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mgschwe\Desktop\Documents\Proposals\ESTCP FWMs w KvS\final reporting 2020\"/>
    </mc:Choice>
  </mc:AlternateContent>
  <bookViews>
    <workbookView xWindow="0" yWindow="0" windowWidth="23040" windowHeight="9192" tabRatio="500" firstSheet="7" activeTab="8"/>
  </bookViews>
  <sheets>
    <sheet name="Sample and Time Input" sheetId="1" r:id="rId1"/>
    <sheet name="Regional Input" sheetId="2" r:id="rId2"/>
    <sheet name="Temperature Input" sheetId="3" r:id="rId3"/>
    <sheet name="Chemical Input" sheetId="4" r:id="rId4"/>
    <sheet name="Chemical Concentrations" sheetId="5" r:id="rId5"/>
    <sheet name="Organism Input" sheetId="6" r:id="rId6"/>
    <sheet name="Organism Diet" sheetId="7" r:id="rId7"/>
    <sheet name="Migratory Input" sheetId="8" r:id="rId8"/>
    <sheet name="Sample Sites" sheetId="10" r:id="rId9"/>
  </sheets>
  <calcPr calcId="162913"/>
</workbook>
</file>

<file path=xl/calcChain.xml><?xml version="1.0" encoding="utf-8"?>
<calcChain xmlns="http://schemas.openxmlformats.org/spreadsheetml/2006/main">
  <c r="C3" i="7" l="1"/>
  <c r="C58" i="7"/>
  <c r="C47" i="7"/>
  <c r="C36" i="7"/>
  <c r="C25" i="7"/>
  <c r="C14" i="7"/>
  <c r="H56" i="5" l="1"/>
  <c r="F56" i="5"/>
  <c r="H55" i="5"/>
  <c r="F55" i="5"/>
  <c r="H51" i="5"/>
  <c r="F51" i="5"/>
  <c r="H50" i="5"/>
  <c r="F50" i="5"/>
  <c r="H45" i="5"/>
  <c r="F45" i="5"/>
  <c r="H44" i="5"/>
  <c r="F44" i="5"/>
  <c r="H40" i="5"/>
  <c r="F40" i="5"/>
  <c r="H39" i="5"/>
  <c r="F39" i="5"/>
  <c r="H34" i="5"/>
  <c r="F34" i="5"/>
  <c r="H33" i="5"/>
  <c r="F33" i="5"/>
  <c r="H29" i="5"/>
  <c r="F29" i="5"/>
  <c r="H28" i="5"/>
  <c r="F28" i="5"/>
  <c r="H23" i="5"/>
  <c r="F23" i="5"/>
  <c r="H22" i="5"/>
  <c r="F22" i="5"/>
  <c r="H18" i="5"/>
  <c r="F18" i="5"/>
  <c r="H17" i="5"/>
  <c r="F17" i="5"/>
  <c r="D56" i="5"/>
  <c r="D55" i="5"/>
  <c r="D51" i="5"/>
  <c r="D50" i="5"/>
  <c r="D45" i="5"/>
  <c r="D44" i="5"/>
  <c r="D40" i="5"/>
  <c r="D39" i="5"/>
  <c r="D34" i="5"/>
  <c r="D33" i="5"/>
  <c r="D29" i="5"/>
  <c r="D28" i="5"/>
  <c r="D23" i="5"/>
  <c r="D22" i="5"/>
  <c r="D18" i="5"/>
  <c r="D17" i="5"/>
  <c r="D12" i="5"/>
  <c r="D11" i="5"/>
  <c r="D7" i="5"/>
  <c r="D6" i="5"/>
  <c r="B28" i="4" l="1"/>
  <c r="B30" i="4"/>
  <c r="B24" i="4"/>
  <c r="B26" i="4"/>
  <c r="B22" i="4"/>
  <c r="B13" i="4"/>
  <c r="B15" i="4"/>
  <c r="B9" i="4"/>
  <c r="B11" i="4"/>
  <c r="B7" i="4"/>
  <c r="I40" i="10" l="1"/>
  <c r="J40" i="10" s="1"/>
  <c r="K40" i="10" s="1"/>
  <c r="L40" i="10" s="1"/>
  <c r="M40" i="10" s="1"/>
  <c r="N40" i="10" s="1"/>
  <c r="O40" i="10" s="1"/>
  <c r="P40" i="10" s="1"/>
  <c r="Q40" i="10" s="1"/>
  <c r="R40" i="10" s="1"/>
  <c r="S40" i="10" s="1"/>
  <c r="T40" i="10" s="1"/>
  <c r="U40" i="10" s="1"/>
  <c r="V40" i="10" s="1"/>
  <c r="W40" i="10" s="1"/>
  <c r="X40" i="10" s="1"/>
  <c r="Y40" i="10" s="1"/>
  <c r="Z40" i="10" s="1"/>
  <c r="AA40" i="10" s="1"/>
  <c r="AB40" i="10" s="1"/>
  <c r="AC40" i="10" s="1"/>
  <c r="AD40" i="10" s="1"/>
  <c r="AE40" i="10" s="1"/>
  <c r="AF40" i="10" s="1"/>
  <c r="AG40" i="10" s="1"/>
  <c r="AH40" i="10" s="1"/>
  <c r="AI40" i="10" s="1"/>
  <c r="AJ40" i="10" s="1"/>
  <c r="AK40" i="10" s="1"/>
  <c r="AL40" i="10" s="1"/>
  <c r="AM40" i="10" s="1"/>
  <c r="AN40" i="10" s="1"/>
  <c r="AO40" i="10" s="1"/>
  <c r="AP40" i="10" s="1"/>
  <c r="AQ40" i="10" s="1"/>
  <c r="AR40" i="10" s="1"/>
  <c r="AS40" i="10" s="1"/>
  <c r="AT40" i="10" s="1"/>
  <c r="AU40" i="10" s="1"/>
  <c r="AV40" i="10" s="1"/>
  <c r="AW40" i="10" s="1"/>
  <c r="AX40" i="10" s="1"/>
  <c r="AY40" i="10" s="1"/>
  <c r="AZ40" i="10" s="1"/>
  <c r="BA40" i="10" s="1"/>
  <c r="BB40" i="10" s="1"/>
  <c r="BC40" i="10" s="1"/>
  <c r="BD40" i="10" s="1"/>
  <c r="BE40" i="10" s="1"/>
  <c r="BF40" i="10" s="1"/>
  <c r="BG40" i="10" s="1"/>
  <c r="BH40" i="10" s="1"/>
  <c r="BI40" i="10" s="1"/>
  <c r="BJ40" i="10" s="1"/>
  <c r="BK40" i="10" s="1"/>
  <c r="BL40" i="10" s="1"/>
  <c r="BM40" i="10" s="1"/>
  <c r="BN40" i="10" s="1"/>
  <c r="BO40" i="10" s="1"/>
  <c r="BP40" i="10" s="1"/>
  <c r="BQ40" i="10" s="1"/>
  <c r="BR40" i="10" s="1"/>
  <c r="BS40" i="10" s="1"/>
  <c r="BT40" i="10" s="1"/>
  <c r="BU40" i="10" s="1"/>
  <c r="AP1" i="10"/>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IK1" i="8" l="1"/>
  <c r="IL1" i="8" s="1"/>
  <c r="IM1" i="8" s="1"/>
  <c r="IN1" i="8" s="1"/>
  <c r="IO1" i="8" s="1"/>
  <c r="IP1" i="8" s="1"/>
  <c r="IQ1" i="8" s="1"/>
  <c r="IR1" i="8" s="1"/>
  <c r="IS1" i="8" s="1"/>
  <c r="IT1" i="8" s="1"/>
  <c r="IU1" i="8" s="1"/>
  <c r="IV1" i="8" s="1"/>
  <c r="IW1" i="8" s="1"/>
  <c r="IX1" i="8" s="1"/>
  <c r="IY1" i="8" s="1"/>
  <c r="IZ1" i="8" s="1"/>
  <c r="JA1" i="8" s="1"/>
  <c r="JB1" i="8" s="1"/>
  <c r="JC1" i="8" s="1"/>
  <c r="JD1" i="8" s="1"/>
  <c r="JE1" i="8" s="1"/>
  <c r="JF1" i="8" s="1"/>
  <c r="JG1" i="8" s="1"/>
  <c r="JH1" i="8" s="1"/>
  <c r="JI1" i="8" s="1"/>
  <c r="JJ1" i="8" s="1"/>
  <c r="JK1" i="8" s="1"/>
  <c r="JL1" i="8" s="1"/>
  <c r="JM1" i="8" s="1"/>
  <c r="JN1" i="8" s="1"/>
  <c r="JO1" i="8" s="1"/>
  <c r="GW1" i="8"/>
  <c r="GX1" i="8"/>
  <c r="GY1" i="8" s="1"/>
  <c r="GZ1" i="8" s="1"/>
  <c r="HA1" i="8" s="1"/>
  <c r="HB1" i="8" s="1"/>
  <c r="HC1" i="8" s="1"/>
  <c r="HD1" i="8" s="1"/>
  <c r="HE1" i="8" s="1"/>
  <c r="HF1" i="8" s="1"/>
  <c r="HG1" i="8" s="1"/>
  <c r="HH1" i="8" s="1"/>
  <c r="HI1" i="8" s="1"/>
  <c r="HJ1" i="8" s="1"/>
  <c r="HK1" i="8" s="1"/>
  <c r="HL1" i="8" s="1"/>
  <c r="HM1" i="8" s="1"/>
  <c r="HN1" i="8" s="1"/>
  <c r="HO1" i="8" s="1"/>
  <c r="HP1" i="8" s="1"/>
  <c r="HQ1" i="8" s="1"/>
  <c r="HR1" i="8" s="1"/>
  <c r="HS1" i="8" s="1"/>
  <c r="HT1" i="8" s="1"/>
  <c r="HU1" i="8" s="1"/>
  <c r="HV1" i="8" s="1"/>
  <c r="HW1" i="8" s="1"/>
  <c r="HX1" i="8" s="1"/>
  <c r="HY1" i="8" s="1"/>
  <c r="HZ1" i="8" s="1"/>
  <c r="IA1" i="8" s="1"/>
  <c r="IB1" i="8" s="1"/>
  <c r="IC1" i="8" s="1"/>
  <c r="ID1" i="8" s="1"/>
  <c r="IE1" i="8" s="1"/>
  <c r="IF1" i="8" s="1"/>
  <c r="IG1" i="8" s="1"/>
  <c r="IH1" i="8" s="1"/>
  <c r="II1" i="8" s="1"/>
  <c r="IJ1" i="8" s="1"/>
  <c r="EY1" i="8"/>
  <c r="EZ1" i="8" s="1"/>
  <c r="FA1" i="8" s="1"/>
  <c r="FB1" i="8" s="1"/>
  <c r="FC1" i="8" s="1"/>
  <c r="FD1" i="8" s="1"/>
  <c r="FE1" i="8" s="1"/>
  <c r="FF1" i="8" s="1"/>
  <c r="FG1" i="8" s="1"/>
  <c r="FH1" i="8" s="1"/>
  <c r="FI1" i="8" s="1"/>
  <c r="FJ1" i="8" s="1"/>
  <c r="FK1" i="8" s="1"/>
  <c r="FL1" i="8" s="1"/>
  <c r="FM1" i="8" s="1"/>
  <c r="FN1" i="8" s="1"/>
  <c r="FO1" i="8" s="1"/>
  <c r="FP1" i="8" s="1"/>
  <c r="FQ1" i="8" s="1"/>
  <c r="FR1" i="8" s="1"/>
  <c r="FS1" i="8" s="1"/>
  <c r="FT1" i="8" s="1"/>
  <c r="FU1" i="8" s="1"/>
  <c r="FV1" i="8" s="1"/>
  <c r="FW1" i="8" s="1"/>
  <c r="FX1" i="8" s="1"/>
  <c r="FY1" i="8" s="1"/>
  <c r="FZ1" i="8" s="1"/>
  <c r="GA1" i="8" s="1"/>
  <c r="GB1" i="8" s="1"/>
  <c r="GC1" i="8" s="1"/>
  <c r="GD1" i="8" s="1"/>
  <c r="GE1" i="8" s="1"/>
  <c r="GF1" i="8" s="1"/>
  <c r="GG1" i="8" s="1"/>
  <c r="GH1" i="8" s="1"/>
  <c r="GI1" i="8" s="1"/>
  <c r="GJ1" i="8" s="1"/>
  <c r="GK1" i="8" s="1"/>
  <c r="GL1" i="8" s="1"/>
  <c r="GM1" i="8" s="1"/>
  <c r="GN1" i="8" s="1"/>
  <c r="GO1" i="8" s="1"/>
  <c r="GP1" i="8" s="1"/>
  <c r="GQ1" i="8" s="1"/>
  <c r="GR1" i="8" s="1"/>
  <c r="GS1" i="8" s="1"/>
  <c r="GT1" i="8" s="1"/>
  <c r="GU1" i="8" s="1"/>
  <c r="GV1" i="8" s="1"/>
  <c r="EX1" i="8"/>
  <c r="B56" i="5" l="1"/>
  <c r="B51" i="5"/>
  <c r="B23" i="5"/>
  <c r="B18" i="5"/>
  <c r="B12" i="5"/>
  <c r="B7" i="5"/>
  <c r="B55" i="5"/>
  <c r="B50" i="5"/>
  <c r="B44" i="5"/>
  <c r="B39" i="5"/>
  <c r="B33" i="5"/>
  <c r="B28" i="5"/>
  <c r="B22" i="5"/>
  <c r="B17" i="5"/>
  <c r="B11" i="5"/>
  <c r="B6" i="5"/>
  <c r="B45" i="5" l="1"/>
  <c r="B40" i="5"/>
  <c r="B34" i="5"/>
  <c r="B29" i="5"/>
  <c r="P1" i="8" l="1"/>
  <c r="Q1" i="8" s="1"/>
  <c r="R1" i="8" s="1"/>
  <c r="S1" i="8" s="1"/>
  <c r="T1" i="8" s="1"/>
  <c r="U1" i="8" s="1"/>
  <c r="V1" i="8" s="1"/>
  <c r="W1" i="8" s="1"/>
  <c r="X1" i="8" s="1"/>
  <c r="Y1" i="8" s="1"/>
  <c r="Z1" i="8" s="1"/>
  <c r="AA1" i="8" s="1"/>
  <c r="AB1" i="8" s="1"/>
  <c r="AC1" i="8" s="1"/>
  <c r="AD1" i="8" s="1"/>
  <c r="AE1" i="8" s="1"/>
  <c r="AF1" i="8" s="1"/>
  <c r="AG1" i="8" s="1"/>
  <c r="AH1" i="8" s="1"/>
  <c r="AI1" i="8" s="1"/>
  <c r="AJ1" i="8" s="1"/>
  <c r="AK1" i="8" s="1"/>
  <c r="AL1" i="8" s="1"/>
  <c r="AM1" i="8" s="1"/>
  <c r="AN1" i="8" s="1"/>
  <c r="AO1" i="8" s="1"/>
  <c r="AP1" i="8" s="1"/>
  <c r="AQ1" i="8" s="1"/>
  <c r="AR1" i="8" s="1"/>
  <c r="AS1" i="8" s="1"/>
  <c r="AT1" i="8" s="1"/>
  <c r="AU1" i="8" s="1"/>
  <c r="AV1" i="8" s="1"/>
  <c r="AW1" i="8" s="1"/>
  <c r="AX1" i="8" s="1"/>
  <c r="AY1" i="8" s="1"/>
  <c r="AZ1" i="8" s="1"/>
  <c r="BA1" i="8" s="1"/>
  <c r="BB1" i="8" s="1"/>
  <c r="BC1" i="8" s="1"/>
  <c r="BD1" i="8" s="1"/>
  <c r="BE1" i="8" s="1"/>
  <c r="BF1" i="8" s="1"/>
  <c r="BG1" i="8" s="1"/>
  <c r="BH1" i="8" s="1"/>
  <c r="BI1" i="8" s="1"/>
  <c r="BJ1" i="8" s="1"/>
  <c r="BK1" i="8" s="1"/>
  <c r="BL1" i="8" s="1"/>
  <c r="BM1" i="8" s="1"/>
  <c r="BN1" i="8" s="1"/>
  <c r="BO1" i="8" s="1"/>
  <c r="BP1" i="8" s="1"/>
  <c r="BQ1" i="8" s="1"/>
  <c r="BR1" i="8" s="1"/>
  <c r="BS1" i="8" s="1"/>
  <c r="BT1" i="8" s="1"/>
  <c r="BU1" i="8" s="1"/>
  <c r="BV1" i="8" s="1"/>
  <c r="BW1" i="8" s="1"/>
  <c r="BX1" i="8" s="1"/>
  <c r="BY1" i="8" s="1"/>
  <c r="BZ1" i="8" s="1"/>
  <c r="CA1" i="8" s="1"/>
  <c r="CB1" i="8" s="1"/>
  <c r="CC1" i="8" s="1"/>
  <c r="CD1" i="8" s="1"/>
  <c r="CE1" i="8" s="1"/>
  <c r="CF1" i="8" s="1"/>
  <c r="CG1" i="8" s="1"/>
  <c r="CH1" i="8" s="1"/>
  <c r="CI1" i="8" s="1"/>
  <c r="CJ1" i="8" s="1"/>
  <c r="CK1" i="8" s="1"/>
  <c r="CL1" i="8" s="1"/>
  <c r="CM1" i="8" s="1"/>
  <c r="CN1" i="8" s="1"/>
  <c r="CO1" i="8" s="1"/>
  <c r="CP1" i="8" s="1"/>
  <c r="CQ1" i="8" s="1"/>
  <c r="CR1" i="8" s="1"/>
  <c r="CS1" i="8" s="1"/>
  <c r="CT1" i="8" s="1"/>
  <c r="CU1" i="8" s="1"/>
  <c r="CV1" i="8" s="1"/>
  <c r="CW1" i="8" s="1"/>
  <c r="CX1" i="8" s="1"/>
  <c r="CY1" i="8" s="1"/>
  <c r="CZ1" i="8" s="1"/>
  <c r="DA1" i="8" s="1"/>
  <c r="DB1" i="8" s="1"/>
  <c r="DC1" i="8" s="1"/>
  <c r="DD1" i="8" s="1"/>
  <c r="DE1" i="8" s="1"/>
  <c r="DF1" i="8" s="1"/>
  <c r="DG1" i="8" s="1"/>
  <c r="DH1" i="8" s="1"/>
  <c r="DI1" i="8" s="1"/>
  <c r="DJ1" i="8" s="1"/>
  <c r="DK1" i="8" s="1"/>
  <c r="DL1" i="8" s="1"/>
  <c r="DM1" i="8" s="1"/>
  <c r="DN1" i="8" s="1"/>
  <c r="DO1" i="8" s="1"/>
  <c r="DP1" i="8" s="1"/>
  <c r="DQ1" i="8" s="1"/>
  <c r="DR1" i="8" s="1"/>
  <c r="DS1" i="8" s="1"/>
  <c r="DT1" i="8" s="1"/>
  <c r="DU1" i="8" s="1"/>
  <c r="DV1" i="8" s="1"/>
  <c r="DW1" i="8" s="1"/>
  <c r="DX1" i="8" s="1"/>
  <c r="DY1" i="8" s="1"/>
  <c r="DZ1" i="8" s="1"/>
  <c r="EA1" i="8" s="1"/>
  <c r="EB1" i="8" s="1"/>
  <c r="EC1" i="8" s="1"/>
  <c r="ED1" i="8" s="1"/>
  <c r="EE1" i="8" s="1"/>
  <c r="EF1" i="8" s="1"/>
  <c r="EG1" i="8" s="1"/>
  <c r="EH1" i="8" s="1"/>
  <c r="EI1" i="8" s="1"/>
  <c r="EJ1" i="8" s="1"/>
  <c r="EK1" i="8" s="1"/>
  <c r="EL1" i="8" s="1"/>
  <c r="EM1" i="8" s="1"/>
  <c r="EN1" i="8" s="1"/>
  <c r="EO1" i="8" s="1"/>
  <c r="EP1" i="8" s="1"/>
  <c r="EQ1" i="8" s="1"/>
  <c r="ER1" i="8" s="1"/>
  <c r="ES1" i="8" s="1"/>
  <c r="ET1" i="8" s="1"/>
  <c r="EU1" i="8" s="1"/>
  <c r="EV1" i="8" s="1"/>
  <c r="EW1" i="8" s="1"/>
  <c r="O1" i="8"/>
  <c r="N19" i="4" l="1"/>
  <c r="C1" i="5" l="1"/>
  <c r="D1" i="5" s="1"/>
  <c r="E1" i="5" s="1"/>
  <c r="F1" i="5" s="1"/>
  <c r="G1" i="5" s="1"/>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AI1" i="5" s="1"/>
  <c r="AJ1" i="5" s="1"/>
  <c r="AK1" i="5" s="1"/>
  <c r="AL1" i="5" s="1"/>
  <c r="AM1" i="5" s="1"/>
  <c r="AN1" i="5" s="1"/>
  <c r="AO1" i="5" s="1"/>
  <c r="AP1" i="5" s="1"/>
  <c r="AQ1" i="5" s="1"/>
  <c r="AR1" i="5" s="1"/>
  <c r="AS1" i="5" s="1"/>
  <c r="AT1" i="5" s="1"/>
  <c r="AU1" i="5" s="1"/>
  <c r="AV1" i="5" s="1"/>
  <c r="AW1" i="5" s="1"/>
  <c r="AX1" i="5" s="1"/>
  <c r="AY1" i="5" s="1"/>
  <c r="AZ1" i="5" s="1"/>
  <c r="BA1" i="5" s="1"/>
  <c r="BB1" i="5" s="1"/>
  <c r="BC1" i="5" s="1"/>
  <c r="BD1" i="5" s="1"/>
  <c r="BE1" i="5" s="1"/>
  <c r="BF1" i="5" s="1"/>
  <c r="BG1" i="5" s="1"/>
  <c r="BH1" i="5" s="1"/>
  <c r="BI1" i="5" s="1"/>
  <c r="BJ1" i="5" s="1"/>
  <c r="BK1" i="5" s="1"/>
  <c r="BL1" i="5" s="1"/>
  <c r="BM1" i="5" s="1"/>
  <c r="BN1" i="5" s="1"/>
  <c r="BO1" i="5" s="1"/>
  <c r="BP1" i="5" s="1"/>
  <c r="BQ1" i="5" s="1"/>
  <c r="BR1" i="5" s="1"/>
  <c r="BS1" i="5" s="1"/>
  <c r="BT1" i="5" s="1"/>
  <c r="BU1" i="5" s="1"/>
  <c r="BV1" i="5" s="1"/>
  <c r="BW1" i="5" s="1"/>
  <c r="BX1" i="5" s="1"/>
  <c r="BY1" i="5" s="1"/>
  <c r="BZ1" i="5" s="1"/>
  <c r="CA1" i="5" s="1"/>
  <c r="CB1" i="5" s="1"/>
  <c r="CC1" i="5" s="1"/>
  <c r="CD1" i="5" s="1"/>
  <c r="CE1" i="5" s="1"/>
  <c r="CF1" i="5" s="1"/>
  <c r="CG1" i="5" s="1"/>
  <c r="CH1" i="5" s="1"/>
  <c r="CI1" i="5" s="1"/>
  <c r="CJ1" i="5" s="1"/>
  <c r="CK1" i="5" s="1"/>
  <c r="CL1" i="5" s="1"/>
  <c r="CM1" i="5" s="1"/>
  <c r="CN1" i="5" s="1"/>
  <c r="CO1" i="5" s="1"/>
  <c r="CP1" i="5" s="1"/>
  <c r="CQ1" i="5" s="1"/>
  <c r="CR1" i="5" s="1"/>
  <c r="CS1" i="5" s="1"/>
  <c r="CT1" i="5" s="1"/>
  <c r="CU1" i="5" s="1"/>
  <c r="CV1" i="5" s="1"/>
  <c r="CW1" i="5" s="1"/>
  <c r="CX1" i="5" s="1"/>
  <c r="CY1" i="5" s="1"/>
  <c r="CZ1" i="5" s="1"/>
  <c r="DA1" i="5" s="1"/>
  <c r="DB1" i="5" s="1"/>
  <c r="DC1" i="5" s="1"/>
  <c r="DD1" i="5" s="1"/>
  <c r="DE1" i="5" s="1"/>
  <c r="DF1" i="5" s="1"/>
  <c r="DG1" i="5" s="1"/>
  <c r="DH1" i="5" s="1"/>
  <c r="DI1" i="5" s="1"/>
  <c r="DJ1" i="5" s="1"/>
  <c r="DK1" i="5" s="1"/>
  <c r="DL1" i="5" s="1"/>
  <c r="DM1" i="5" s="1"/>
  <c r="DN1" i="5" s="1"/>
  <c r="DO1" i="5" s="1"/>
  <c r="DP1" i="5" s="1"/>
  <c r="DQ1" i="5" s="1"/>
  <c r="DR1" i="5" s="1"/>
  <c r="DS1" i="5" s="1"/>
  <c r="DT1" i="5" s="1"/>
  <c r="DU1" i="5" s="1"/>
  <c r="DV1" i="5" s="1"/>
  <c r="DW1" i="5" s="1"/>
  <c r="DX1" i="5" s="1"/>
  <c r="DY1" i="5" s="1"/>
  <c r="DZ1" i="5" s="1"/>
  <c r="EA1" i="5" s="1"/>
  <c r="EB1" i="5" s="1"/>
  <c r="EC1" i="5" s="1"/>
  <c r="ED1" i="5" s="1"/>
  <c r="EE1" i="5" s="1"/>
  <c r="EF1" i="5" s="1"/>
  <c r="EG1" i="5" s="1"/>
  <c r="EH1" i="5" s="1"/>
  <c r="EI1" i="5" s="1"/>
  <c r="EJ1" i="5" s="1"/>
  <c r="EK1" i="5" s="1"/>
  <c r="EL1" i="5" s="1"/>
  <c r="EM1" i="5" s="1"/>
  <c r="EN1" i="5" s="1"/>
  <c r="EO1" i="5" s="1"/>
  <c r="EP1" i="5" s="1"/>
  <c r="EQ1" i="5" s="1"/>
  <c r="ER1" i="5" s="1"/>
  <c r="ES1" i="5" s="1"/>
  <c r="ET1" i="5" s="1"/>
  <c r="EU1" i="5" s="1"/>
  <c r="EV1" i="5" s="1"/>
  <c r="EW1" i="5" s="1"/>
  <c r="EX1" i="5" s="1"/>
  <c r="EY1" i="5" s="1"/>
  <c r="EZ1" i="5" s="1"/>
  <c r="FA1" i="5" s="1"/>
  <c r="FB1" i="5" s="1"/>
  <c r="FC1" i="5" s="1"/>
  <c r="FD1" i="5" s="1"/>
  <c r="FE1" i="5" s="1"/>
  <c r="FF1" i="5" s="1"/>
  <c r="FG1" i="5" s="1"/>
  <c r="FH1" i="5" s="1"/>
  <c r="FI1" i="5" s="1"/>
  <c r="FJ1" i="5" s="1"/>
  <c r="FK1" i="5" s="1"/>
  <c r="FL1" i="5" s="1"/>
  <c r="FM1" i="5" s="1"/>
  <c r="FN1" i="5" s="1"/>
  <c r="FO1" i="5" s="1"/>
  <c r="FP1" i="5" s="1"/>
  <c r="FQ1" i="5" s="1"/>
  <c r="FR1" i="5" s="1"/>
  <c r="FS1" i="5" s="1"/>
  <c r="FT1" i="5" s="1"/>
  <c r="FU1" i="5" s="1"/>
  <c r="FV1" i="5" s="1"/>
  <c r="FW1" i="5" s="1"/>
  <c r="FX1" i="5" s="1"/>
  <c r="FY1" i="5" s="1"/>
  <c r="FZ1" i="5" s="1"/>
  <c r="GA1" i="5" s="1"/>
  <c r="GB1" i="5" s="1"/>
  <c r="GC1" i="5" s="1"/>
  <c r="GD1" i="5" s="1"/>
  <c r="GE1" i="5" s="1"/>
  <c r="GF1" i="5" s="1"/>
  <c r="GG1" i="5" s="1"/>
  <c r="GH1" i="5" s="1"/>
  <c r="GI1" i="5" s="1"/>
  <c r="GJ1" i="5" s="1"/>
  <c r="GK1" i="5" s="1"/>
  <c r="GL1" i="5" s="1"/>
  <c r="GM1" i="5" s="1"/>
  <c r="GN1" i="5" s="1"/>
  <c r="GO1" i="5" s="1"/>
  <c r="GP1" i="5" s="1"/>
  <c r="GQ1" i="5" s="1"/>
  <c r="GR1" i="5" s="1"/>
  <c r="GS1" i="5" s="1"/>
  <c r="GT1" i="5" s="1"/>
  <c r="GU1" i="5" s="1"/>
  <c r="GV1" i="5" s="1"/>
  <c r="GW1" i="5" s="1"/>
  <c r="GX1" i="5" s="1"/>
  <c r="GY1" i="5" s="1"/>
  <c r="GZ1" i="5" s="1"/>
  <c r="HA1" i="5" s="1"/>
  <c r="HB1" i="5" s="1"/>
  <c r="HC1" i="5" s="1"/>
  <c r="HD1" i="5" s="1"/>
  <c r="HE1" i="5" s="1"/>
  <c r="HF1" i="5" s="1"/>
  <c r="HG1" i="5" s="1"/>
  <c r="HH1" i="5" s="1"/>
  <c r="HI1" i="5" s="1"/>
  <c r="HJ1" i="5" s="1"/>
  <c r="HK1" i="5" s="1"/>
  <c r="HL1" i="5" s="1"/>
  <c r="HM1" i="5" s="1"/>
  <c r="HN1" i="5" s="1"/>
  <c r="HO1" i="5" s="1"/>
  <c r="HP1" i="5" s="1"/>
  <c r="HQ1" i="5" s="1"/>
  <c r="HR1" i="5" s="1"/>
  <c r="HS1" i="5" s="1"/>
  <c r="HT1" i="5" s="1"/>
  <c r="HU1" i="5" s="1"/>
  <c r="HV1" i="5" s="1"/>
  <c r="HW1" i="5" s="1"/>
  <c r="HX1" i="5" s="1"/>
  <c r="HY1" i="5" s="1"/>
  <c r="HZ1" i="5" s="1"/>
  <c r="IA1" i="5" s="1"/>
  <c r="IB1" i="5" s="1"/>
  <c r="IC1" i="5" s="1"/>
  <c r="ID1" i="5" s="1"/>
  <c r="IE1" i="5" s="1"/>
  <c r="IF1" i="5" s="1"/>
  <c r="IG1" i="5" s="1"/>
  <c r="IH1" i="5" s="1"/>
  <c r="II1" i="5" s="1"/>
  <c r="IJ1" i="5" s="1"/>
  <c r="IK1" i="5" s="1"/>
  <c r="IL1" i="5" s="1"/>
  <c r="IM1" i="5" s="1"/>
  <c r="IN1" i="5" s="1"/>
  <c r="IO1" i="5" s="1"/>
  <c r="IP1" i="5" s="1"/>
  <c r="IQ1" i="5" s="1"/>
  <c r="IR1" i="5" s="1"/>
  <c r="IS1" i="5" s="1"/>
  <c r="IT1" i="5" s="1"/>
  <c r="IU1" i="5" s="1"/>
  <c r="IV1" i="5" s="1"/>
  <c r="IW1" i="5" s="1"/>
  <c r="IX1" i="5" s="1"/>
  <c r="IY1" i="5" s="1"/>
  <c r="IZ1" i="5" s="1"/>
  <c r="JA1" i="5" s="1"/>
  <c r="JB1" i="5" s="1"/>
  <c r="JC1" i="5" s="1"/>
  <c r="JD1" i="5" s="1"/>
  <c r="JE1" i="5" s="1"/>
  <c r="JF1" i="5" s="1"/>
  <c r="JG1" i="5" s="1"/>
  <c r="JH1" i="5" s="1"/>
  <c r="JI1" i="5" s="1"/>
  <c r="JJ1" i="5" s="1"/>
  <c r="JK1" i="5" s="1"/>
  <c r="JL1" i="5" s="1"/>
  <c r="JM1" i="5" s="1"/>
  <c r="JN1" i="5" s="1"/>
  <c r="JO1" i="5" s="1"/>
  <c r="JP1" i="5" s="1"/>
  <c r="JQ1" i="5" s="1"/>
  <c r="JR1" i="5" s="1"/>
  <c r="JS1" i="5" s="1"/>
  <c r="JT1" i="5" s="1"/>
  <c r="JU1" i="5" s="1"/>
  <c r="JV1" i="5" s="1"/>
  <c r="JW1" i="5" s="1"/>
  <c r="JX1" i="5" s="1"/>
  <c r="JY1" i="5" s="1"/>
  <c r="JZ1" i="5" s="1"/>
  <c r="KA1" i="5" s="1"/>
  <c r="KB1" i="5" s="1"/>
  <c r="KC1" i="5" s="1"/>
  <c r="KD1" i="5" s="1"/>
  <c r="KE1" i="5" s="1"/>
  <c r="C1" i="3"/>
  <c r="D1" i="3" s="1"/>
  <c r="E1" i="3" s="1"/>
  <c r="F1" i="3" s="1"/>
  <c r="G1" i="3" s="1"/>
  <c r="H1" i="3" s="1"/>
  <c r="I1" i="3" s="1"/>
  <c r="J1" i="3" s="1"/>
  <c r="K1" i="3" s="1"/>
  <c r="L1" i="3" s="1"/>
  <c r="M1" i="3" s="1"/>
  <c r="N1" i="3" s="1"/>
  <c r="O1" i="3" s="1"/>
  <c r="P1" i="3" s="1"/>
  <c r="Q1" i="3" s="1"/>
  <c r="R1" i="3" s="1"/>
  <c r="S1" i="3" s="1"/>
  <c r="T1" i="3" s="1"/>
  <c r="U1" i="3" s="1"/>
  <c r="V1" i="3" s="1"/>
  <c r="W1" i="3" s="1"/>
  <c r="X1" i="3" s="1"/>
  <c r="Y1" i="3" s="1"/>
  <c r="Z1" i="3" s="1"/>
  <c r="AA1" i="3" s="1"/>
  <c r="AB1" i="3" s="1"/>
  <c r="AC1" i="3" s="1"/>
  <c r="AD1" i="3" s="1"/>
  <c r="AE1" i="3" s="1"/>
  <c r="AF1" i="3" s="1"/>
  <c r="AG1" i="3" s="1"/>
  <c r="AH1" i="3" s="1"/>
  <c r="AI1" i="3" s="1"/>
  <c r="AJ1" i="3" s="1"/>
  <c r="AK1" i="3" s="1"/>
  <c r="AL1" i="3" s="1"/>
  <c r="AM1" i="3" s="1"/>
  <c r="AN1" i="3" s="1"/>
  <c r="AO1" i="3" s="1"/>
  <c r="AP1" i="3" s="1"/>
  <c r="AQ1" i="3" s="1"/>
  <c r="AR1" i="3" s="1"/>
  <c r="AS1" i="3" s="1"/>
  <c r="AT1" i="3" s="1"/>
  <c r="AU1" i="3" s="1"/>
  <c r="AV1" i="3" s="1"/>
  <c r="AW1" i="3" s="1"/>
  <c r="AX1" i="3" s="1"/>
  <c r="AY1" i="3" s="1"/>
  <c r="AZ1" i="3" s="1"/>
  <c r="BA1" i="3" s="1"/>
  <c r="BB1" i="3" s="1"/>
  <c r="BC1" i="3" s="1"/>
  <c r="BD1" i="3" s="1"/>
  <c r="BE1" i="3" s="1"/>
  <c r="BF1" i="3" s="1"/>
  <c r="BG1" i="3" s="1"/>
  <c r="BH1" i="3" s="1"/>
  <c r="BI1" i="3" s="1"/>
  <c r="BJ1" i="3" s="1"/>
  <c r="BK1" i="3" s="1"/>
  <c r="BL1" i="3" s="1"/>
  <c r="BM1" i="3" s="1"/>
  <c r="BN1" i="3" s="1"/>
  <c r="BO1" i="3" s="1"/>
  <c r="BP1" i="3" s="1"/>
  <c r="BQ1" i="3" s="1"/>
  <c r="BR1" i="3" s="1"/>
  <c r="BS1" i="3" s="1"/>
  <c r="BT1" i="3" s="1"/>
  <c r="BU1" i="3" s="1"/>
  <c r="BV1" i="3" s="1"/>
  <c r="BW1" i="3" s="1"/>
  <c r="BX1" i="3" s="1"/>
  <c r="BY1" i="3" s="1"/>
  <c r="BZ1" i="3" s="1"/>
  <c r="CA1" i="3" s="1"/>
  <c r="CB1" i="3" s="1"/>
  <c r="CC1" i="3" s="1"/>
  <c r="CD1" i="3" s="1"/>
  <c r="CE1" i="3" s="1"/>
  <c r="CF1" i="3" s="1"/>
  <c r="CG1" i="3" s="1"/>
  <c r="CH1" i="3" s="1"/>
  <c r="CI1" i="3" s="1"/>
  <c r="CJ1" i="3" s="1"/>
  <c r="CK1" i="3" s="1"/>
  <c r="CL1" i="3" s="1"/>
  <c r="CM1" i="3" s="1"/>
  <c r="CN1" i="3" s="1"/>
  <c r="CO1" i="3" s="1"/>
  <c r="CP1" i="3" s="1"/>
  <c r="CQ1" i="3" s="1"/>
  <c r="CR1" i="3" s="1"/>
  <c r="CS1" i="3" s="1"/>
  <c r="CT1" i="3" s="1"/>
  <c r="CU1" i="3" s="1"/>
  <c r="CV1" i="3" s="1"/>
  <c r="CW1" i="3" s="1"/>
  <c r="CX1" i="3" s="1"/>
  <c r="CY1" i="3" s="1"/>
  <c r="CZ1" i="3" s="1"/>
  <c r="DA1" i="3" s="1"/>
  <c r="DB1" i="3" s="1"/>
  <c r="DC1" i="3" s="1"/>
  <c r="DD1" i="3" s="1"/>
  <c r="DE1" i="3" s="1"/>
  <c r="DF1" i="3" s="1"/>
  <c r="DG1" i="3" s="1"/>
  <c r="DH1" i="3" s="1"/>
  <c r="DI1" i="3" s="1"/>
  <c r="DJ1" i="3" s="1"/>
  <c r="DK1" i="3" s="1"/>
  <c r="DL1" i="3" s="1"/>
  <c r="DM1" i="3" s="1"/>
  <c r="DN1" i="3" s="1"/>
  <c r="DO1" i="3" s="1"/>
  <c r="DP1" i="3" s="1"/>
  <c r="DQ1" i="3" s="1"/>
  <c r="DR1" i="3" s="1"/>
  <c r="DS1" i="3" s="1"/>
  <c r="DT1" i="3" s="1"/>
  <c r="DU1" i="3" s="1"/>
  <c r="DV1" i="3" s="1"/>
  <c r="DW1" i="3" s="1"/>
  <c r="DX1" i="3" s="1"/>
  <c r="DY1" i="3" s="1"/>
  <c r="DZ1" i="3" s="1"/>
  <c r="EA1" i="3" s="1"/>
  <c r="EB1" i="3" s="1"/>
  <c r="EC1" i="3" s="1"/>
  <c r="ED1" i="3" s="1"/>
  <c r="EE1" i="3" s="1"/>
  <c r="EF1" i="3" s="1"/>
  <c r="EG1" i="3" s="1"/>
  <c r="EH1" i="3" s="1"/>
  <c r="EI1" i="3" s="1"/>
  <c r="EJ1" i="3" s="1"/>
  <c r="EK1" i="3" s="1"/>
  <c r="EL1" i="3" s="1"/>
  <c r="EM1" i="3" s="1"/>
  <c r="EN1" i="3" s="1"/>
  <c r="EO1" i="3" s="1"/>
  <c r="EP1" i="3" s="1"/>
  <c r="EQ1" i="3" s="1"/>
  <c r="ER1" i="3" s="1"/>
  <c r="ES1" i="3" s="1"/>
  <c r="ET1" i="3" s="1"/>
  <c r="EU1" i="3" s="1"/>
  <c r="EV1" i="3" s="1"/>
  <c r="EW1" i="3" s="1"/>
  <c r="EX1" i="3" s="1"/>
  <c r="EY1" i="3" s="1"/>
  <c r="EZ1" i="3" s="1"/>
  <c r="FA1" i="3" s="1"/>
  <c r="FB1" i="3" s="1"/>
  <c r="FC1" i="3" s="1"/>
  <c r="FD1" i="3" s="1"/>
  <c r="FE1" i="3" s="1"/>
  <c r="FF1" i="3" s="1"/>
  <c r="FG1" i="3" s="1"/>
  <c r="FH1" i="3" s="1"/>
  <c r="FI1" i="3" s="1"/>
  <c r="FJ1" i="3" s="1"/>
  <c r="FK1" i="3" s="1"/>
  <c r="FL1" i="3" s="1"/>
  <c r="FM1" i="3" s="1"/>
  <c r="FN1" i="3" s="1"/>
  <c r="FO1" i="3" s="1"/>
  <c r="FP1" i="3" s="1"/>
  <c r="FQ1" i="3" s="1"/>
  <c r="FR1" i="3" s="1"/>
  <c r="FS1" i="3" s="1"/>
  <c r="FT1" i="3" s="1"/>
  <c r="FU1" i="3" s="1"/>
  <c r="FV1" i="3" s="1"/>
  <c r="FW1" i="3" s="1"/>
  <c r="FX1" i="3" s="1"/>
  <c r="FY1" i="3" s="1"/>
  <c r="FZ1" i="3" s="1"/>
  <c r="GA1" i="3" s="1"/>
  <c r="GB1" i="3" s="1"/>
  <c r="GC1" i="3" s="1"/>
  <c r="GD1" i="3" s="1"/>
  <c r="GE1" i="3" s="1"/>
  <c r="GF1" i="3" s="1"/>
  <c r="GG1" i="3" s="1"/>
  <c r="GH1" i="3" s="1"/>
  <c r="GI1" i="3" s="1"/>
  <c r="GJ1" i="3" s="1"/>
  <c r="GK1" i="3" s="1"/>
  <c r="GL1" i="3" s="1"/>
  <c r="GM1" i="3" s="1"/>
  <c r="GN1" i="3" s="1"/>
  <c r="GO1" i="3" s="1"/>
  <c r="GP1" i="3" s="1"/>
  <c r="GQ1" i="3" s="1"/>
  <c r="GR1" i="3" s="1"/>
  <c r="GS1" i="3" s="1"/>
  <c r="GT1" i="3" s="1"/>
  <c r="GU1" i="3" s="1"/>
  <c r="GV1" i="3" s="1"/>
  <c r="GW1" i="3" s="1"/>
  <c r="GX1" i="3" s="1"/>
  <c r="GY1" i="3" s="1"/>
  <c r="GZ1" i="3" s="1"/>
  <c r="HA1" i="3" s="1"/>
  <c r="HB1" i="3" s="1"/>
  <c r="HC1" i="3" s="1"/>
  <c r="HD1" i="3" s="1"/>
  <c r="HE1" i="3" s="1"/>
  <c r="HF1" i="3" s="1"/>
  <c r="HG1" i="3" s="1"/>
  <c r="HH1" i="3" s="1"/>
  <c r="HI1" i="3" s="1"/>
  <c r="HJ1" i="3" s="1"/>
  <c r="HK1" i="3" s="1"/>
  <c r="HL1" i="3" s="1"/>
  <c r="HM1" i="3" s="1"/>
  <c r="HN1" i="3" s="1"/>
  <c r="HO1" i="3" s="1"/>
  <c r="HP1" i="3" s="1"/>
  <c r="HQ1" i="3" s="1"/>
  <c r="HR1" i="3" s="1"/>
  <c r="HS1" i="3" s="1"/>
  <c r="HT1" i="3" s="1"/>
  <c r="HU1" i="3" s="1"/>
  <c r="HV1" i="3" s="1"/>
  <c r="HW1" i="3" s="1"/>
  <c r="HX1" i="3" s="1"/>
  <c r="HY1" i="3" s="1"/>
  <c r="HZ1" i="3" s="1"/>
  <c r="IA1" i="3" s="1"/>
  <c r="IB1" i="3" s="1"/>
  <c r="IC1" i="3" s="1"/>
  <c r="ID1" i="3" s="1"/>
  <c r="IE1" i="3" s="1"/>
  <c r="IF1" i="3" s="1"/>
  <c r="IG1" i="3" s="1"/>
  <c r="IH1" i="3" s="1"/>
  <c r="II1" i="3" s="1"/>
  <c r="IJ1" i="3" s="1"/>
  <c r="IK1" i="3" s="1"/>
  <c r="IL1" i="3" s="1"/>
  <c r="IM1" i="3" s="1"/>
  <c r="IN1" i="3" s="1"/>
  <c r="IO1" i="3" s="1"/>
  <c r="IP1" i="3" s="1"/>
  <c r="IQ1" i="3" s="1"/>
  <c r="IR1" i="3" s="1"/>
  <c r="IS1" i="3" s="1"/>
  <c r="IT1" i="3" s="1"/>
  <c r="IU1" i="3" s="1"/>
  <c r="IV1" i="3" s="1"/>
  <c r="IW1" i="3" s="1"/>
  <c r="IX1" i="3" s="1"/>
  <c r="IY1" i="3" s="1"/>
  <c r="IZ1" i="3" s="1"/>
  <c r="JA1" i="3" s="1"/>
  <c r="JB1" i="3" s="1"/>
  <c r="JC1" i="3" s="1"/>
  <c r="JD1" i="3" s="1"/>
  <c r="JE1" i="3" s="1"/>
  <c r="JF1" i="3" s="1"/>
  <c r="JG1" i="3" s="1"/>
  <c r="JH1" i="3" s="1"/>
  <c r="JI1" i="3" s="1"/>
  <c r="JJ1" i="3" s="1"/>
  <c r="JK1" i="3" s="1"/>
  <c r="JL1" i="3" s="1"/>
  <c r="JM1" i="3" s="1"/>
  <c r="JN1" i="3" s="1"/>
  <c r="JO1" i="3" s="1"/>
  <c r="JP1" i="3" s="1"/>
  <c r="JQ1" i="3" s="1"/>
  <c r="JR1" i="3" s="1"/>
  <c r="JS1" i="3" s="1"/>
  <c r="JT1" i="3" s="1"/>
  <c r="JU1" i="3" s="1"/>
  <c r="JV1" i="3" s="1"/>
  <c r="JW1" i="3" s="1"/>
  <c r="JX1" i="3" s="1"/>
  <c r="JY1" i="3" s="1"/>
  <c r="JZ1" i="3" s="1"/>
  <c r="KA1" i="3" s="1"/>
  <c r="KB1" i="3" s="1"/>
  <c r="KC1" i="3" s="1"/>
  <c r="KD1" i="3" s="1"/>
  <c r="KE1" i="3" s="1"/>
  <c r="KF1" i="3" s="1"/>
  <c r="KG1" i="3" s="1"/>
  <c r="KH1" i="3" s="1"/>
  <c r="KI1" i="3" s="1"/>
  <c r="KJ1" i="3" s="1"/>
  <c r="KK1" i="3" s="1"/>
  <c r="KL1" i="3" s="1"/>
  <c r="KM1" i="3" s="1"/>
  <c r="KN1" i="3" s="1"/>
  <c r="KO1" i="3" s="1"/>
  <c r="KP1" i="3" s="1"/>
  <c r="KQ1" i="3" s="1"/>
  <c r="KR1" i="3" s="1"/>
  <c r="KS1" i="3" s="1"/>
  <c r="KT1" i="3" s="1"/>
  <c r="KU1" i="3" s="1"/>
  <c r="KV1" i="3" s="1"/>
  <c r="KW1" i="3" s="1"/>
  <c r="KX1" i="3" s="1"/>
  <c r="KY1" i="3" s="1"/>
  <c r="KZ1" i="3" s="1"/>
  <c r="D1" i="1"/>
</calcChain>
</file>

<file path=xl/sharedStrings.xml><?xml version="1.0" encoding="utf-8"?>
<sst xmlns="http://schemas.openxmlformats.org/spreadsheetml/2006/main" count="798" uniqueCount="247">
  <si>
    <t>Sampling Variables Inputs</t>
  </si>
  <si>
    <t>Total number of Variable samples -&gt;</t>
  </si>
  <si>
    <t>Total number of  Uncertainty samples</t>
  </si>
  <si>
    <t>Total number of  Inner loop samples</t>
  </si>
  <si>
    <t>Number of Hyper-cube bins</t>
  </si>
  <si>
    <t>Beginning Date</t>
  </si>
  <si>
    <t>Ending Date</t>
  </si>
  <si>
    <t>Step</t>
  </si>
  <si>
    <t>Solving Options</t>
  </si>
  <si>
    <t>Steady State</t>
  </si>
  <si>
    <t>Region</t>
  </si>
  <si>
    <t>Entry</t>
  </si>
  <si>
    <t>Name</t>
  </si>
  <si>
    <t>Dissolved oxygen concentration (if avaliable) (mg O2/L)</t>
  </si>
  <si>
    <t>Chemical</t>
  </si>
  <si>
    <t>name</t>
  </si>
  <si>
    <t>Beta Lipid digesta (default = 1)</t>
  </si>
  <si>
    <t>Timesteps →</t>
  </si>
  <si>
    <t>Total Concentration in Water (ug/L)</t>
  </si>
  <si>
    <t xml:space="preserve">Dissolved Concentration in Water (ug/L) </t>
  </si>
  <si>
    <t>Concentration in Pore Water (ug/L)</t>
  </si>
  <si>
    <t>Concentration in Pore Water (ug/L) *</t>
  </si>
  <si>
    <t>Zooplankton</t>
  </si>
  <si>
    <t>Phytoplankton</t>
  </si>
  <si>
    <t>Weight (kg ww)</t>
  </si>
  <si>
    <t>END</t>
  </si>
  <si>
    <t>Growth Rate (if known, otherwise leave blank and estimated) (d^-1)</t>
  </si>
  <si>
    <t>Fraction</t>
  </si>
  <si>
    <t>Abundance (time step 1)</t>
  </si>
  <si>
    <t>Abundance (time step 4)</t>
  </si>
  <si>
    <t>Abundance (time step 5)</t>
  </si>
  <si>
    <t>Abundance (time step 6)</t>
  </si>
  <si>
    <t>Abundance (time step 7)</t>
  </si>
  <si>
    <t>Abundance (time step 8)</t>
  </si>
  <si>
    <t>Abundance (time step 9)</t>
  </si>
  <si>
    <t>Coordinate 1 (x,y) (meters)</t>
  </si>
  <si>
    <t>Coordinate 2</t>
  </si>
  <si>
    <t>Coordinate 3</t>
  </si>
  <si>
    <t>Coordinate 4</t>
  </si>
  <si>
    <t>Site Name</t>
  </si>
  <si>
    <t>(x,y) (meters)</t>
  </si>
  <si>
    <t>Number of Regional Samples per Fish Population :</t>
  </si>
  <si>
    <t>Define Attraction Factor by Fraction or Polygon:</t>
  </si>
  <si>
    <t>Polygon</t>
  </si>
  <si>
    <t>Attraction Area Name</t>
  </si>
  <si>
    <t>Factor</t>
  </si>
  <si>
    <t>Coord 1 or Fraction of Sample 1 Area</t>
  </si>
  <si>
    <t>Coord 2 or Fraction of Sample 2 Area</t>
  </si>
  <si>
    <t>Coord 3 or Fraction of Sample 3 Area</t>
  </si>
  <si>
    <t>Coord 4 or Fraction of Sample 4 Area</t>
  </si>
  <si>
    <t>Coordinate 5</t>
  </si>
  <si>
    <t>Coordinate 6</t>
  </si>
  <si>
    <t>Coordinate 7</t>
  </si>
  <si>
    <t>Coordinate 8</t>
  </si>
  <si>
    <t>Coordinate 9</t>
  </si>
  <si>
    <t>Coordinate 10</t>
  </si>
  <si>
    <t>Coordinate 11</t>
  </si>
  <si>
    <t>Coordinate 12</t>
  </si>
  <si>
    <t>Coordinate 13</t>
  </si>
  <si>
    <t>Coordinate 14</t>
  </si>
  <si>
    <t>Coordinate 15</t>
  </si>
  <si>
    <t>Coordinate 16</t>
  </si>
  <si>
    <t>Coordinate 17</t>
  </si>
  <si>
    <t>Coordinate 18</t>
  </si>
  <si>
    <t>Coordinate 19</t>
  </si>
  <si>
    <t>Coordinate 20</t>
  </si>
  <si>
    <t>Coordinate 21</t>
  </si>
  <si>
    <t>Coordinate 22</t>
  </si>
  <si>
    <t>Coordinate 23</t>
  </si>
  <si>
    <t>Coordinate 24</t>
  </si>
  <si>
    <t>Coordinate 25</t>
  </si>
  <si>
    <t>Coordinate 26</t>
  </si>
  <si>
    <t>Coordinate 27</t>
  </si>
  <si>
    <t>Coordinate 28</t>
  </si>
  <si>
    <t>Coordinate 29</t>
  </si>
  <si>
    <t>Coordinate 30</t>
  </si>
  <si>
    <t>Coordinate 31</t>
  </si>
  <si>
    <t>Coordinate 32</t>
  </si>
  <si>
    <t>Coordinate 33</t>
  </si>
  <si>
    <t>Coordinate 34</t>
  </si>
  <si>
    <t>Coordinate 35</t>
  </si>
  <si>
    <t>Coordinate 36</t>
  </si>
  <si>
    <t>Coordinate 37</t>
  </si>
  <si>
    <t>Coordinate 38</t>
  </si>
  <si>
    <t>Coordinate 39</t>
  </si>
  <si>
    <t>NO</t>
  </si>
  <si>
    <t>Sediment/Detritus</t>
  </si>
  <si>
    <t>Abundance (time step 10)</t>
  </si>
  <si>
    <t>Abundance (time step 11)</t>
  </si>
  <si>
    <t>Abundance (time step 12)</t>
  </si>
  <si>
    <t>Weeks</t>
  </si>
  <si>
    <t>PCB 52</t>
  </si>
  <si>
    <t>Station 1</t>
  </si>
  <si>
    <t>Station 3</t>
  </si>
  <si>
    <t>Station 7</t>
  </si>
  <si>
    <t>Station 9</t>
  </si>
  <si>
    <t>bluegill</t>
  </si>
  <si>
    <t>V, Normal (0.563, 0.016)</t>
  </si>
  <si>
    <t>yellow perch</t>
  </si>
  <si>
    <t>V, Normal (0.078, 0.016)</t>
  </si>
  <si>
    <t>largemouth bass</t>
  </si>
  <si>
    <t>sediment invertebrates</t>
  </si>
  <si>
    <t>mussel</t>
  </si>
  <si>
    <t>pumpkinseed</t>
  </si>
  <si>
    <t xml:space="preserve"> 305413, 4684205</t>
  </si>
  <si>
    <t xml:space="preserve"> 305335, 4684532</t>
  </si>
  <si>
    <t xml:space="preserve"> 305382, 4684630</t>
  </si>
  <si>
    <t xml:space="preserve"> 305386, 4684756</t>
  </si>
  <si>
    <t xml:space="preserve"> 305676, 4684688</t>
  </si>
  <si>
    <t xml:space="preserve"> 305625, 4684559</t>
  </si>
  <si>
    <t xml:space="preserve"> 305674, 4684497</t>
  </si>
  <si>
    <t xml:space="preserve"> 305612, 4684423</t>
  </si>
  <si>
    <t xml:space="preserve"> 305610, 4684318</t>
  </si>
  <si>
    <t xml:space="preserve"> 305541, 4684199</t>
  </si>
  <si>
    <t xml:space="preserve"> 305563, 4684131</t>
  </si>
  <si>
    <t xml:space="preserve"> 305568, 4684075</t>
  </si>
  <si>
    <t xml:space="preserve"> 305529, 4684012</t>
  </si>
  <si>
    <t xml:space="preserve"> 305302, 4683967</t>
  </si>
  <si>
    <t xml:space="preserve"> 304961, 4684010</t>
  </si>
  <si>
    <t xml:space="preserve"> 304943, 4684043</t>
  </si>
  <si>
    <t xml:space="preserve"> 304882, 4684061</t>
  </si>
  <si>
    <t xml:space="preserve"> 304806, 4684042</t>
  </si>
  <si>
    <t xml:space="preserve"> 304692, 4684053</t>
  </si>
  <si>
    <t xml:space="preserve"> 304704, 4684104</t>
  </si>
  <si>
    <t xml:space="preserve"> 304553, 4684230</t>
  </si>
  <si>
    <t xml:space="preserve"> 304497, 4684292</t>
  </si>
  <si>
    <t xml:space="preserve"> 304403, 4684331</t>
  </si>
  <si>
    <t xml:space="preserve"> 304365, 4684384</t>
  </si>
  <si>
    <t xml:space="preserve"> 304370, 4684432</t>
  </si>
  <si>
    <t xml:space="preserve"> 304254, 4684704</t>
  </si>
  <si>
    <t xml:space="preserve"> 304218, 4684733</t>
  </si>
  <si>
    <t xml:space="preserve"> 304195, 4684762</t>
  </si>
  <si>
    <t xml:space="preserve"> 304331, 4684977</t>
  </si>
  <si>
    <t xml:space="preserve"> 304336, 4685022</t>
  </si>
  <si>
    <t xml:space="preserve"> 304538, 4685198</t>
  </si>
  <si>
    <t xml:space="preserve"> 304461, 4685247</t>
  </si>
  <si>
    <t xml:space="preserve"> 304466, 4685314</t>
  </si>
  <si>
    <t xml:space="preserve"> 304520, 4685364</t>
  </si>
  <si>
    <t xml:space="preserve"> 304542, 4685416</t>
  </si>
  <si>
    <t xml:space="preserve"> 304575, 4685458</t>
  </si>
  <si>
    <t xml:space="preserve"> 304553, 4685539</t>
  </si>
  <si>
    <t xml:space="preserve"> 304448, 4685518</t>
  </si>
  <si>
    <t xml:space="preserve"> 304397, 4685596</t>
  </si>
  <si>
    <t xml:space="preserve"> 304425, 4685661</t>
  </si>
  <si>
    <t xml:space="preserve"> 304558, 4685613</t>
  </si>
  <si>
    <t xml:space="preserve"> 304611, 4685613</t>
  </si>
  <si>
    <t xml:space="preserve"> 304743, 4685508</t>
  </si>
  <si>
    <t xml:space="preserve"> 304780, 4685518</t>
  </si>
  <si>
    <t xml:space="preserve"> 304829, 4685550</t>
  </si>
  <si>
    <t xml:space="preserve"> 304875, 4685496</t>
  </si>
  <si>
    <t xml:space="preserve"> 304874, 4685546</t>
  </si>
  <si>
    <t xml:space="preserve"> 304894, 4685575</t>
  </si>
  <si>
    <t xml:space="preserve"> 304961, 4685541</t>
  </si>
  <si>
    <t xml:space="preserve"> 304942, 4685503</t>
  </si>
  <si>
    <t xml:space="preserve"> 304964, 4685493</t>
  </si>
  <si>
    <t xml:space="preserve"> 304963, 4685472</t>
  </si>
  <si>
    <t xml:space="preserve"> 304938, 4685471</t>
  </si>
  <si>
    <t xml:space="preserve"> 304984, 4685411</t>
  </si>
  <si>
    <t xml:space="preserve"> 304907, 4685355</t>
  </si>
  <si>
    <t xml:space="preserve"> 304733, 4685365</t>
  </si>
  <si>
    <t xml:space="preserve"> 304688, 4685326</t>
  </si>
  <si>
    <t xml:space="preserve"> 304679, 4685205</t>
  </si>
  <si>
    <t xml:space="preserve"> 304776, 4685139</t>
  </si>
  <si>
    <t xml:space="preserve"> 304764, 4685117</t>
  </si>
  <si>
    <t xml:space="preserve"> 304775, 4685022</t>
  </si>
  <si>
    <t xml:space="preserve"> 304715, 4684930</t>
  </si>
  <si>
    <t xml:space="preserve"> 304736, 4684850</t>
  </si>
  <si>
    <t xml:space="preserve"> 304911, 4684722</t>
  </si>
  <si>
    <t xml:space="preserve"> 304892, 4684482</t>
  </si>
  <si>
    <t xml:space="preserve"> 304982, 4684431</t>
  </si>
  <si>
    <t xml:space="preserve"> 305035, 4684484</t>
  </si>
  <si>
    <t xml:space="preserve"> 305090, 4684464</t>
  </si>
  <si>
    <t xml:space="preserve"> 305066, 4684405</t>
  </si>
  <si>
    <t xml:space="preserve"> 305307, 4684196</t>
  </si>
  <si>
    <t xml:space="preserve">Inputs in green are required </t>
  </si>
  <si>
    <t xml:space="preserve">Inputs in blue are optional </t>
  </si>
  <si>
    <t>V, Normal (0.020, 0.004)</t>
  </si>
  <si>
    <t>V, Normal (0.154, 0.011)</t>
  </si>
  <si>
    <t>V, Normal (0.027, 0.0077)</t>
  </si>
  <si>
    <t>V, Normal (0.146, 0.004)</t>
  </si>
  <si>
    <t>V, Normal (0.0040, 0.0008)</t>
  </si>
  <si>
    <t>V, Normal (0.047, 0.0033)</t>
  </si>
  <si>
    <t>V, Normal (0.0248, 0.0049)</t>
  </si>
  <si>
    <t>V, Normal (0.152, 0.007)</t>
  </si>
  <si>
    <t>12,31,2017</t>
  </si>
  <si>
    <t>PCB 101</t>
  </si>
  <si>
    <t xml:space="preserve"> 305403, 4684302</t>
  </si>
  <si>
    <t xml:space="preserve"> 305611, 4684422</t>
  </si>
  <si>
    <t xml:space="preserve"> 305450, 4684008</t>
  </si>
  <si>
    <t xml:space="preserve"> 304285, 4684643</t>
  </si>
  <si>
    <t xml:space="preserve"> 304884, 4685529</t>
  </si>
  <si>
    <t>Station 5</t>
  </si>
  <si>
    <t>V, Log-Normal (-2.53, 0.365)</t>
  </si>
  <si>
    <t>V, Log-Normal (-0.75, 0.719)</t>
  </si>
  <si>
    <t>V, Log-Normal (-2.26, 0.350)</t>
  </si>
  <si>
    <t>Beta Lipid OM (default = 1)</t>
  </si>
  <si>
    <t>K Lipid-Water</t>
  </si>
  <si>
    <t>K Nonlipid-Water</t>
  </si>
  <si>
    <t>K Lipid-Digesta</t>
  </si>
  <si>
    <t>Koc</t>
  </si>
  <si>
    <t>K Nonlipid-Digesta</t>
  </si>
  <si>
    <t>Filter Feeder Flag (1 = is, and 0 = is not)</t>
  </si>
  <si>
    <t>Fish or Widely Ranging Species</t>
  </si>
  <si>
    <t>Invertebrates or Fish That Do Not Move Widely</t>
  </si>
  <si>
    <t>Time Span and Step</t>
  </si>
  <si>
    <t>Concentration of Particulate Organic Carbon Content (only if truly dissolved Cwater is unavailable) (kg/L)</t>
  </si>
  <si>
    <t>Concentration of total suspended solids in water (kg/L) (only if there are a filter feeders)</t>
  </si>
  <si>
    <t>Concentration of Dissolved Organic Carbon (only if truly dissolved Cwater is unavailable)  (kg/L)</t>
  </si>
  <si>
    <t>Dissolved oxygen saturation (fraction)</t>
  </si>
  <si>
    <t>Fraction of Organic Carbon Content in Sediment (only if organism(s) are deposit feeders)</t>
  </si>
  <si>
    <t>Concentration of total suspended solids (TSS) in water (kg/L) (must have if there are a filter feeders)</t>
  </si>
  <si>
    <t>Fraction of Organic Carbon (foc) in Sediment (must have if organism(s) are deposit feeders)</t>
  </si>
  <si>
    <t>Site Names \ Time Step</t>
  </si>
  <si>
    <t>Inputs in blue are optional</t>
  </si>
  <si>
    <t>Log Kow</t>
  </si>
  <si>
    <t>Beta Non-lipid OM (default = 0.035)</t>
  </si>
  <si>
    <t>Beta Sediment OC (default = 0.35)</t>
  </si>
  <si>
    <t>Beta  Non-lipid digesta  (default = 0.035)</t>
  </si>
  <si>
    <t>Disequilibrium factor between DOC and truly dissolved in water (only if truly dissolved Cwater is unavailable)</t>
  </si>
  <si>
    <t>Disequilibrium factor for POC and truly dissolved in water (only if truly dissolved Cwater is unavailable)</t>
  </si>
  <si>
    <t>Concentration in Sediment (ug/kg dry weight)</t>
  </si>
  <si>
    <t>sum should equal 1</t>
  </si>
  <si>
    <t>Lipid Content (kg/kg ww)</t>
  </si>
  <si>
    <t>Fraction Pore Water Ventilated (default = 0)</t>
  </si>
  <si>
    <t>Dietary absorption efficency of water (default  = 0.25)</t>
  </si>
  <si>
    <t>Growth Rate (default = 0.08) (d^-1)</t>
  </si>
  <si>
    <t>Lipid Content (default =0.005) (kg/kg ww)</t>
  </si>
  <si>
    <t>Non-Lipid Content (default = .065) (kg/kg ww)</t>
  </si>
  <si>
    <t>Fish or widely ranging species</t>
  </si>
  <si>
    <t>Associated Fish</t>
  </si>
  <si>
    <t>Species, followed by all its diet components</t>
  </si>
  <si>
    <t>NOTE:  the following section MUST start at row 39 (as below).</t>
  </si>
  <si>
    <t>01,01,2016</t>
  </si>
  <si>
    <t>Domain Boundary:</t>
  </si>
  <si>
    <t>Sample Sites:</t>
  </si>
  <si>
    <t>(e.g., if need more than 3 coordinates to define boundary of the domain.)</t>
  </si>
  <si>
    <t>(e.g., if have more than 1 sample site.)</t>
  </si>
  <si>
    <t>Koc/Kow proportionality constant (only if truly dissolved Cwater is unavailable) (default = 0.35)</t>
  </si>
  <si>
    <t>Kdoc/Kow proportionality constant (only if truly dissolved Cwater is unavaliable) (default = 0.08)</t>
  </si>
  <si>
    <t>Inputs in blue are optional OR only needed for certain cases (e.g., TSS and foc have filter or deposit feeders, respectively)</t>
  </si>
  <si>
    <t>Inputs in blue are optional OR depend on other entries; on this tab, either a beta or a K value must be entered for each of the five sets: Lipid OM-Water, Nonlipid OM-Water, Lipid digesta-Water, Nonlipid digesta-Water, and Sediment OC-Water</t>
  </si>
  <si>
    <t>Inputs in blue are optional OR only needed for certain cases (e.g., if have deposit feeders, must have sediment concentrations)</t>
  </si>
  <si>
    <t>OR must have sediment concentrations if do not have porewater concentrations.</t>
  </si>
  <si>
    <t>Non-Lipid Content (default = 0.2) (kg/kg ww)</t>
  </si>
  <si>
    <t>Dietary absorption efficency of lipid organic matter (default  = 0.72)</t>
  </si>
  <si>
    <t>Dietary absorption efficency of nonlipid organic matter (default  = 0.72)</t>
  </si>
  <si>
    <t>Feeding Rate if known, otherwise will be estimated from other factors like temp and size) (kg ww/d)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</si>
</sst>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E+00"/>
  </numFmts>
  <fonts count="28" x14ac:knownFonts="1">
    <font>
      <sz val="12"/>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u/>
      <sz val="10"/>
      <color rgb="FF0000EE"/>
      <name val="Calibri"/>
      <family val="2"/>
      <charset val="1"/>
    </font>
    <font>
      <sz val="10"/>
      <color rgb="FF996600"/>
      <name val="Calibri"/>
      <family val="2"/>
      <charset val="1"/>
    </font>
    <font>
      <sz val="10"/>
      <color rgb="FF333333"/>
      <name val="Calibri"/>
      <family val="2"/>
      <charset val="1"/>
    </font>
    <font>
      <sz val="18"/>
      <color rgb="FF000000"/>
      <name val="Calibri"/>
      <family val="2"/>
    </font>
    <font>
      <sz val="12"/>
      <name val="Calibri"/>
      <family val="2"/>
    </font>
    <font>
      <sz val="12"/>
      <color rgb="FF000000"/>
      <name val="Calibri"/>
      <family val="2"/>
    </font>
    <font>
      <sz val="12"/>
      <color rgb="FF000000"/>
      <name val="Calibri"/>
      <family val="2"/>
      <charset val="1"/>
    </font>
    <font>
      <sz val="12"/>
      <name val="Calibri"/>
      <family val="2"/>
    </font>
    <font>
      <sz val="12"/>
      <color rgb="FFFF0000"/>
      <name val="Calibri"/>
      <family val="2"/>
      <charset val="1"/>
    </font>
    <font>
      <sz val="18"/>
      <color rgb="FFFF0000"/>
      <name val="Calibri"/>
      <family val="2"/>
    </font>
    <font>
      <sz val="12"/>
      <name val="Calibri"/>
      <family val="2"/>
      <charset val="1"/>
    </font>
    <font>
      <sz val="10"/>
      <name val="Arial"/>
      <family val="2"/>
    </font>
    <font>
      <sz val="10"/>
      <name val="Arial"/>
      <family val="2"/>
      <charset val="1"/>
    </font>
    <font>
      <b/>
      <sz val="12"/>
      <color rgb="FF000000"/>
      <name val="Calibri"/>
      <family val="2"/>
    </font>
    <font>
      <b/>
      <sz val="14"/>
      <color rgb="FF000000"/>
      <name val="Calibri"/>
      <family val="2"/>
    </font>
    <font>
      <b/>
      <sz val="12"/>
      <name val="Calibri"/>
      <family val="2"/>
    </font>
    <font>
      <sz val="11"/>
      <name val="Calibri"/>
      <family val="2"/>
      <charset val="1"/>
    </font>
    <font>
      <sz val="18"/>
      <name val="Calibri"/>
      <family val="2"/>
    </font>
    <font>
      <b/>
      <sz val="16"/>
      <name val="Calibri"/>
      <family val="2"/>
    </font>
  </fonts>
  <fills count="40">
    <fill>
      <patternFill patternType="none"/>
    </fill>
    <fill>
      <patternFill patternType="gray125"/>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FFCCCC"/>
        <bgColor rgb="FFFAC090"/>
      </patternFill>
    </fill>
    <fill>
      <patternFill patternType="solid">
        <fgColor rgb="FFCC0000"/>
        <bgColor rgb="FF800000"/>
      </patternFill>
    </fill>
    <fill>
      <patternFill patternType="solid">
        <fgColor rgb="FFCCFFCC"/>
        <bgColor rgb="FFDDE0E2"/>
      </patternFill>
    </fill>
    <fill>
      <patternFill patternType="solid">
        <fgColor rgb="FFFFFFCC"/>
        <bgColor rgb="FFFFFFFF"/>
      </patternFill>
    </fill>
    <fill>
      <patternFill patternType="solid">
        <fgColor rgb="FFC4BD97"/>
        <bgColor rgb="FFAFD095"/>
      </patternFill>
    </fill>
    <fill>
      <patternFill patternType="solid">
        <fgColor rgb="FFC3D69B"/>
        <bgColor rgb="FFC4D79B"/>
      </patternFill>
    </fill>
    <fill>
      <patternFill patternType="solid">
        <fgColor rgb="FFD99694"/>
        <bgColor rgb="FFDA9694"/>
      </patternFill>
    </fill>
    <fill>
      <patternFill patternType="solid">
        <fgColor rgb="FFAFD095"/>
        <bgColor rgb="FFC3D69B"/>
      </patternFill>
    </fill>
    <fill>
      <patternFill patternType="solid">
        <fgColor rgb="FFFFF200"/>
        <bgColor rgb="FFFFFF00"/>
      </patternFill>
    </fill>
    <fill>
      <patternFill patternType="solid">
        <fgColor rgb="FFFFFF00"/>
        <bgColor rgb="FFFFF200"/>
      </patternFill>
    </fill>
    <fill>
      <patternFill patternType="solid">
        <fgColor rgb="FF948A54"/>
        <bgColor rgb="FF808080"/>
      </patternFill>
    </fill>
    <fill>
      <patternFill patternType="solid">
        <fgColor rgb="FF8EB4E3"/>
        <bgColor rgb="FF93CDDD"/>
      </patternFill>
    </fill>
    <fill>
      <patternFill patternType="solid">
        <fgColor rgb="FFC6E0B4"/>
        <bgColor rgb="FF000000"/>
      </patternFill>
    </fill>
    <fill>
      <patternFill patternType="solid">
        <fgColor rgb="FFC6E0B4"/>
        <bgColor rgb="FFC4D79B"/>
      </patternFill>
    </fill>
    <fill>
      <patternFill patternType="solid">
        <fgColor rgb="FFB4C6E7"/>
        <bgColor rgb="FFC4D79B"/>
      </patternFill>
    </fill>
    <fill>
      <patternFill patternType="solid">
        <fgColor rgb="FFB4C6E7"/>
        <bgColor rgb="FFC3D69B"/>
      </patternFill>
    </fill>
    <fill>
      <patternFill patternType="solid">
        <fgColor rgb="FFC6E0B4"/>
        <bgColor rgb="FF8EB4E3"/>
      </patternFill>
    </fill>
    <fill>
      <patternFill patternType="solid">
        <fgColor rgb="FFC6E0B4"/>
        <bgColor rgb="FFFFA6A6"/>
      </patternFill>
    </fill>
    <fill>
      <patternFill patternType="solid">
        <fgColor rgb="FFBDD7EE"/>
        <bgColor rgb="FF8EB4E3"/>
      </patternFill>
    </fill>
    <fill>
      <patternFill patternType="solid">
        <fgColor rgb="FFBDD7EE"/>
        <bgColor rgb="FF000000"/>
      </patternFill>
    </fill>
    <fill>
      <patternFill patternType="solid">
        <fgColor rgb="FFCC0000"/>
        <bgColor rgb="FFFF0000"/>
      </patternFill>
    </fill>
    <fill>
      <patternFill patternType="solid">
        <fgColor rgb="FFCCFFCC"/>
        <bgColor rgb="FFC6E0B4"/>
      </patternFill>
    </fill>
    <fill>
      <patternFill patternType="solid">
        <fgColor rgb="FFC5E0B4"/>
        <bgColor rgb="FFC3D69B"/>
      </patternFill>
    </fill>
    <fill>
      <patternFill patternType="solid">
        <fgColor rgb="FFBDD7EE"/>
        <bgColor rgb="FFB4C7E7"/>
      </patternFill>
    </fill>
    <fill>
      <patternFill patternType="solid">
        <fgColor rgb="FFC5E0B4"/>
        <bgColor rgb="FF8EB4E3"/>
      </patternFill>
    </fill>
    <fill>
      <patternFill patternType="solid">
        <fgColor rgb="FFC5E0B4"/>
        <bgColor rgb="FFC4D79B"/>
      </patternFill>
    </fill>
    <fill>
      <patternFill patternType="solid">
        <fgColor rgb="FFBDD7EE"/>
        <bgColor rgb="FFC4D79B"/>
      </patternFill>
    </fill>
    <fill>
      <patternFill patternType="solid">
        <fgColor rgb="FFBDD7EE"/>
        <bgColor rgb="FFC3D69B"/>
      </patternFill>
    </fill>
    <fill>
      <patternFill patternType="solid">
        <fgColor rgb="FFBDD7EE"/>
        <bgColor indexed="64"/>
      </patternFill>
    </fill>
    <fill>
      <patternFill patternType="solid">
        <fgColor rgb="FFC5E0B4"/>
        <bgColor rgb="FFDA9694"/>
      </patternFill>
    </fill>
    <fill>
      <patternFill patternType="solid">
        <fgColor rgb="FFC5E0B4"/>
        <bgColor indexed="64"/>
      </patternFill>
    </fill>
    <fill>
      <patternFill patternType="solid">
        <fgColor theme="0"/>
        <bgColor rgb="FF538DD5"/>
      </patternFill>
    </fill>
    <fill>
      <patternFill patternType="solid">
        <fgColor theme="0"/>
        <bgColor rgb="FF8EB4E3"/>
      </patternFill>
    </fill>
    <fill>
      <patternFill patternType="solid">
        <fgColor rgb="FFBDD7EE"/>
        <bgColor rgb="FFFFA6A6"/>
      </patternFill>
    </fill>
    <fill>
      <patternFill patternType="solid">
        <fgColor rgb="FFC5E0B4"/>
        <bgColor rgb="FF93CDDD"/>
      </patternFill>
    </fill>
  </fills>
  <borders count="11">
    <border>
      <left/>
      <right/>
      <top/>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s>
  <cellStyleXfs count="22">
    <xf numFmtId="0" fontId="0" fillId="0" borderId="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15" fillId="0" borderId="0" applyBorder="0" applyProtection="0"/>
    <xf numFmtId="0" fontId="8" fillId="0" borderId="0" applyBorder="0" applyProtection="0"/>
    <xf numFmtId="0" fontId="9" fillId="0" borderId="0" applyBorder="0" applyProtection="0"/>
    <xf numFmtId="0" fontId="10" fillId="8" borderId="0" applyBorder="0" applyProtection="0"/>
    <xf numFmtId="0" fontId="11" fillId="8" borderId="1" applyProtection="0"/>
    <xf numFmtId="0" fontId="15" fillId="0" borderId="0" applyBorder="0" applyProtection="0"/>
    <xf numFmtId="0" fontId="15" fillId="0" borderId="0" applyBorder="0" applyProtection="0"/>
    <xf numFmtId="0" fontId="3" fillId="0" borderId="0" applyBorder="0" applyProtection="0"/>
    <xf numFmtId="0" fontId="20" fillId="0" borderId="0"/>
    <xf numFmtId="0" fontId="4" fillId="25" borderId="0" applyBorder="0" applyProtection="0"/>
    <xf numFmtId="0" fontId="6" fillId="26" borderId="0" applyBorder="0" applyProtection="0"/>
    <xf numFmtId="0" fontId="21" fillId="0" borderId="0"/>
  </cellStyleXfs>
  <cellXfs count="131">
    <xf numFmtId="0" fontId="0" fillId="0" borderId="0" xfId="0"/>
    <xf numFmtId="0" fontId="0" fillId="0" borderId="0" xfId="0" applyBorder="1"/>
    <xf numFmtId="0" fontId="12" fillId="9" borderId="2" xfId="0" applyFont="1" applyFill="1" applyBorder="1"/>
    <xf numFmtId="0" fontId="12" fillId="0" borderId="0" xfId="0" applyFont="1" applyBorder="1"/>
    <xf numFmtId="0" fontId="12" fillId="0" borderId="0" xfId="0" applyFont="1"/>
    <xf numFmtId="0" fontId="0" fillId="0" borderId="0" xfId="0" applyFont="1"/>
    <xf numFmtId="0" fontId="0" fillId="0" borderId="6" xfId="0" applyFont="1" applyBorder="1" applyAlignment="1">
      <alignment horizontal="center"/>
    </xf>
    <xf numFmtId="0" fontId="0" fillId="13" borderId="6" xfId="0" applyFont="1" applyFill="1" applyBorder="1"/>
    <xf numFmtId="0" fontId="0" fillId="14" borderId="2" xfId="0" applyFont="1" applyFill="1" applyBorder="1"/>
    <xf numFmtId="0" fontId="12" fillId="15" borderId="2" xfId="0" applyFont="1" applyFill="1" applyBorder="1"/>
    <xf numFmtId="0" fontId="12" fillId="15" borderId="3" xfId="0" applyFont="1" applyFill="1" applyBorder="1"/>
    <xf numFmtId="0" fontId="12" fillId="15" borderId="0" xfId="0" applyFont="1" applyFill="1"/>
    <xf numFmtId="0" fontId="0" fillId="0" borderId="8" xfId="0" applyBorder="1"/>
    <xf numFmtId="0" fontId="0" fillId="0" borderId="0" xfId="0" applyFont="1" applyBorder="1"/>
    <xf numFmtId="0" fontId="13" fillId="0" borderId="0" xfId="0" applyFont="1" applyBorder="1"/>
    <xf numFmtId="0" fontId="12" fillId="11" borderId="0" xfId="0" applyFont="1" applyFill="1"/>
    <xf numFmtId="0" fontId="12" fillId="11" borderId="10" xfId="0" applyFont="1" applyFill="1" applyBorder="1"/>
    <xf numFmtId="0" fontId="0" fillId="0" borderId="0" xfId="0" applyAlignment="1">
      <alignment horizontal="center"/>
    </xf>
    <xf numFmtId="0" fontId="0" fillId="0" borderId="0" xfId="0" applyAlignment="1">
      <alignment horizontal="left"/>
    </xf>
    <xf numFmtId="0" fontId="0" fillId="0" borderId="0" xfId="0" applyFont="1" applyFill="1" applyBorder="1" applyAlignment="1">
      <alignment horizontal="right"/>
    </xf>
    <xf numFmtId="0" fontId="17" fillId="0" borderId="0" xfId="0" applyFont="1" applyAlignment="1">
      <alignment horizontal="left"/>
    </xf>
    <xf numFmtId="0" fontId="19" fillId="0" borderId="0" xfId="0" applyFont="1" applyAlignment="1">
      <alignment horizontal="left"/>
    </xf>
    <xf numFmtId="164" fontId="17" fillId="0" borderId="0" xfId="0" applyNumberFormat="1" applyFont="1" applyAlignment="1">
      <alignment horizontal="left"/>
    </xf>
    <xf numFmtId="0" fontId="0" fillId="10" borderId="2" xfId="0" applyFont="1" applyFill="1" applyBorder="1" applyAlignment="1">
      <alignment horizontal="center"/>
    </xf>
    <xf numFmtId="0" fontId="12" fillId="9" borderId="2" xfId="0" applyFont="1" applyFill="1" applyBorder="1" applyAlignment="1">
      <alignment horizontal="center"/>
    </xf>
    <xf numFmtId="0" fontId="0" fillId="12" borderId="6" xfId="0" applyFill="1" applyBorder="1" applyAlignment="1">
      <alignment horizontal="center"/>
    </xf>
    <xf numFmtId="0" fontId="12" fillId="15" borderId="2" xfId="0" applyFont="1" applyFill="1" applyBorder="1" applyAlignment="1">
      <alignment horizontal="left"/>
    </xf>
    <xf numFmtId="0" fontId="0" fillId="0" borderId="0" xfId="0" applyFont="1" applyFill="1" applyBorder="1" applyAlignment="1">
      <alignment horizontal="center"/>
    </xf>
    <xf numFmtId="0" fontId="12" fillId="0" borderId="0" xfId="0" applyFont="1" applyFill="1" applyBorder="1"/>
    <xf numFmtId="0" fontId="12" fillId="0" borderId="0" xfId="0" applyFont="1" applyFill="1" applyBorder="1" applyAlignment="1">
      <alignment horizontal="center"/>
    </xf>
    <xf numFmtId="0" fontId="0" fillId="0" borderId="0" xfId="0" applyFont="1" applyFill="1" applyBorder="1"/>
    <xf numFmtId="11" fontId="0" fillId="0" borderId="0" xfId="0" applyNumberFormat="1" applyFill="1" applyBorder="1" applyAlignment="1">
      <alignment horizontal="center"/>
    </xf>
    <xf numFmtId="0" fontId="0" fillId="0" borderId="0" xfId="0" applyFont="1" applyFill="1" applyBorder="1" applyAlignment="1">
      <alignment vertical="center"/>
    </xf>
    <xf numFmtId="0" fontId="0" fillId="0" borderId="6" xfId="0" applyFont="1" applyFill="1" applyBorder="1"/>
    <xf numFmtId="0" fontId="0" fillId="17" borderId="2" xfId="0" applyFont="1" applyFill="1" applyBorder="1"/>
    <xf numFmtId="0" fontId="0" fillId="18" borderId="2" xfId="0" applyFont="1" applyFill="1" applyBorder="1"/>
    <xf numFmtId="0" fontId="0" fillId="0" borderId="2" xfId="0" applyFont="1" applyFill="1" applyBorder="1"/>
    <xf numFmtId="0" fontId="0" fillId="0" borderId="0" xfId="0" applyFill="1" applyBorder="1" applyAlignment="1">
      <alignment horizontal="left"/>
    </xf>
    <xf numFmtId="11" fontId="14" fillId="0" borderId="0" xfId="0" applyNumberFormat="1" applyFont="1" applyFill="1" applyBorder="1" applyAlignment="1" applyProtection="1">
      <alignment horizontal="left"/>
      <protection locked="0"/>
    </xf>
    <xf numFmtId="0" fontId="0" fillId="0" borderId="0" xfId="0" applyFont="1" applyFill="1" applyBorder="1" applyAlignment="1">
      <alignment horizontal="left"/>
    </xf>
    <xf numFmtId="0" fontId="13" fillId="0" borderId="0" xfId="0" applyFont="1" applyFill="1" applyBorder="1" applyAlignment="1">
      <alignment horizontal="left"/>
    </xf>
    <xf numFmtId="0" fontId="18" fillId="0" borderId="0" xfId="0" applyFont="1" applyFill="1" applyBorder="1"/>
    <xf numFmtId="0" fontId="12" fillId="0" borderId="0" xfId="0" applyFont="1" applyFill="1" applyBorder="1" applyAlignment="1">
      <alignment horizontal="left"/>
    </xf>
    <xf numFmtId="0" fontId="0" fillId="21" borderId="2" xfId="0" applyFont="1" applyFill="1" applyBorder="1" applyAlignment="1">
      <alignment horizontal="center"/>
    </xf>
    <xf numFmtId="0" fontId="19" fillId="0" borderId="2" xfId="0" applyFont="1" applyFill="1" applyBorder="1"/>
    <xf numFmtId="0" fontId="0" fillId="22" borderId="2" xfId="0" applyFont="1" applyFill="1" applyBorder="1" applyAlignment="1">
      <alignment horizontal="center"/>
    </xf>
    <xf numFmtId="0" fontId="0" fillId="21" borderId="2" xfId="0" applyFont="1" applyFill="1" applyBorder="1" applyAlignment="1">
      <alignment horizontal="left"/>
    </xf>
    <xf numFmtId="0" fontId="0" fillId="23" borderId="2" xfId="0" applyFont="1" applyFill="1" applyBorder="1" applyAlignment="1">
      <alignment horizontal="center"/>
    </xf>
    <xf numFmtId="0" fontId="0" fillId="23" borderId="2" xfId="0" applyFont="1" applyFill="1" applyBorder="1" applyAlignment="1">
      <alignment horizontal="left"/>
    </xf>
    <xf numFmtId="0" fontId="0" fillId="22" borderId="2" xfId="0" applyFont="1" applyFill="1" applyBorder="1"/>
    <xf numFmtId="0" fontId="0" fillId="17" borderId="0" xfId="0" applyFont="1" applyFill="1" applyBorder="1"/>
    <xf numFmtId="0" fontId="0" fillId="24" borderId="0" xfId="0" applyFont="1" applyFill="1" applyBorder="1"/>
    <xf numFmtId="0" fontId="0" fillId="16" borderId="5" xfId="0" applyFont="1" applyFill="1" applyBorder="1" applyAlignment="1">
      <alignment wrapText="1"/>
    </xf>
    <xf numFmtId="0" fontId="0" fillId="0" borderId="2" xfId="0" applyFont="1" applyFill="1" applyBorder="1" applyAlignment="1">
      <alignment horizontal="center"/>
    </xf>
    <xf numFmtId="0" fontId="0" fillId="20" borderId="7" xfId="0" applyFont="1" applyFill="1" applyBorder="1" applyAlignment="1">
      <alignment horizontal="center"/>
    </xf>
    <xf numFmtId="0" fontId="16" fillId="0" borderId="0" xfId="0" applyFont="1" applyAlignment="1">
      <alignment horizontal="center"/>
    </xf>
    <xf numFmtId="0" fontId="0" fillId="18" borderId="2" xfId="0" applyFont="1" applyFill="1" applyBorder="1" applyAlignment="1">
      <alignment horizontal="center"/>
    </xf>
    <xf numFmtId="0" fontId="0" fillId="0" borderId="0" xfId="0"/>
    <xf numFmtId="0" fontId="0" fillId="27" borderId="0" xfId="0" applyFont="1" applyFill="1"/>
    <xf numFmtId="0" fontId="0" fillId="28" borderId="0" xfId="0" applyFont="1" applyFill="1"/>
    <xf numFmtId="0" fontId="0" fillId="29" borderId="2" xfId="0" applyFont="1" applyFill="1" applyBorder="1"/>
    <xf numFmtId="14" fontId="0" fillId="29" borderId="2" xfId="0" applyNumberFormat="1" applyFont="1" applyFill="1" applyBorder="1"/>
    <xf numFmtId="0" fontId="0" fillId="0" borderId="3" xfId="0" applyFont="1" applyFill="1" applyBorder="1"/>
    <xf numFmtId="0" fontId="0" fillId="0" borderId="2" xfId="0" applyFill="1" applyBorder="1"/>
    <xf numFmtId="0" fontId="0" fillId="0" borderId="0" xfId="0" applyFill="1"/>
    <xf numFmtId="0" fontId="22" fillId="0" borderId="2" xfId="0" applyFont="1" applyFill="1" applyBorder="1"/>
    <xf numFmtId="0" fontId="22" fillId="0" borderId="4" xfId="0" applyFont="1" applyFill="1" applyBorder="1"/>
    <xf numFmtId="0" fontId="22" fillId="0" borderId="5" xfId="0" applyFont="1" applyFill="1" applyBorder="1"/>
    <xf numFmtId="0" fontId="0" fillId="30" borderId="2" xfId="0" applyFont="1" applyFill="1" applyBorder="1" applyAlignment="1">
      <alignment horizontal="center"/>
    </xf>
    <xf numFmtId="0" fontId="0" fillId="27" borderId="2" xfId="0" applyFont="1" applyFill="1" applyBorder="1" applyAlignment="1">
      <alignment horizontal="center"/>
    </xf>
    <xf numFmtId="11" fontId="0" fillId="31" borderId="2" xfId="0" applyNumberFormat="1" applyFill="1" applyBorder="1" applyAlignment="1">
      <alignment horizontal="center"/>
    </xf>
    <xf numFmtId="0" fontId="0" fillId="31" borderId="2" xfId="0" applyFont="1" applyFill="1" applyBorder="1" applyAlignment="1">
      <alignment horizontal="center"/>
    </xf>
    <xf numFmtId="0" fontId="0" fillId="32" borderId="2" xfId="0" applyFont="1" applyFill="1" applyBorder="1" applyAlignment="1">
      <alignment horizontal="center"/>
    </xf>
    <xf numFmtId="0" fontId="0" fillId="0" borderId="2" xfId="0" applyFont="1" applyFill="1" applyBorder="1" applyAlignment="1">
      <alignment vertical="center"/>
    </xf>
    <xf numFmtId="0" fontId="0" fillId="33" borderId="0" xfId="0" applyFill="1"/>
    <xf numFmtId="0" fontId="0" fillId="34" borderId="6" xfId="0" applyFont="1" applyFill="1" applyBorder="1" applyAlignment="1">
      <alignment horizontal="center"/>
    </xf>
    <xf numFmtId="0" fontId="0" fillId="35" borderId="0" xfId="0" applyFill="1" applyAlignment="1">
      <alignment horizontal="center"/>
    </xf>
    <xf numFmtId="0" fontId="0" fillId="0" borderId="6" xfId="0" applyFont="1" applyFill="1" applyBorder="1" applyAlignment="1">
      <alignment horizontal="center"/>
    </xf>
    <xf numFmtId="0" fontId="0" fillId="33" borderId="0" xfId="0" applyFill="1" applyAlignment="1">
      <alignment horizontal="center"/>
    </xf>
    <xf numFmtId="0" fontId="0" fillId="35" borderId="0" xfId="0" applyFill="1"/>
    <xf numFmtId="0" fontId="23" fillId="0" borderId="0" xfId="0" applyFont="1"/>
    <xf numFmtId="0" fontId="23" fillId="0" borderId="0" xfId="0" applyFont="1" applyAlignment="1">
      <alignment horizontal="center"/>
    </xf>
    <xf numFmtId="0" fontId="0" fillId="0" borderId="0" xfId="0" applyFill="1" applyBorder="1"/>
    <xf numFmtId="0" fontId="0" fillId="0" borderId="0" xfId="0" applyFill="1" applyBorder="1" applyAlignment="1">
      <alignment horizontal="center"/>
    </xf>
    <xf numFmtId="165" fontId="0" fillId="33" borderId="0" xfId="0" applyNumberFormat="1" applyFill="1" applyAlignment="1">
      <alignment horizontal="center"/>
    </xf>
    <xf numFmtId="165" fontId="0" fillId="33" borderId="0" xfId="0" applyNumberFormat="1" applyFont="1" applyFill="1" applyAlignment="1">
      <alignment horizontal="center"/>
    </xf>
    <xf numFmtId="0" fontId="19" fillId="0" borderId="2" xfId="0" applyFont="1" applyFill="1" applyBorder="1" applyAlignment="1">
      <alignment vertical="center"/>
    </xf>
    <xf numFmtId="0" fontId="24" fillId="0" borderId="2" xfId="0" applyFont="1" applyFill="1" applyBorder="1"/>
    <xf numFmtId="0" fontId="22" fillId="0" borderId="6" xfId="0" applyFont="1" applyFill="1" applyBorder="1"/>
    <xf numFmtId="11" fontId="25" fillId="0" borderId="0" xfId="0" applyNumberFormat="1" applyFont="1" applyFill="1" applyBorder="1" applyAlignment="1">
      <alignment horizontal="center"/>
    </xf>
    <xf numFmtId="11" fontId="19" fillId="0" borderId="0" xfId="0" applyNumberFormat="1" applyFont="1" applyAlignment="1">
      <alignment horizontal="center"/>
    </xf>
    <xf numFmtId="11" fontId="19" fillId="24" borderId="2" xfId="0" applyNumberFormat="1" applyFont="1" applyFill="1" applyBorder="1"/>
    <xf numFmtId="11" fontId="19" fillId="24" borderId="2" xfId="0" applyNumberFormat="1" applyFont="1" applyFill="1" applyBorder="1" applyAlignment="1">
      <alignment horizontal="center"/>
    </xf>
    <xf numFmtId="0" fontId="26" fillId="15" borderId="2" xfId="0" applyFont="1" applyFill="1" applyBorder="1"/>
    <xf numFmtId="0" fontId="0" fillId="0" borderId="5" xfId="0" applyFont="1" applyFill="1" applyBorder="1"/>
    <xf numFmtId="0" fontId="0" fillId="0" borderId="7" xfId="0" applyFont="1" applyFill="1" applyBorder="1"/>
    <xf numFmtId="0" fontId="0" fillId="0" borderId="0" xfId="0" applyFont="1" applyFill="1"/>
    <xf numFmtId="0" fontId="0" fillId="0" borderId="0" xfId="0" applyFill="1" applyAlignment="1">
      <alignment horizontal="center"/>
    </xf>
    <xf numFmtId="0" fontId="0" fillId="19" borderId="2" xfId="0" applyFont="1" applyFill="1" applyBorder="1" applyAlignment="1">
      <alignment horizontal="center"/>
    </xf>
    <xf numFmtId="0" fontId="0" fillId="20" borderId="2" xfId="0" applyFont="1" applyFill="1" applyBorder="1" applyAlignment="1">
      <alignment horizontal="center"/>
    </xf>
    <xf numFmtId="0" fontId="0" fillId="18" borderId="7" xfId="0" applyFont="1" applyFill="1" applyBorder="1" applyAlignment="1">
      <alignment horizontal="center"/>
    </xf>
    <xf numFmtId="0" fontId="0" fillId="19" borderId="5" xfId="0" applyFont="1" applyFill="1" applyBorder="1" applyAlignment="1">
      <alignment horizontal="center"/>
    </xf>
    <xf numFmtId="0" fontId="12" fillId="15" borderId="2" xfId="0" applyFont="1" applyFill="1" applyBorder="1" applyAlignment="1">
      <alignment horizontal="center"/>
    </xf>
    <xf numFmtId="0" fontId="19" fillId="18" borderId="2" xfId="0" applyFont="1" applyFill="1" applyBorder="1" applyAlignment="1">
      <alignment horizontal="center"/>
    </xf>
    <xf numFmtId="0" fontId="19" fillId="19" borderId="2" xfId="0" applyFont="1" applyFill="1" applyBorder="1" applyAlignment="1">
      <alignment horizontal="center"/>
    </xf>
    <xf numFmtId="0" fontId="0" fillId="20" borderId="9" xfId="0" applyFont="1" applyFill="1" applyBorder="1" applyAlignment="1">
      <alignment horizontal="center"/>
    </xf>
    <xf numFmtId="0" fontId="22" fillId="0" borderId="0" xfId="0" applyFont="1"/>
    <xf numFmtId="0" fontId="22" fillId="0" borderId="0" xfId="0" applyFont="1" applyAlignment="1">
      <alignment horizontal="left"/>
    </xf>
    <xf numFmtId="0" fontId="0" fillId="35" borderId="0" xfId="0" applyFont="1" applyFill="1" applyBorder="1"/>
    <xf numFmtId="0" fontId="0" fillId="36" borderId="2" xfId="0" applyFont="1" applyFill="1" applyBorder="1" applyAlignment="1">
      <alignment horizontal="center" wrapText="1"/>
    </xf>
    <xf numFmtId="0" fontId="27" fillId="36" borderId="2" xfId="0" applyFont="1" applyFill="1" applyBorder="1" applyAlignment="1">
      <alignment horizontal="center" wrapText="1"/>
    </xf>
    <xf numFmtId="0" fontId="19" fillId="35" borderId="2" xfId="0" applyFont="1" applyFill="1" applyBorder="1" applyAlignment="1">
      <alignment horizontal="center"/>
    </xf>
    <xf numFmtId="0" fontId="0" fillId="35" borderId="0" xfId="0" applyFont="1" applyFill="1" applyBorder="1" applyAlignment="1">
      <alignment horizontal="center"/>
    </xf>
    <xf numFmtId="0" fontId="0" fillId="37" borderId="2" xfId="0" applyFont="1" applyFill="1" applyBorder="1"/>
    <xf numFmtId="0" fontId="0" fillId="37" borderId="5" xfId="0" applyFont="1" applyFill="1" applyBorder="1"/>
    <xf numFmtId="0" fontId="0" fillId="38" borderId="2" xfId="0" applyFill="1" applyBorder="1"/>
    <xf numFmtId="0" fontId="16" fillId="0" borderId="2" xfId="0" applyFont="1" applyFill="1" applyBorder="1" applyAlignment="1">
      <alignment wrapText="1"/>
    </xf>
    <xf numFmtId="0" fontId="0" fillId="39" borderId="5" xfId="0" applyFont="1" applyFill="1" applyBorder="1" applyAlignment="1">
      <alignment horizontal="center"/>
    </xf>
    <xf numFmtId="0" fontId="0" fillId="39" borderId="5" xfId="0" applyFont="1" applyFill="1" applyBorder="1"/>
    <xf numFmtId="0" fontId="22" fillId="0" borderId="2" xfId="0" applyFont="1" applyFill="1" applyBorder="1" applyAlignment="1">
      <alignment horizontal="center" wrapText="1"/>
    </xf>
    <xf numFmtId="0" fontId="0" fillId="0" borderId="2" xfId="0" applyFont="1" applyFill="1" applyBorder="1" applyAlignment="1">
      <alignment horizontal="center" wrapText="1"/>
    </xf>
    <xf numFmtId="0" fontId="0" fillId="31" borderId="2" xfId="0" applyFont="1" applyFill="1" applyBorder="1"/>
    <xf numFmtId="0" fontId="0" fillId="33" borderId="0" xfId="0" applyFont="1" applyFill="1" applyBorder="1"/>
    <xf numFmtId="0" fontId="22" fillId="0" borderId="2" xfId="0" applyFont="1" applyFill="1" applyBorder="1" applyAlignment="1">
      <alignment horizontal="center"/>
    </xf>
    <xf numFmtId="0" fontId="0" fillId="23" borderId="2" xfId="0" applyFont="1" applyFill="1" applyBorder="1"/>
    <xf numFmtId="0" fontId="0" fillId="33" borderId="2" xfId="0" applyFont="1" applyFill="1" applyBorder="1" applyAlignment="1">
      <alignment horizontal="center"/>
    </xf>
    <xf numFmtId="0" fontId="0" fillId="33" borderId="2" xfId="0" applyFont="1" applyFill="1" applyBorder="1" applyAlignment="1">
      <alignment horizontal="left"/>
    </xf>
    <xf numFmtId="0" fontId="0" fillId="23" borderId="5" xfId="0" applyFont="1" applyFill="1" applyBorder="1"/>
    <xf numFmtId="0" fontId="0" fillId="33" borderId="0" xfId="0" applyFont="1" applyFill="1"/>
    <xf numFmtId="0" fontId="0" fillId="32" borderId="0" xfId="0" applyFont="1" applyFill="1"/>
    <xf numFmtId="0" fontId="0" fillId="0" borderId="2" xfId="0" applyFont="1" applyFill="1" applyBorder="1" applyAlignment="1">
      <alignment wrapText="1"/>
    </xf>
  </cellXfs>
  <cellStyles count="22">
    <cellStyle name="Accent 1 17" xfId="1"/>
    <cellStyle name="Accent 16" xfId="2"/>
    <cellStyle name="Accent 2 18" xfId="3"/>
    <cellStyle name="Accent 3 19" xfId="4"/>
    <cellStyle name="Bad 13" xfId="5"/>
    <cellStyle name="Error 15" xfId="6"/>
    <cellStyle name="Error 15 2" xfId="19"/>
    <cellStyle name="Footnote 8" xfId="7"/>
    <cellStyle name="Good 11" xfId="8"/>
    <cellStyle name="Good 11 2" xfId="20"/>
    <cellStyle name="Heading 1 4" xfId="9"/>
    <cellStyle name="Heading 2 5" xfId="10"/>
    <cellStyle name="Heading 3" xfId="11"/>
    <cellStyle name="Hyperlink 9" xfId="12"/>
    <cellStyle name="Neutral 12" xfId="13"/>
    <cellStyle name="Normal" xfId="0" builtinId="0"/>
    <cellStyle name="Normal 2 2" xfId="18"/>
    <cellStyle name="Normal 2 2 2" xfId="21"/>
    <cellStyle name="Note 7" xfId="14"/>
    <cellStyle name="Status 10" xfId="15"/>
    <cellStyle name="Text 6" xfId="16"/>
    <cellStyle name="Warning 14" xfId="17"/>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4BD97"/>
      <rgbColor rgb="FF808080"/>
      <rgbColor rgb="FF8EB4E3"/>
      <rgbColor rgb="FF993366"/>
      <rgbColor rgb="FFFFFFCC"/>
      <rgbColor rgb="FFDDE0E2"/>
      <rgbColor rgb="FF660066"/>
      <rgbColor rgb="FFFF7B59"/>
      <rgbColor rgb="FF0066CC"/>
      <rgbColor rgb="FFDDDDDD"/>
      <rgbColor rgb="FF000080"/>
      <rgbColor rgb="FFFF00FF"/>
      <rgbColor rgb="FFFFF200"/>
      <rgbColor rgb="FF00FFFF"/>
      <rgbColor rgb="FF800080"/>
      <rgbColor rgb="FF800000"/>
      <rgbColor rgb="FF008080"/>
      <rgbColor rgb="FF0000FF"/>
      <rgbColor rgb="FF00CCFF"/>
      <rgbColor rgb="FFC4D79B"/>
      <rgbColor rgb="FFCCFFCC"/>
      <rgbColor rgb="FFFFCCCC"/>
      <rgbColor rgb="FF93CDDD"/>
      <rgbColor rgb="FFFFA6A6"/>
      <rgbColor rgb="FFB3A2C7"/>
      <rgbColor rgb="FFFAC090"/>
      <rgbColor rgb="FF538DD5"/>
      <rgbColor rgb="FFAFD095"/>
      <rgbColor rgb="FF81D41A"/>
      <rgbColor rgb="FFC3D69B"/>
      <rgbColor rgb="FFDA9694"/>
      <rgbColor rgb="FFD99694"/>
      <rgbColor rgb="FF5585B8"/>
      <rgbColor rgb="FF948A54"/>
      <rgbColor rgb="FF003366"/>
      <rgbColor rgb="FF558E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BDD7EE"/>
      <color rgb="FFC5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a:t>Water Temperature</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'Temperature Input'!$B$1:$DA$1</c:f>
              <c:numCache>
                <c:formatCode>General</c:formatCod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numCache>
            </c:numRef>
          </c:xVal>
          <c:yVal>
            <c:numRef>
              <c:f>'Temperature Input'!$B$2:$DA$2</c:f>
              <c:numCache>
                <c:formatCode>General</c:formatCode>
                <c:ptCount val="104"/>
                <c:pt idx="0">
                  <c:v>4</c:v>
                </c:pt>
                <c:pt idx="1">
                  <c:v>4</c:v>
                </c:pt>
                <c:pt idx="2">
                  <c:v>5</c:v>
                </c:pt>
                <c:pt idx="3">
                  <c:v>5</c:v>
                </c:pt>
                <c:pt idx="4">
                  <c:v>6</c:v>
                </c:pt>
                <c:pt idx="5">
                  <c:v>6</c:v>
                </c:pt>
                <c:pt idx="6">
                  <c:v>7</c:v>
                </c:pt>
                <c:pt idx="7">
                  <c:v>7</c:v>
                </c:pt>
                <c:pt idx="8">
                  <c:v>8</c:v>
                </c:pt>
                <c:pt idx="9">
                  <c:v>8</c:v>
                </c:pt>
                <c:pt idx="10">
                  <c:v>9</c:v>
                </c:pt>
                <c:pt idx="11">
                  <c:v>9</c:v>
                </c:pt>
                <c:pt idx="12">
                  <c:v>10</c:v>
                </c:pt>
                <c:pt idx="13">
                  <c:v>11</c:v>
                </c:pt>
                <c:pt idx="14">
                  <c:v>11</c:v>
                </c:pt>
                <c:pt idx="15">
                  <c:v>12</c:v>
                </c:pt>
                <c:pt idx="16">
                  <c:v>12</c:v>
                </c:pt>
                <c:pt idx="17">
                  <c:v>13</c:v>
                </c:pt>
                <c:pt idx="18">
                  <c:v>13</c:v>
                </c:pt>
                <c:pt idx="19">
                  <c:v>14</c:v>
                </c:pt>
                <c:pt idx="20">
                  <c:v>14</c:v>
                </c:pt>
                <c:pt idx="21">
                  <c:v>15</c:v>
                </c:pt>
                <c:pt idx="22">
                  <c:v>15</c:v>
                </c:pt>
                <c:pt idx="23">
                  <c:v>16</c:v>
                </c:pt>
                <c:pt idx="24">
                  <c:v>17</c:v>
                </c:pt>
                <c:pt idx="25">
                  <c:v>18</c:v>
                </c:pt>
                <c:pt idx="26">
                  <c:v>18</c:v>
                </c:pt>
                <c:pt idx="27">
                  <c:v>17</c:v>
                </c:pt>
                <c:pt idx="28">
                  <c:v>17</c:v>
                </c:pt>
                <c:pt idx="29">
                  <c:v>16</c:v>
                </c:pt>
                <c:pt idx="30">
                  <c:v>16</c:v>
                </c:pt>
                <c:pt idx="31">
                  <c:v>15</c:v>
                </c:pt>
                <c:pt idx="32">
                  <c:v>15</c:v>
                </c:pt>
                <c:pt idx="33">
                  <c:v>14</c:v>
                </c:pt>
                <c:pt idx="34">
                  <c:v>14</c:v>
                </c:pt>
                <c:pt idx="35">
                  <c:v>13</c:v>
                </c:pt>
                <c:pt idx="36">
                  <c:v>13</c:v>
                </c:pt>
                <c:pt idx="37">
                  <c:v>12</c:v>
                </c:pt>
                <c:pt idx="38">
                  <c:v>11</c:v>
                </c:pt>
                <c:pt idx="39">
                  <c:v>10</c:v>
                </c:pt>
                <c:pt idx="40">
                  <c:v>10</c:v>
                </c:pt>
                <c:pt idx="41">
                  <c:v>9</c:v>
                </c:pt>
                <c:pt idx="42">
                  <c:v>9</c:v>
                </c:pt>
                <c:pt idx="43">
                  <c:v>8</c:v>
                </c:pt>
                <c:pt idx="44">
                  <c:v>8</c:v>
                </c:pt>
                <c:pt idx="45">
                  <c:v>7</c:v>
                </c:pt>
                <c:pt idx="46">
                  <c:v>7</c:v>
                </c:pt>
                <c:pt idx="47">
                  <c:v>6</c:v>
                </c:pt>
                <c:pt idx="48">
                  <c:v>6</c:v>
                </c:pt>
                <c:pt idx="49">
                  <c:v>5</c:v>
                </c:pt>
                <c:pt idx="50">
                  <c:v>5</c:v>
                </c:pt>
                <c:pt idx="51">
                  <c:v>4</c:v>
                </c:pt>
                <c:pt idx="52">
                  <c:v>4</c:v>
                </c:pt>
                <c:pt idx="53">
                  <c:v>4</c:v>
                </c:pt>
                <c:pt idx="54">
                  <c:v>5</c:v>
                </c:pt>
                <c:pt idx="55">
                  <c:v>5</c:v>
                </c:pt>
                <c:pt idx="56">
                  <c:v>6</c:v>
                </c:pt>
                <c:pt idx="57">
                  <c:v>6</c:v>
                </c:pt>
                <c:pt idx="58">
                  <c:v>7</c:v>
                </c:pt>
                <c:pt idx="59">
                  <c:v>7</c:v>
                </c:pt>
                <c:pt idx="60">
                  <c:v>8</c:v>
                </c:pt>
                <c:pt idx="61">
                  <c:v>8</c:v>
                </c:pt>
                <c:pt idx="62">
                  <c:v>9</c:v>
                </c:pt>
                <c:pt idx="63">
                  <c:v>9</c:v>
                </c:pt>
                <c:pt idx="64">
                  <c:v>10</c:v>
                </c:pt>
                <c:pt idx="65">
                  <c:v>11</c:v>
                </c:pt>
                <c:pt idx="66">
                  <c:v>11</c:v>
                </c:pt>
                <c:pt idx="67">
                  <c:v>12</c:v>
                </c:pt>
                <c:pt idx="68">
                  <c:v>12</c:v>
                </c:pt>
                <c:pt idx="69">
                  <c:v>13</c:v>
                </c:pt>
                <c:pt idx="70">
                  <c:v>13</c:v>
                </c:pt>
                <c:pt idx="71">
                  <c:v>14</c:v>
                </c:pt>
                <c:pt idx="72">
                  <c:v>14</c:v>
                </c:pt>
                <c:pt idx="73">
                  <c:v>15</c:v>
                </c:pt>
                <c:pt idx="74">
                  <c:v>15</c:v>
                </c:pt>
                <c:pt idx="75">
                  <c:v>16</c:v>
                </c:pt>
                <c:pt idx="76">
                  <c:v>17</c:v>
                </c:pt>
                <c:pt idx="77">
                  <c:v>18</c:v>
                </c:pt>
                <c:pt idx="78">
                  <c:v>18</c:v>
                </c:pt>
                <c:pt idx="79">
                  <c:v>17</c:v>
                </c:pt>
                <c:pt idx="80">
                  <c:v>17</c:v>
                </c:pt>
                <c:pt idx="81">
                  <c:v>16</c:v>
                </c:pt>
                <c:pt idx="82">
                  <c:v>16</c:v>
                </c:pt>
                <c:pt idx="83">
                  <c:v>15</c:v>
                </c:pt>
                <c:pt idx="84">
                  <c:v>15</c:v>
                </c:pt>
                <c:pt idx="85">
                  <c:v>14</c:v>
                </c:pt>
                <c:pt idx="86">
                  <c:v>14</c:v>
                </c:pt>
                <c:pt idx="87">
                  <c:v>13</c:v>
                </c:pt>
                <c:pt idx="88">
                  <c:v>13</c:v>
                </c:pt>
                <c:pt idx="89">
                  <c:v>12</c:v>
                </c:pt>
                <c:pt idx="90">
                  <c:v>11</c:v>
                </c:pt>
                <c:pt idx="91">
                  <c:v>10</c:v>
                </c:pt>
                <c:pt idx="92">
                  <c:v>10</c:v>
                </c:pt>
                <c:pt idx="93">
                  <c:v>9</c:v>
                </c:pt>
                <c:pt idx="94">
                  <c:v>9</c:v>
                </c:pt>
                <c:pt idx="95">
                  <c:v>8</c:v>
                </c:pt>
                <c:pt idx="96">
                  <c:v>8</c:v>
                </c:pt>
                <c:pt idx="97">
                  <c:v>7</c:v>
                </c:pt>
                <c:pt idx="98">
                  <c:v>7</c:v>
                </c:pt>
                <c:pt idx="99">
                  <c:v>6</c:v>
                </c:pt>
                <c:pt idx="100">
                  <c:v>6</c:v>
                </c:pt>
                <c:pt idx="101">
                  <c:v>5</c:v>
                </c:pt>
                <c:pt idx="102">
                  <c:v>5</c:v>
                </c:pt>
                <c:pt idx="103">
                  <c:v>4</c:v>
                </c:pt>
              </c:numCache>
            </c:numRef>
          </c:yVal>
          <c:smooth val="0"/>
          <c:extLst>
            <c:ext xmlns:c16="http://schemas.microsoft.com/office/drawing/2014/chart" uri="{C3380CC4-5D6E-409C-BE32-E72D297353CC}">
              <c16:uniqueId val="{00000000-7CBD-41B4-BB74-9F4653DD84AA}"/>
            </c:ext>
          </c:extLst>
        </c:ser>
        <c:dLbls>
          <c:showLegendKey val="0"/>
          <c:showVal val="0"/>
          <c:showCatName val="0"/>
          <c:showSerName val="0"/>
          <c:showPercent val="0"/>
          <c:showBubbleSize val="0"/>
        </c:dLbls>
        <c:axId val="555177344"/>
        <c:axId val="555177672"/>
      </c:scatterChart>
      <c:valAx>
        <c:axId val="555177344"/>
        <c:scaling>
          <c:orientation val="minMax"/>
          <c:max val="10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a:t>Week Number Since January 1</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55177672"/>
        <c:crosses val="autoZero"/>
        <c:crossBetween val="midCat"/>
        <c:majorUnit val="4"/>
      </c:valAx>
      <c:valAx>
        <c:axId val="555177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a:t>water temperature (oC)</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5517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84900</xdr:colOff>
      <xdr:row>0</xdr:row>
      <xdr:rowOff>135700</xdr:rowOff>
    </xdr:from>
    <xdr:to>
      <xdr:col>12</xdr:col>
      <xdr:colOff>741680</xdr:colOff>
      <xdr:row>37</xdr:row>
      <xdr:rowOff>182880</xdr:rowOff>
    </xdr:to>
    <xdr:sp macro="" textlink="">
      <xdr:nvSpPr>
        <xdr:cNvPr id="2" name="CustomShape 1"/>
        <xdr:cNvSpPr/>
      </xdr:nvSpPr>
      <xdr:spPr>
        <a:xfrm>
          <a:off x="6475540" y="135700"/>
          <a:ext cx="7077900" cy="75655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800" b="1" strike="noStrike" spc="-1">
              <a:solidFill>
                <a:srgbClr val="000000"/>
              </a:solidFill>
              <a:latin typeface="Calibri"/>
            </a:rPr>
            <a:t>Sample and Time input</a:t>
          </a:r>
          <a:endParaRPr lang="en-US" sz="1800" b="0" strike="noStrike" spc="-1">
            <a:latin typeface="Times New Roman"/>
          </a:endParaRPr>
        </a:p>
        <a:p>
          <a:pPr>
            <a:lnSpc>
              <a:spcPct val="100000"/>
            </a:lnSpc>
          </a:pPr>
          <a:r>
            <a:rPr lang="en-US" sz="1100" b="0" strike="noStrike" spc="-1">
              <a:solidFill>
                <a:srgbClr val="000000"/>
              </a:solidFill>
              <a:latin typeface="Calibri"/>
            </a:rPr>
            <a:t>In the time and sample tab, statistical sampling options can be set, and the time scale is defined. FishRand can be run in 3 different Sampling modes: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Deterministic mode.</a:t>
          </a:r>
          <a:endParaRPr lang="en-US" sz="1300" b="0" strike="noStrike" spc="-1">
            <a:latin typeface="Times New Roman"/>
          </a:endParaRPr>
        </a:p>
        <a:p>
          <a:pPr>
            <a:lnSpc>
              <a:spcPct val="100000"/>
            </a:lnSpc>
          </a:pPr>
          <a:r>
            <a:rPr lang="en-US" sz="1100" b="0" strike="noStrike" spc="-1">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Monte</a:t>
          </a:r>
          <a:r>
            <a:rPr lang="en-US" sz="1300" b="1" strike="noStrike" spc="-1" baseline="0">
              <a:solidFill>
                <a:srgbClr val="000000"/>
              </a:solidFill>
              <a:latin typeface="Calibri"/>
            </a:rPr>
            <a:t> </a:t>
          </a:r>
          <a:r>
            <a:rPr lang="en-US" sz="1300" b="1" strike="noStrike" spc="-1">
              <a:solidFill>
                <a:srgbClr val="000000"/>
              </a:solidFill>
              <a:latin typeface="Calibri"/>
            </a:rPr>
            <a:t>Carlo Mode, but without distinguishing between variable and uncertain parameters.</a:t>
          </a:r>
          <a:endParaRPr lang="en-US" sz="1300" b="0" strike="noStrike" spc="-1">
            <a:latin typeface="Times New Roman"/>
          </a:endParaRPr>
        </a:p>
        <a:p>
          <a:pPr>
            <a:lnSpc>
              <a:spcPct val="100000"/>
            </a:lnSpc>
          </a:pPr>
          <a:r>
            <a:rPr lang="en-US" sz="1100" b="0" strike="noStrike" spc="-1">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Monte</a:t>
          </a:r>
          <a:r>
            <a:rPr lang="en-US" sz="1300" b="1" strike="noStrike" spc="-1" baseline="0">
              <a:solidFill>
                <a:srgbClr val="000000"/>
              </a:solidFill>
              <a:latin typeface="Calibri"/>
            </a:rPr>
            <a:t> </a:t>
          </a:r>
          <a:r>
            <a:rPr lang="en-US" sz="1300" b="1" strike="noStrike" spc="-1">
              <a:solidFill>
                <a:srgbClr val="000000"/>
              </a:solidFill>
              <a:latin typeface="Calibri"/>
            </a:rPr>
            <a:t>Carlo Mode with Variable and uncertain statistical input.</a:t>
          </a:r>
          <a:endParaRPr lang="en-US" sz="1300" b="0" strike="noStrike" spc="-1">
            <a:latin typeface="Times New Roman"/>
          </a:endParaRPr>
        </a:p>
        <a:p>
          <a:pPr>
            <a:lnSpc>
              <a:spcPct val="100000"/>
            </a:lnSpc>
          </a:pPr>
          <a:r>
            <a:rPr lang="en-US" sz="1100" b="0" strike="noStrike" spc="-1">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Latin Hypercube bins</a:t>
          </a:r>
          <a:endParaRPr lang="en-US" sz="1300" b="0" strike="noStrike" spc="-1">
            <a:latin typeface="Times New Roman"/>
          </a:endParaRPr>
        </a:p>
        <a:p>
          <a:pPr>
            <a:lnSpc>
              <a:spcPct val="100000"/>
            </a:lnSpc>
          </a:pPr>
          <a:r>
            <a:rPr lang="en-US" sz="1100" b="0" strike="noStrike" spc="-1">
              <a:solidFill>
                <a:srgbClr val="000000"/>
              </a:solidFill>
              <a:latin typeface="Calibri"/>
            </a:rPr>
            <a:t>The number of Latin hypercube bins can also be set. The default is 10. With a larger number of samples fewer bins are required to give accurate 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Time Input</a:t>
          </a:r>
          <a:endParaRPr lang="en-US" sz="1300" b="0" strike="noStrike" spc="-1">
            <a:latin typeface="Times New Roman"/>
          </a:endParaRPr>
        </a:p>
        <a:p>
          <a:pPr>
            <a:lnSpc>
              <a:spcPct val="100000"/>
            </a:lnSpc>
          </a:pPr>
          <a:r>
            <a:rPr lang="en-US" sz="1100" b="0" strike="noStrike" spc="-1">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Steady State</a:t>
          </a:r>
          <a:endParaRPr lang="en-US" sz="1300" b="0" strike="noStrike" spc="-1">
            <a:latin typeface="Times New Roman"/>
          </a:endParaRPr>
        </a:p>
        <a:p>
          <a:pPr>
            <a:lnSpc>
              <a:spcPct val="100000"/>
            </a:lnSpc>
          </a:pPr>
          <a:r>
            <a:rPr lang="en-US" sz="1100" b="0" strike="noStrike" spc="-1">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   If you would like to solve for steady state with more sample sites, you can always run the number of time steps out long enough with multiple sites.</a:t>
          </a: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10160</xdr:colOff>
      <xdr:row>3</xdr:row>
      <xdr:rowOff>126400</xdr:rowOff>
    </xdr:from>
    <xdr:to>
      <xdr:col>4</xdr:col>
      <xdr:colOff>3129280</xdr:colOff>
      <xdr:row>6</xdr:row>
      <xdr:rowOff>123520</xdr:rowOff>
    </xdr:to>
    <xdr:sp macro="" textlink="">
      <xdr:nvSpPr>
        <xdr:cNvPr id="2" name="CustomShape 1"/>
        <xdr:cNvSpPr/>
      </xdr:nvSpPr>
      <xdr:spPr>
        <a:xfrm>
          <a:off x="8808720" y="827440"/>
          <a:ext cx="3119120" cy="606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Copy and Paste rows 1 to 10 in its entirety </a:t>
          </a:r>
          <a:endParaRPr lang="en-US" sz="1100" b="0" strike="noStrike" spc="-1">
            <a:latin typeface="Times New Roman"/>
          </a:endParaRPr>
        </a:p>
        <a:p>
          <a:pPr>
            <a:lnSpc>
              <a:spcPct val="100000"/>
            </a:lnSpc>
          </a:pPr>
          <a:r>
            <a:rPr lang="en-US" sz="1100" b="0" strike="noStrike" spc="-1">
              <a:solidFill>
                <a:srgbClr val="000000"/>
              </a:solidFill>
              <a:latin typeface="Calibri"/>
            </a:rPr>
            <a:t>directly below it (to row 11) to create a second region. The same can be done a third region, etc...</a:t>
          </a:r>
          <a:endParaRPr lang="en-US" sz="1100" b="0" strike="noStrike" spc="-1">
            <a:latin typeface="Times New Roman"/>
          </a:endParaRPr>
        </a:p>
      </xdr:txBody>
    </xdr:sp>
    <xdr:clientData/>
  </xdr:twoCellAnchor>
  <xdr:twoCellAnchor editAs="absolute">
    <xdr:from>
      <xdr:col>3</xdr:col>
      <xdr:colOff>208720</xdr:colOff>
      <xdr:row>1</xdr:row>
      <xdr:rowOff>52880</xdr:rowOff>
    </xdr:from>
    <xdr:to>
      <xdr:col>4</xdr:col>
      <xdr:colOff>579340</xdr:colOff>
      <xdr:row>1</xdr:row>
      <xdr:rowOff>53240</xdr:rowOff>
    </xdr:to>
    <xdr:sp macro="" textlink="">
      <xdr:nvSpPr>
        <xdr:cNvPr id="3" name="Line 1"/>
        <xdr:cNvSpPr/>
      </xdr:nvSpPr>
      <xdr:spPr>
        <a:xfrm flipH="1">
          <a:off x="8641520" y="347520"/>
          <a:ext cx="73638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4</xdr:col>
      <xdr:colOff>609820</xdr:colOff>
      <xdr:row>1</xdr:row>
      <xdr:rowOff>177760</xdr:rowOff>
    </xdr:from>
    <xdr:to>
      <xdr:col>4</xdr:col>
      <xdr:colOff>610180</xdr:colOff>
      <xdr:row>11</xdr:row>
      <xdr:rowOff>164800</xdr:rowOff>
    </xdr:to>
    <xdr:sp macro="" textlink="">
      <xdr:nvSpPr>
        <xdr:cNvPr id="4" name="Line 1"/>
        <xdr:cNvSpPr/>
      </xdr:nvSpPr>
      <xdr:spPr>
        <a:xfrm>
          <a:off x="9408380" y="472400"/>
          <a:ext cx="360" cy="211048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3</xdr:col>
      <xdr:colOff>208720</xdr:colOff>
      <xdr:row>10</xdr:row>
      <xdr:rowOff>279360</xdr:rowOff>
    </xdr:from>
    <xdr:to>
      <xdr:col>4</xdr:col>
      <xdr:colOff>579340</xdr:colOff>
      <xdr:row>10</xdr:row>
      <xdr:rowOff>279720</xdr:rowOff>
    </xdr:to>
    <xdr:sp macro="" textlink="">
      <xdr:nvSpPr>
        <xdr:cNvPr id="5" name="Line 1"/>
        <xdr:cNvSpPr/>
      </xdr:nvSpPr>
      <xdr:spPr>
        <a:xfrm flipH="1">
          <a:off x="10998360" y="2273760"/>
          <a:ext cx="93888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4</xdr:col>
      <xdr:colOff>360</xdr:colOff>
      <xdr:row>10</xdr:row>
      <xdr:rowOff>0</xdr:rowOff>
    </xdr:from>
    <xdr:to>
      <xdr:col>6</xdr:col>
      <xdr:colOff>0</xdr:colOff>
      <xdr:row>20</xdr:row>
      <xdr:rowOff>0</xdr:rowOff>
    </xdr:to>
    <xdr:sp macro="" textlink="">
      <xdr:nvSpPr>
        <xdr:cNvPr id="6" name="CustomShape 1"/>
        <xdr:cNvSpPr/>
      </xdr:nvSpPr>
      <xdr:spPr>
        <a:xfrm>
          <a:off x="8798920" y="2570480"/>
          <a:ext cx="7761880" cy="4433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800" b="1" strike="noStrike" spc="-1">
              <a:solidFill>
                <a:srgbClr val="000000"/>
              </a:solidFill>
              <a:latin typeface="Calibri"/>
            </a:rPr>
            <a:t>Parameter input formatting</a:t>
          </a:r>
          <a:endParaRPr lang="en-US" sz="1800" b="0" strike="noStrike" spc="-1">
            <a:latin typeface="Times New Roman"/>
          </a:endParaRPr>
        </a:p>
        <a:p>
          <a:pPr>
            <a:lnSpc>
              <a:spcPct val="100000"/>
            </a:lnSpc>
          </a:pPr>
          <a:endParaRPr lang="en-US" sz="1800" b="0" strike="noStrike" spc="-1">
            <a:latin typeface="Times New Roman"/>
          </a:endParaRPr>
        </a:p>
        <a:p>
          <a:pPr>
            <a:lnSpc>
              <a:spcPct val="100000"/>
            </a:lnSpc>
          </a:pPr>
          <a:r>
            <a:rPr lang="en-US" sz="1100" b="0" strike="noStrike" spc="-1">
              <a:solidFill>
                <a:srgbClr val="000000"/>
              </a:solidFill>
              <a:latin typeface="Calibri"/>
            </a:rPr>
            <a:t>In this and the next three input tabs, both non-statistical and statistical parameters are accepted.</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Adding a non-statistical parameter</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Adding a statistical parameter</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in User's manual  for distribution types).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Next, in the "Distribution Parameters" cell, add the corresponding distribution parameters each separated by a comma and a space (See distribution table for parameterizations).</a:t>
          </a:r>
        </a:p>
        <a:p>
          <a:pPr>
            <a:lnSpc>
              <a:spcPct val="100000"/>
            </a:lnSpc>
          </a:pPr>
          <a:endParaRPr lang="en-US" sz="1100" b="0" strike="noStrike" spc="-1">
            <a:solidFill>
              <a:srgbClr val="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effectLst/>
              <a:latin typeface="+mn-lt"/>
              <a:ea typeface="+mn-ea"/>
              <a:cs typeface="+mn-cs"/>
            </a:rPr>
            <a:t>Entry examples: "U, Normal (mean, std dev)" "V, Log-Normall (mean ln values, std dev ln values)", "V, Triangle (lower</a:t>
          </a:r>
          <a:r>
            <a:rPr lang="en-US" sz="1100" b="0" baseline="0">
              <a:effectLst/>
              <a:latin typeface="+mn-lt"/>
              <a:ea typeface="+mn-ea"/>
              <a:cs typeface="+mn-cs"/>
            </a:rPr>
            <a:t> bound, upper bound, mode</a:t>
          </a:r>
          <a:r>
            <a:rPr lang="en-US" sz="1100" b="0">
              <a:effectLst/>
              <a:latin typeface="+mn-lt"/>
              <a:ea typeface="+mn-ea"/>
              <a:cs typeface="+mn-cs"/>
            </a:rPr>
            <a:t>)".  </a:t>
          </a:r>
          <a:r>
            <a:rPr lang="en-US" sz="1100" b="1">
              <a:effectLst/>
              <a:latin typeface="+mn-lt"/>
              <a:ea typeface="+mn-ea"/>
              <a:cs typeface="+mn-cs"/>
            </a:rPr>
            <a:t>NOTE:</a:t>
          </a:r>
          <a:r>
            <a:rPr lang="en-US" sz="1100" b="1" baseline="0">
              <a:effectLst/>
              <a:latin typeface="+mn-lt"/>
              <a:ea typeface="+mn-ea"/>
              <a:cs typeface="+mn-cs"/>
            </a:rPr>
            <a:t> Log-Normal is base e logarithm.</a:t>
          </a:r>
          <a:endParaRPr lang="en-US">
            <a:effectLst/>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4</xdr:col>
      <xdr:colOff>40640</xdr:colOff>
      <xdr:row>7</xdr:row>
      <xdr:rowOff>10160</xdr:rowOff>
    </xdr:from>
    <xdr:to>
      <xdr:col>5</xdr:col>
      <xdr:colOff>782320</xdr:colOff>
      <xdr:row>10</xdr:row>
      <xdr:rowOff>0</xdr:rowOff>
    </xdr:to>
    <xdr:sp macro="" textlink="">
      <xdr:nvSpPr>
        <xdr:cNvPr id="8" name="CustomShape 1"/>
        <xdr:cNvSpPr/>
      </xdr:nvSpPr>
      <xdr:spPr>
        <a:xfrm>
          <a:off x="8839200" y="1524000"/>
          <a:ext cx="4419600" cy="680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mn-lt"/>
            </a:rPr>
            <a:t>Inputs for total suspended solids and fraction organic carbon in sediments included here as food web includes filter feeders and deposit feeders.  NOTE: particulate</a:t>
          </a:r>
          <a:r>
            <a:rPr lang="en-US" sz="1100" b="0" strike="noStrike" spc="-1" baseline="0">
              <a:solidFill>
                <a:srgbClr val="000000"/>
              </a:solidFill>
              <a:latin typeface="+mn-lt"/>
            </a:rPr>
            <a:t> organic carbon assumed = foc x TSS</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416760</xdr:colOff>
      <xdr:row>15</xdr:row>
      <xdr:rowOff>88920</xdr:rowOff>
    </xdr:from>
    <xdr:to>
      <xdr:col>20</xdr:col>
      <xdr:colOff>180620</xdr:colOff>
      <xdr:row>15</xdr:row>
      <xdr:rowOff>89280</xdr:rowOff>
    </xdr:to>
    <xdr:sp macro="" textlink="">
      <xdr:nvSpPr>
        <xdr:cNvPr id="7" name="Line 1"/>
        <xdr:cNvSpPr/>
      </xdr:nvSpPr>
      <xdr:spPr>
        <a:xfrm flipH="1">
          <a:off x="20431080" y="2946240"/>
          <a:ext cx="160416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20</xdr:col>
      <xdr:colOff>180620</xdr:colOff>
      <xdr:row>15</xdr:row>
      <xdr:rowOff>88920</xdr:rowOff>
    </xdr:from>
    <xdr:to>
      <xdr:col>20</xdr:col>
      <xdr:colOff>180980</xdr:colOff>
      <xdr:row>18</xdr:row>
      <xdr:rowOff>88560</xdr:rowOff>
    </xdr:to>
    <xdr:sp macro="" textlink="">
      <xdr:nvSpPr>
        <xdr:cNvPr id="8" name="Line 1"/>
        <xdr:cNvSpPr/>
      </xdr:nvSpPr>
      <xdr:spPr>
        <a:xfrm>
          <a:off x="22035240" y="2946240"/>
          <a:ext cx="360" cy="57132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18</xdr:col>
      <xdr:colOff>416760</xdr:colOff>
      <xdr:row>18</xdr:row>
      <xdr:rowOff>75960</xdr:rowOff>
    </xdr:from>
    <xdr:to>
      <xdr:col>20</xdr:col>
      <xdr:colOff>180620</xdr:colOff>
      <xdr:row>18</xdr:row>
      <xdr:rowOff>88560</xdr:rowOff>
    </xdr:to>
    <xdr:sp macro="" textlink="">
      <xdr:nvSpPr>
        <xdr:cNvPr id="9" name="Line 1"/>
        <xdr:cNvSpPr/>
      </xdr:nvSpPr>
      <xdr:spPr>
        <a:xfrm flipH="1">
          <a:off x="20431080" y="3504960"/>
          <a:ext cx="1604160" cy="1260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1</xdr:col>
      <xdr:colOff>60960</xdr:colOff>
      <xdr:row>16</xdr:row>
      <xdr:rowOff>7620</xdr:rowOff>
    </xdr:from>
    <xdr:to>
      <xdr:col>22</xdr:col>
      <xdr:colOff>670560</xdr:colOff>
      <xdr:row>34</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8</xdr:col>
      <xdr:colOff>25400</xdr:colOff>
      <xdr:row>14</xdr:row>
      <xdr:rowOff>127000</xdr:rowOff>
    </xdr:to>
    <xdr:sp macro="" textlink="">
      <xdr:nvSpPr>
        <xdr:cNvPr id="6" name="CustomShape 1"/>
        <xdr:cNvSpPr/>
      </xdr:nvSpPr>
      <xdr:spPr>
        <a:xfrm>
          <a:off x="1765300" y="2844800"/>
          <a:ext cx="5715000" cy="939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400" b="0" strike="noStrike" spc="-1">
              <a:solidFill>
                <a:srgbClr val="000000"/>
              </a:solidFill>
              <a:latin typeface="+mn-lt"/>
            </a:rPr>
            <a:t>NOTE 1:</a:t>
          </a:r>
          <a:r>
            <a:rPr lang="en-US" sz="1400" b="0" strike="noStrike" spc="-1" baseline="0">
              <a:solidFill>
                <a:srgbClr val="000000"/>
              </a:solidFill>
              <a:latin typeface="+mn-lt"/>
            </a:rPr>
            <a:t> Site names must be same as those used on the Regional Input tab.</a:t>
          </a:r>
        </a:p>
        <a:p>
          <a:pPr>
            <a:lnSpc>
              <a:spcPct val="100000"/>
            </a:lnSpc>
          </a:pPr>
          <a:r>
            <a:rPr lang="en-US" sz="1400" b="0" strike="noStrike" spc="-1" baseline="0">
              <a:solidFill>
                <a:srgbClr val="000000"/>
              </a:solidFill>
              <a:latin typeface="+mn-lt"/>
            </a:rPr>
            <a:t>NOTE 2: Temperatures are in degrees Celsius.</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8</xdr:col>
      <xdr:colOff>284480</xdr:colOff>
      <xdr:row>7</xdr:row>
      <xdr:rowOff>75600</xdr:rowOff>
    </xdr:from>
    <xdr:to>
      <xdr:col>9</xdr:col>
      <xdr:colOff>800720</xdr:colOff>
      <xdr:row>7</xdr:row>
      <xdr:rowOff>88200</xdr:rowOff>
    </xdr:to>
    <xdr:sp macro="" textlink="">
      <xdr:nvSpPr>
        <xdr:cNvPr id="13" name="Line 1"/>
        <xdr:cNvSpPr/>
      </xdr:nvSpPr>
      <xdr:spPr>
        <a:xfrm flipH="1">
          <a:off x="16961400" y="1498320"/>
          <a:ext cx="1019160" cy="1260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9</xdr:col>
      <xdr:colOff>800720</xdr:colOff>
      <xdr:row>7</xdr:row>
      <xdr:rowOff>88200</xdr:rowOff>
    </xdr:from>
    <xdr:to>
      <xdr:col>10</xdr:col>
      <xdr:colOff>4070</xdr:colOff>
      <xdr:row>12</xdr:row>
      <xdr:rowOff>4730</xdr:rowOff>
    </xdr:to>
    <xdr:sp macro="" textlink="">
      <xdr:nvSpPr>
        <xdr:cNvPr id="14" name="Line 1"/>
        <xdr:cNvSpPr/>
      </xdr:nvSpPr>
      <xdr:spPr>
        <a:xfrm>
          <a:off x="17980560" y="1510920"/>
          <a:ext cx="360" cy="87624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8</xdr:col>
      <xdr:colOff>284480</xdr:colOff>
      <xdr:row>12</xdr:row>
      <xdr:rowOff>4730</xdr:rowOff>
    </xdr:from>
    <xdr:to>
      <xdr:col>9</xdr:col>
      <xdr:colOff>800720</xdr:colOff>
      <xdr:row>12</xdr:row>
      <xdr:rowOff>5090</xdr:rowOff>
    </xdr:to>
    <xdr:sp macro="" textlink="">
      <xdr:nvSpPr>
        <xdr:cNvPr id="15" name="Line 1"/>
        <xdr:cNvSpPr/>
      </xdr:nvSpPr>
      <xdr:spPr>
        <a:xfrm flipH="1">
          <a:off x="16961400" y="2387160"/>
          <a:ext cx="101916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8</xdr:col>
      <xdr:colOff>284480</xdr:colOff>
      <xdr:row>0</xdr:row>
      <xdr:rowOff>101520</xdr:rowOff>
    </xdr:from>
    <xdr:to>
      <xdr:col>13</xdr:col>
      <xdr:colOff>794730</xdr:colOff>
      <xdr:row>0</xdr:row>
      <xdr:rowOff>101880</xdr:rowOff>
    </xdr:to>
    <xdr:sp macro="" textlink="">
      <xdr:nvSpPr>
        <xdr:cNvPr id="16" name="Line 1"/>
        <xdr:cNvSpPr/>
      </xdr:nvSpPr>
      <xdr:spPr>
        <a:xfrm flipH="1">
          <a:off x="16961400" y="101520"/>
          <a:ext cx="509868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13</xdr:col>
      <xdr:colOff>797200</xdr:colOff>
      <xdr:row>0</xdr:row>
      <xdr:rowOff>101520</xdr:rowOff>
    </xdr:from>
    <xdr:to>
      <xdr:col>13</xdr:col>
      <xdr:colOff>797560</xdr:colOff>
      <xdr:row>16</xdr:row>
      <xdr:rowOff>6360</xdr:rowOff>
    </xdr:to>
    <xdr:sp macro="" textlink="">
      <xdr:nvSpPr>
        <xdr:cNvPr id="17" name="Line 1"/>
        <xdr:cNvSpPr/>
      </xdr:nvSpPr>
      <xdr:spPr>
        <a:xfrm>
          <a:off x="22060080" y="101520"/>
          <a:ext cx="360" cy="308592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8</xdr:col>
      <xdr:colOff>284480</xdr:colOff>
      <xdr:row>16</xdr:row>
      <xdr:rowOff>6360</xdr:rowOff>
    </xdr:from>
    <xdr:to>
      <xdr:col>13</xdr:col>
      <xdr:colOff>794730</xdr:colOff>
      <xdr:row>16</xdr:row>
      <xdr:rowOff>6720</xdr:rowOff>
    </xdr:to>
    <xdr:sp macro="" textlink="">
      <xdr:nvSpPr>
        <xdr:cNvPr id="18" name="Line 1"/>
        <xdr:cNvSpPr/>
      </xdr:nvSpPr>
      <xdr:spPr>
        <a:xfrm flipH="1">
          <a:off x="16961400" y="3187440"/>
          <a:ext cx="509868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3</xdr:col>
      <xdr:colOff>22760</xdr:colOff>
      <xdr:row>3</xdr:row>
      <xdr:rowOff>195320</xdr:rowOff>
    </xdr:from>
    <xdr:to>
      <xdr:col>7</xdr:col>
      <xdr:colOff>599440</xdr:colOff>
      <xdr:row>6</xdr:row>
      <xdr:rowOff>182880</xdr:rowOff>
    </xdr:to>
    <xdr:sp macro="" textlink="">
      <xdr:nvSpPr>
        <xdr:cNvPr id="19" name="CustomShape 1"/>
        <xdr:cNvSpPr/>
      </xdr:nvSpPr>
      <xdr:spPr>
        <a:xfrm>
          <a:off x="9034680" y="896360"/>
          <a:ext cx="3787240" cy="597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000000"/>
              </a:solidFill>
              <a:latin typeface="Calibri"/>
            </a:rPr>
            <a:t>To simulate</a:t>
          </a:r>
          <a:r>
            <a:rPr lang="en-US" sz="1200" b="0" strike="noStrike" spc="-1" baseline="0">
              <a:solidFill>
                <a:srgbClr val="000000"/>
              </a:solidFill>
              <a:latin typeface="Calibri"/>
            </a:rPr>
            <a:t> </a:t>
          </a:r>
          <a:r>
            <a:rPr lang="en-US" sz="1200" b="0" strike="noStrike" spc="-1">
              <a:solidFill>
                <a:srgbClr val="000000"/>
              </a:solidFill>
              <a:latin typeface="Calibri"/>
            </a:rPr>
            <a:t>multiple chemicals, copy and paste all  rows (rows 1 through 15) below each section.  NOTE:</a:t>
          </a:r>
          <a:r>
            <a:rPr lang="en-US" sz="1200" b="0" strike="noStrike" spc="-1" baseline="0">
              <a:solidFill>
                <a:srgbClr val="000000"/>
              </a:solidFill>
              <a:latin typeface="Calibri"/>
            </a:rPr>
            <a:t> last section must be followed by "END"  in column of inputs.</a:t>
          </a:r>
          <a:endParaRPr lang="en-US" sz="1200" b="0" strike="noStrike" spc="-1">
            <a:latin typeface="Times New Roman"/>
          </a:endParaRPr>
        </a:p>
      </xdr:txBody>
    </xdr:sp>
    <xdr:clientData/>
  </xdr:twoCellAnchor>
  <xdr:twoCellAnchor>
    <xdr:from>
      <xdr:col>3</xdr:col>
      <xdr:colOff>3560</xdr:colOff>
      <xdr:row>8</xdr:row>
      <xdr:rowOff>30480</xdr:rowOff>
    </xdr:from>
    <xdr:to>
      <xdr:col>12</xdr:col>
      <xdr:colOff>10160</xdr:colOff>
      <xdr:row>29</xdr:row>
      <xdr:rowOff>101600</xdr:rowOff>
    </xdr:to>
    <xdr:sp macro="" textlink="">
      <xdr:nvSpPr>
        <xdr:cNvPr id="20" name="CustomShape 1"/>
        <xdr:cNvSpPr/>
      </xdr:nvSpPr>
      <xdr:spPr>
        <a:xfrm>
          <a:off x="9015480" y="1747520"/>
          <a:ext cx="6722360" cy="4368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400" b="1" strike="noStrike" spc="-1">
              <a:solidFill>
                <a:srgbClr val="000000"/>
              </a:solidFill>
              <a:latin typeface="Calibri"/>
            </a:rPr>
            <a:t>Notes:</a:t>
          </a:r>
          <a:endParaRPr lang="en-US" sz="1400" b="0" strike="noStrike" spc="-1">
            <a:latin typeface="Times New Roman"/>
          </a:endParaRPr>
        </a:p>
        <a:p>
          <a:pPr>
            <a:lnSpc>
              <a:spcPct val="100000"/>
            </a:lnSpc>
          </a:pPr>
          <a:endParaRPr lang="en-US" sz="1400" b="0" strike="noStrike" spc="-1">
            <a:latin typeface="Times New Roman"/>
          </a:endParaRPr>
        </a:p>
        <a:p>
          <a:pPr>
            <a:lnSpc>
              <a:spcPct val="100000"/>
            </a:lnSpc>
          </a:pPr>
          <a:r>
            <a:rPr lang="en-US" sz="1100" b="0" strike="noStrike" spc="-1">
              <a:solidFill>
                <a:srgbClr val="000000"/>
              </a:solidFill>
              <a:latin typeface="Calibri"/>
            </a:rPr>
            <a:t>•There are three different ways of inputing Dissolved Concentrations of a Chemical in Water (g/L) into FishRand, depending on the investigator's measurement methods:</a:t>
          </a:r>
          <a:endParaRPr lang="en-US" sz="1100" b="0" strike="noStrike" spc="-1">
            <a:latin typeface="Times New Roman"/>
          </a:endParaRPr>
        </a:p>
        <a:p>
          <a:pPr>
            <a:lnSpc>
              <a:spcPct val="100000"/>
            </a:lnSpc>
          </a:pPr>
          <a:r>
            <a:rPr lang="en-US" sz="1100" b="0" strike="noStrike" spc="-1">
              <a:solidFill>
                <a:srgbClr val="000000"/>
              </a:solidFill>
              <a:latin typeface="Calibri"/>
            </a:rPr>
            <a:t>​ ​ ​ ​ ​ ​ ​ ​</a:t>
          </a:r>
          <a:endParaRPr lang="en-US" sz="1100" b="0" strike="noStrike" spc="-1">
            <a:latin typeface="Times New Roman"/>
          </a:endParaRPr>
        </a:p>
        <a:p>
          <a:pPr>
            <a:lnSpc>
              <a:spcPct val="100000"/>
            </a:lnSpc>
          </a:pPr>
          <a:r>
            <a:rPr lang="en-US" sz="1100" b="0" strike="noStrike" spc="-1">
              <a:solidFill>
                <a:srgbClr val="000000"/>
              </a:solidFill>
              <a:latin typeface="Calibri"/>
            </a:rPr>
            <a:t>1. If the</a:t>
          </a:r>
          <a:r>
            <a:rPr lang="en-US" sz="1100" b="0" strike="noStrike" spc="-1" baseline="0">
              <a:solidFill>
                <a:srgbClr val="000000"/>
              </a:solidFill>
              <a:latin typeface="Calibri"/>
            </a:rPr>
            <a:t> dissolved concentrations</a:t>
          </a:r>
          <a:r>
            <a:rPr lang="en-US" sz="1100" b="0" strike="noStrike" spc="-1">
              <a:solidFill>
                <a:srgbClr val="000000"/>
              </a:solidFill>
              <a:latin typeface="Calibri"/>
            </a:rPr>
            <a:t> are directly measured (e.g., by using passive samplers), the</a:t>
          </a:r>
          <a:r>
            <a:rPr lang="en-US" sz="1100" b="0" strike="noStrike" spc="-1" baseline="0">
              <a:solidFill>
                <a:srgbClr val="000000"/>
              </a:solidFill>
              <a:latin typeface="Calibri"/>
            </a:rPr>
            <a:t> values may be</a:t>
          </a:r>
          <a:r>
            <a:rPr lang="en-US" sz="1100" b="0" strike="noStrike" spc="-1">
              <a:solidFill>
                <a:srgbClr val="000000"/>
              </a:solidFill>
              <a:latin typeface="Calibri"/>
            </a:rPr>
            <a:t> entered into it cells on next tab</a:t>
          </a:r>
          <a:r>
            <a:rPr lang="en-US" sz="1100" b="0" strike="noStrike" spc="-1" baseline="0">
              <a:solidFill>
                <a:srgbClr val="000000"/>
              </a:solidFill>
              <a:latin typeface="Calibri"/>
            </a:rPr>
            <a:t> (e.g., cells B6 and B7 on tab, Chemical Concentrations.)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2. If</a:t>
          </a:r>
          <a:r>
            <a:rPr lang="en-US" sz="1100" b="0" strike="noStrike" spc="-1" baseline="0">
              <a:solidFill>
                <a:srgbClr val="000000"/>
              </a:solidFill>
              <a:latin typeface="Calibri"/>
            </a:rPr>
            <a:t> concentrations come from measures on filtered water samples, these concentrations should be entered as "Total Concentrations in Water" on the Chemical Concentrations tab (e.g., cells B5).  Then FishRand will correc for contributions from dissolved organic carbon (DOC)-bound forms using Koc values (assuming equilibration and Koc/Kow proportionality factors entered on the Regional Input tab) and disequilibrium factors (assuming DOC is not equilbrated with the truly dissolved species) entered on this Chemical Input tab.  If no </a:t>
          </a:r>
          <a:r>
            <a:rPr lang="en-US" sz="1100" b="0" i="0" u="none" strike="noStrike">
              <a:effectLst/>
              <a:latin typeface="+mn-lt"/>
              <a:ea typeface="+mn-ea"/>
              <a:cs typeface="+mn-cs"/>
            </a:rPr>
            <a:t>Koc/Kow proportionality constant is entered on the Chemical Input</a:t>
          </a:r>
          <a:r>
            <a:rPr lang="en-US" sz="1100" b="0" i="0" u="none" strike="noStrike" baseline="0">
              <a:effectLst/>
              <a:latin typeface="+mn-lt"/>
              <a:ea typeface="+mn-ea"/>
              <a:cs typeface="+mn-cs"/>
            </a:rPr>
            <a:t> tab</a:t>
          </a:r>
          <a:r>
            <a:rPr lang="en-US" sz="1100" b="0" i="0" u="none" strike="noStrike">
              <a:effectLst/>
              <a:latin typeface="+mn-lt"/>
              <a:ea typeface="+mn-ea"/>
              <a:cs typeface="+mn-cs"/>
            </a:rPr>
            <a:t>,</a:t>
          </a:r>
          <a:r>
            <a:rPr lang="en-US" sz="1100" b="0" i="0" u="none" strike="noStrike" baseline="0">
              <a:effectLst/>
              <a:latin typeface="+mn-lt"/>
              <a:ea typeface="+mn-ea"/>
              <a:cs typeface="+mn-cs"/>
            </a:rPr>
            <a:t> FishRand will assume a default ration of Koc/Kow </a:t>
          </a:r>
          <a:r>
            <a:rPr lang="en-US" sz="1100" b="0" i="0" u="none" strike="noStrike">
              <a:effectLst/>
              <a:latin typeface="+mn-lt"/>
              <a:ea typeface="+mn-ea"/>
              <a:cs typeface="+mn-cs"/>
            </a:rPr>
            <a:t>= 0.08.</a:t>
          </a:r>
          <a:endParaRPr lang="en-US"/>
        </a:p>
        <a:p>
          <a:pPr>
            <a:lnSpc>
              <a:spcPct val="100000"/>
            </a:lnSpc>
          </a:pPr>
          <a:endParaRPr lang="en-US" sz="1100" b="0" strike="noStrike" spc="-1" baseline="0">
            <a:solidFill>
              <a:srgbClr val="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effectLst/>
              <a:latin typeface="+mn-lt"/>
              <a:ea typeface="+mn-ea"/>
              <a:cs typeface="+mn-cs"/>
            </a:rPr>
            <a:t>If </a:t>
          </a:r>
          <a:r>
            <a:rPr lang="en-US" sz="1100" b="0" baseline="0">
              <a:effectLst/>
              <a:latin typeface="+mn-lt"/>
              <a:ea typeface="+mn-ea"/>
              <a:cs typeface="+mn-cs"/>
            </a:rPr>
            <a:t>approach 2</a:t>
          </a:r>
          <a:r>
            <a:rPr lang="en-US" sz="1100" b="0">
              <a:effectLst/>
              <a:latin typeface="+mn-lt"/>
              <a:ea typeface="+mn-ea"/>
              <a:cs typeface="+mn-cs"/>
            </a:rPr>
            <a:t> is used, DOC</a:t>
          </a:r>
          <a:r>
            <a:rPr lang="en-US" sz="1100" b="0" baseline="0">
              <a:effectLst/>
              <a:latin typeface="+mn-lt"/>
              <a:ea typeface="+mn-ea"/>
              <a:cs typeface="+mn-cs"/>
            </a:rPr>
            <a:t> (Regional Input tab) AND Kdoc/Kow proportionality constants (Regional Input tab), and Disequilibrium factors (this Chemical Input tab) must be entered.</a:t>
          </a:r>
          <a:endParaRPr lang="en-US">
            <a:effectLst/>
          </a:endParaRP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3.  If concentrations come from measurements on </a:t>
          </a:r>
          <a:r>
            <a:rPr lang="en-US" sz="1100" b="0" u="sng" strike="noStrike" spc="-1" baseline="0">
              <a:solidFill>
                <a:srgbClr val="000000"/>
              </a:solidFill>
              <a:latin typeface="Calibri"/>
            </a:rPr>
            <a:t>sediment</a:t>
          </a:r>
          <a:r>
            <a:rPr lang="en-US" sz="1100" b="0" strike="noStrike" spc="-1" baseline="0">
              <a:solidFill>
                <a:srgbClr val="000000"/>
              </a:solidFill>
              <a:latin typeface="Calibri"/>
            </a:rPr>
            <a:t> (or </a:t>
          </a:r>
          <a:r>
            <a:rPr lang="en-US" sz="1100" b="0" u="sng" strike="noStrike" spc="-1" baseline="0">
              <a:solidFill>
                <a:srgbClr val="000000"/>
              </a:solidFill>
              <a:latin typeface="Calibri"/>
            </a:rPr>
            <a:t>unfiltered water samples</a:t>
          </a:r>
          <a:r>
            <a:rPr lang="en-US" sz="1100" b="0" strike="noStrike" spc="-1" baseline="0">
              <a:solidFill>
                <a:srgbClr val="000000"/>
              </a:solidFill>
              <a:latin typeface="Calibri"/>
            </a:rPr>
            <a:t>), correcting for contributions from both DOC and particulate organic carbon (POC) using Koc values (assuming equilbria) and disequilbrium factors (assuming DOC and/or POC are not equilibrated with the truly dissolved species.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If </a:t>
          </a:r>
          <a:r>
            <a:rPr lang="en-US" sz="1100" b="0" strike="noStrike" spc="-1" baseline="0">
              <a:solidFill>
                <a:srgbClr val="000000"/>
              </a:solidFill>
              <a:latin typeface="Calibri"/>
            </a:rPr>
            <a:t>approach 3</a:t>
          </a:r>
          <a:r>
            <a:rPr lang="en-US" sz="1100" b="0" strike="noStrike" spc="-1">
              <a:solidFill>
                <a:srgbClr val="000000"/>
              </a:solidFill>
              <a:latin typeface="Calibri"/>
            </a:rPr>
            <a:t> is used, DOC</a:t>
          </a:r>
          <a:r>
            <a:rPr lang="en-US" sz="1100" b="0" strike="noStrike" spc="-1" baseline="0">
              <a:solidFill>
                <a:srgbClr val="000000"/>
              </a:solidFill>
              <a:latin typeface="Calibri"/>
            </a:rPr>
            <a:t> and POC (Regional Input tab) AND Kdoc/Kow and Koc/Kow proportionality constants (Regional Input tab), and Disequilibrium factors (this Chemical Input tab) must be entered.</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14</xdr:col>
      <xdr:colOff>736982</xdr:colOff>
      <xdr:row>236</xdr:row>
      <xdr:rowOff>60080</xdr:rowOff>
    </xdr:from>
    <xdr:to>
      <xdr:col>22</xdr:col>
      <xdr:colOff>705015</xdr:colOff>
      <xdr:row>238</xdr:row>
      <xdr:rowOff>170360</xdr:rowOff>
    </xdr:to>
    <xdr:sp macro="" textlink="">
      <xdr:nvSpPr>
        <xdr:cNvPr id="21" name="CustomShape 1"/>
        <xdr:cNvSpPr/>
      </xdr:nvSpPr>
      <xdr:spPr>
        <a:xfrm>
          <a:off x="13284582" y="48015280"/>
          <a:ext cx="5901473" cy="516680"/>
        </a:xfrm>
        <a:prstGeom prst="rect">
          <a:avLst/>
        </a:prstGeom>
        <a:noFill/>
        <a:ln>
          <a:noFill/>
        </a:ln>
      </xdr:spPr>
      <xdr:style>
        <a:lnRef idx="0">
          <a:scrgbClr r="0" g="0" b="0"/>
        </a:lnRef>
        <a:fillRef idx="0">
          <a:scrgbClr r="0" g="0" b="0"/>
        </a:fillRef>
        <a:effectRef idx="0">
          <a:scrgbClr r="0" g="0" b="0"/>
        </a:effectRef>
        <a:fontRef idx="minor"/>
      </xdr:style>
      <xdr:txBody>
        <a:bodyPr lIns="0" tIns="0" rIns="0" bIns="0">
          <a:spAutoFit/>
        </a:bodyPr>
        <a:lstStyle/>
        <a:p>
          <a:pPr>
            <a:lnSpc>
              <a:spcPct val="100000"/>
            </a:lnSpc>
          </a:pPr>
          <a:r>
            <a:rPr lang="en-US" sz="1100" b="0" strike="noStrike" spc="-1">
              <a:solidFill>
                <a:srgbClr val="000000"/>
              </a:solidFill>
              <a:latin typeface="Calibri"/>
            </a:rPr>
            <a:t>•If Concentration in </a:t>
          </a:r>
          <a:r>
            <a:rPr lang="en-US" sz="1100" b="0" strike="noStrike" spc="-1">
              <a:solidFill>
                <a:srgbClr val="FF0000"/>
              </a:solidFill>
              <a:latin typeface="Calibri"/>
            </a:rPr>
            <a:t>Pore </a:t>
          </a:r>
          <a:r>
            <a:rPr lang="en-US" sz="1100" b="0" strike="noStrike" spc="-1">
              <a:solidFill>
                <a:srgbClr val="000000"/>
              </a:solidFill>
              <a:latin typeface="Calibri"/>
            </a:rPr>
            <a:t>Water is unknown, it can be estimated with Concentration in the Sediment.</a:t>
          </a:r>
          <a:endParaRPr lang="en-US" sz="1100" b="0" strike="noStrike" spc="-1">
            <a:latin typeface="Times New Roman"/>
          </a:endParaRPr>
        </a:p>
        <a:p>
          <a:pPr>
            <a:lnSpc>
              <a:spcPct val="100000"/>
            </a:lnSpc>
          </a:pPr>
          <a:r>
            <a:rPr lang="en-US" sz="1100" b="0" strike="noStrike" spc="-1">
              <a:solidFill>
                <a:srgbClr val="000000"/>
              </a:solidFill>
              <a:latin typeface="Calibri"/>
            </a:rPr>
            <a:t>•If an Organism eats sediment, Concentration in Sediment, and Fraction of Organic Carbon Content in Sediment (In Regional tab) must be defined</a:t>
          </a:r>
          <a:endParaRPr lang="en-US" sz="1100" b="0" strike="noStrike" spc="-1">
            <a:latin typeface="Times New Roman"/>
          </a:endParaRPr>
        </a:p>
      </xdr:txBody>
    </xdr:sp>
    <xdr:clientData/>
  </xdr:twoCellAnchor>
  <xdr:twoCellAnchor editAs="absolute">
    <xdr:from>
      <xdr:col>1</xdr:col>
      <xdr:colOff>91440</xdr:colOff>
      <xdr:row>235</xdr:row>
      <xdr:rowOff>101600</xdr:rowOff>
    </xdr:from>
    <xdr:to>
      <xdr:col>14</xdr:col>
      <xdr:colOff>540560</xdr:colOff>
      <xdr:row>276</xdr:row>
      <xdr:rowOff>24920</xdr:rowOff>
    </xdr:to>
    <xdr:sp macro="" textlink="">
      <xdr:nvSpPr>
        <xdr:cNvPr id="3" name="CustomShape 1"/>
        <xdr:cNvSpPr/>
      </xdr:nvSpPr>
      <xdr:spPr>
        <a:xfrm>
          <a:off x="2997200" y="47853600"/>
          <a:ext cx="10090960" cy="825452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0" tIns="0" rIns="0" bIns="0">
          <a:noAutofit/>
        </a:bodyPr>
        <a:lstStyle/>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In this tab, chemical concentrations are entered for sediment,</a:t>
          </a:r>
          <a:r>
            <a:rPr lang="en-US" sz="1600" b="0" strike="noStrike" spc="-1" baseline="0">
              <a:solidFill>
                <a:srgbClr val="000000"/>
              </a:solidFill>
              <a:latin typeface="Calibri"/>
            </a:rPr>
            <a:t> </a:t>
          </a:r>
          <a:r>
            <a:rPr lang="en-US" sz="1600" b="0" strike="noStrike" spc="-1">
              <a:solidFill>
                <a:srgbClr val="000000"/>
              </a:solidFill>
              <a:latin typeface="Calibri"/>
            </a:rPr>
            <a:t>surface water (total or dissolved), and porewater (e.g., as measured by passive samplers). Concentrations can be time-varying (e.g., change for different time periods) and may be specified as point estimates (deterministic) or distributions (following the formats as given under the Regional Input tab) and must be entered (or copied and pasted) for each Thiessen polygon region defined in the Sample Sites tab.</a:t>
          </a:r>
          <a:endParaRPr lang="en-US" sz="1600" b="0" strike="noStrike" spc="-1">
            <a:latin typeface="Times New Roman"/>
          </a:endParaRPr>
        </a:p>
        <a:p>
          <a:pPr>
            <a:lnSpc>
              <a:spcPct val="100000"/>
            </a:lnSpc>
          </a:pPr>
          <a:endParaRPr lang="en-US" sz="1600" b="0" strike="noStrike" spc="-1">
            <a:latin typeface="Times New Roman"/>
          </a:endParaRPr>
        </a:p>
        <a:p>
          <a:r>
            <a:rPr lang="en-US" sz="1600" b="1">
              <a:effectLst/>
              <a:latin typeface="+mn-lt"/>
              <a:ea typeface="+mn-ea"/>
              <a:cs typeface="+mn-cs"/>
            </a:rPr>
            <a:t>Sediment concentrations</a:t>
          </a:r>
          <a:endParaRPr lang="en-US" sz="1600">
            <a:effectLst/>
            <a:latin typeface="+mn-lt"/>
          </a:endParaRPr>
        </a:p>
        <a:p>
          <a:r>
            <a:rPr lang="en-US" sz="1600" b="0">
              <a:effectLst/>
              <a:latin typeface="+mn-lt"/>
              <a:ea typeface="+mn-ea"/>
              <a:cs typeface="+mn-cs"/>
            </a:rPr>
            <a:t>If there is an organism that feeds directly on sediment (deposit or filter feeder), a sediment concentration (dry weight</a:t>
          </a:r>
          <a:r>
            <a:rPr lang="en-US" sz="1600" b="0" baseline="0">
              <a:effectLst/>
              <a:latin typeface="+mn-lt"/>
              <a:ea typeface="+mn-ea"/>
              <a:cs typeface="+mn-cs"/>
            </a:rPr>
            <a:t> basis) </a:t>
          </a:r>
          <a:r>
            <a:rPr lang="en-US" sz="1600" b="0">
              <a:effectLst/>
              <a:latin typeface="+mn-lt"/>
              <a:ea typeface="+mn-ea"/>
              <a:cs typeface="+mn-cs"/>
            </a:rPr>
            <a:t>is required.  If porewater concentrations</a:t>
          </a:r>
          <a:r>
            <a:rPr lang="en-US" sz="1600" b="0" baseline="0">
              <a:effectLst/>
              <a:latin typeface="+mn-lt"/>
              <a:ea typeface="+mn-ea"/>
              <a:cs typeface="+mn-cs"/>
            </a:rPr>
            <a:t> are NOT entered, </a:t>
          </a:r>
          <a:r>
            <a:rPr lang="en-US" sz="1600" b="0">
              <a:effectLst/>
              <a:latin typeface="+mn-lt"/>
              <a:ea typeface="+mn-ea"/>
              <a:cs typeface="+mn-cs"/>
            </a:rPr>
            <a:t>sediment concentrations</a:t>
          </a:r>
          <a:r>
            <a:rPr lang="en-US" sz="1600" b="0" baseline="0">
              <a:effectLst/>
              <a:latin typeface="+mn-lt"/>
              <a:ea typeface="+mn-ea"/>
              <a:cs typeface="+mn-cs"/>
            </a:rPr>
            <a:t> are used to estimate </a:t>
          </a:r>
          <a:r>
            <a:rPr lang="en-US" sz="1600" b="0">
              <a:effectLst/>
              <a:latin typeface="+mn-lt"/>
              <a:ea typeface="+mn-ea"/>
              <a:cs typeface="+mn-cs"/>
            </a:rPr>
            <a:t>porewater concentrations from</a:t>
          </a:r>
          <a:r>
            <a:rPr lang="en-US" sz="1600" b="0" baseline="0">
              <a:effectLst/>
              <a:latin typeface="+mn-lt"/>
              <a:ea typeface="+mn-ea"/>
              <a:cs typeface="+mn-cs"/>
            </a:rPr>
            <a:t> Kow or Koc inouts on tab Chemical Inputs and foc inputs on the Regional Inputs tab.</a:t>
          </a:r>
          <a:endParaRPr lang="en-US" sz="1600">
            <a:effectLst/>
            <a:latin typeface="+mn-lt"/>
          </a:endParaRPr>
        </a:p>
        <a:p>
          <a:pPr>
            <a:lnSpc>
              <a:spcPct val="100000"/>
            </a:lnSpc>
          </a:pPr>
          <a:endParaRPr lang="en-US" sz="1600" b="1" strike="noStrike" spc="-1">
            <a:solidFill>
              <a:srgbClr val="000000"/>
            </a:solidFill>
            <a:latin typeface="Calibri"/>
          </a:endParaRPr>
        </a:p>
        <a:p>
          <a:pPr>
            <a:lnSpc>
              <a:spcPct val="100000"/>
            </a:lnSpc>
          </a:pPr>
          <a:r>
            <a:rPr lang="en-US" sz="1600" b="1" strike="noStrike" spc="-1">
              <a:solidFill>
                <a:srgbClr val="000000"/>
              </a:solidFill>
              <a:latin typeface="Calibri"/>
            </a:rPr>
            <a:t>Surface water concentrations</a:t>
          </a:r>
          <a:endParaRPr lang="en-US" sz="1600" b="0" strike="noStrike" spc="-1">
            <a:latin typeface="Times New Roman"/>
          </a:endParaRPr>
        </a:p>
        <a:p>
          <a:pPr>
            <a:lnSpc>
              <a:spcPct val="100000"/>
            </a:lnSpc>
          </a:pPr>
          <a:r>
            <a:rPr lang="en-US" sz="1600" b="0" strike="noStrike" spc="-1">
              <a:solidFill>
                <a:srgbClr val="000000"/>
              </a:solidFill>
              <a:latin typeface="Calibri"/>
            </a:rPr>
            <a:t>The model requires a truly dissolved surface water concentration. This is either input directly under "dissolved water concentration" (e.g.,</a:t>
          </a:r>
          <a:r>
            <a:rPr lang="en-US" sz="1600" b="0" strike="noStrike" spc="-1" baseline="0">
              <a:solidFill>
                <a:srgbClr val="000000"/>
              </a:solidFill>
              <a:latin typeface="Calibri"/>
            </a:rPr>
            <a:t> if obtained via passive sampling in surface water)</a:t>
          </a:r>
          <a:r>
            <a:rPr lang="en-US" sz="1600" b="0" strike="noStrike" spc="-1">
              <a:solidFill>
                <a:srgbClr val="000000"/>
              </a:solidFill>
              <a:latin typeface="Calibri"/>
            </a:rPr>
            <a:t>,  or, if only a total (i.e., unfiltered) water concentration is available (and entered under "Total water concentration), then the following additional inputs will be required to estimate</a:t>
          </a:r>
          <a:r>
            <a:rPr lang="en-US" sz="1600" b="0" strike="noStrike" spc="-1" baseline="0">
              <a:solidFill>
                <a:srgbClr val="000000"/>
              </a:solidFill>
              <a:latin typeface="Calibri"/>
            </a:rPr>
            <a:t> truly dissolved surface water concentrations</a:t>
          </a:r>
          <a:r>
            <a:rPr lang="en-US" sz="1600" b="0" strike="noStrike" spc="-1">
              <a:solidFill>
                <a:srgbClr val="000000"/>
              </a:solidFill>
              <a:latin typeface="Calibri"/>
            </a:rPr>
            <a: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	Concentration of dissolved organic carbon (Regional Input)</a:t>
          </a:r>
          <a:endParaRPr lang="en-US" sz="1600" b="0" strike="noStrike" spc="-1">
            <a:latin typeface="Times New Roman"/>
          </a:endParaRPr>
        </a:p>
        <a:p>
          <a:pPr>
            <a:lnSpc>
              <a:spcPct val="100000"/>
            </a:lnSpc>
          </a:pPr>
          <a:r>
            <a:rPr lang="en-US" sz="1600" b="0" strike="noStrike" spc="-1">
              <a:solidFill>
                <a:srgbClr val="000000"/>
              </a:solidFill>
              <a:latin typeface="Calibri"/>
            </a:rPr>
            <a:t>	Concentration of particulate organic carbon (Regional Input)</a:t>
          </a:r>
          <a:endParaRPr lang="en-US" sz="1600" b="0" strike="noStrike" spc="-1">
            <a:latin typeface="Times New Roman"/>
          </a:endParaRPr>
        </a:p>
        <a:p>
          <a:pPr>
            <a:lnSpc>
              <a:spcPct val="100000"/>
            </a:lnSpc>
          </a:pPr>
          <a:r>
            <a:rPr lang="en-US" sz="1600" b="0" strike="noStrike" spc="-1">
              <a:solidFill>
                <a:srgbClr val="000000"/>
              </a:solidFill>
              <a:latin typeface="Calibri"/>
            </a:rPr>
            <a:t>	Disequilbrium factor of dissolved organic carbon (DOC) (Chemical Input)</a:t>
          </a:r>
          <a:endParaRPr lang="en-US" sz="1600" b="0" strike="noStrike" spc="-1">
            <a:latin typeface="Times New Roman"/>
          </a:endParaRPr>
        </a:p>
        <a:p>
          <a:pPr>
            <a:lnSpc>
              <a:spcPct val="100000"/>
            </a:lnSpc>
          </a:pPr>
          <a:r>
            <a:rPr lang="en-US" sz="1600" b="0" strike="noStrike" spc="-1">
              <a:solidFill>
                <a:srgbClr val="000000"/>
              </a:solidFill>
              <a:latin typeface="Calibri"/>
            </a:rPr>
            <a:t>	Disequilbrium factor of particulate organic carbon (POC) (Chemical Input)</a:t>
          </a:r>
          <a:endParaRPr lang="en-US" sz="1600" b="0" strike="noStrike" spc="-1">
            <a:latin typeface="Times New Roman"/>
          </a:endParaRPr>
        </a:p>
        <a:p>
          <a:pPr>
            <a:lnSpc>
              <a:spcPct val="100000"/>
            </a:lnSpc>
          </a:pPr>
          <a:r>
            <a:rPr lang="en-US" sz="1600" b="0" strike="noStrike" spc="-1">
              <a:solidFill>
                <a:srgbClr val="000000"/>
              </a:solidFill>
              <a:latin typeface="Calibri"/>
            </a:rPr>
            <a:t>	Koc–Kow proportionality constant (Regional Input)</a:t>
          </a:r>
          <a:endParaRPr lang="en-US" sz="1600" b="0" strike="noStrike" spc="-1">
            <a:latin typeface="Times New Roman"/>
          </a:endParaRPr>
        </a:p>
        <a:p>
          <a:pPr>
            <a:lnSpc>
              <a:spcPct val="100000"/>
            </a:lnSpc>
          </a:pPr>
          <a:r>
            <a:rPr lang="en-US" sz="1600" b="0" strike="noStrike" spc="-1">
              <a:solidFill>
                <a:srgbClr val="000000"/>
              </a:solidFill>
              <a:latin typeface="Calibri"/>
            </a:rPr>
            <a:t>	Kdoc–Kow proportionality constant (Regional Input)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1" strike="noStrike" spc="-1">
              <a:solidFill>
                <a:srgbClr val="000000"/>
              </a:solidFill>
              <a:latin typeface="Calibri"/>
            </a:rPr>
            <a:t>Porewater concentrations</a:t>
          </a:r>
          <a:endParaRPr lang="en-US" sz="1600" b="0" strike="noStrike" spc="-1">
            <a:latin typeface="Times New Roman"/>
          </a:endParaRPr>
        </a:p>
        <a:p>
          <a:pPr>
            <a:lnSpc>
              <a:spcPct val="100000"/>
            </a:lnSpc>
          </a:pPr>
          <a:r>
            <a:rPr lang="en-US" sz="1600" b="0" strike="noStrike" spc="-1">
              <a:solidFill>
                <a:srgbClr val="000000"/>
              </a:solidFill>
              <a:latin typeface="Calibri"/>
            </a:rPr>
            <a:t>Passive samplers deployed in the sediment bed can provide the direct measurement of porewater concentrations and should be entered if available. If porewater data are not directly available, the model will calculate a porewater concentration based on the user-defined sediment concentration, together with the organic carbon content in sediment (defined under the Regional Input tab) and the compound's Koc (from Chemical Input tab via Kow and</a:t>
          </a:r>
          <a:r>
            <a:rPr lang="en-US" sz="1600" b="0" strike="noStrike" spc="-1" baseline="0">
              <a:solidFill>
                <a:srgbClr val="000000"/>
              </a:solidFill>
              <a:latin typeface="Calibri"/>
            </a:rPr>
            <a:t> beta sediment OC or directly entered Koc estimate from user)</a:t>
          </a:r>
          <a:r>
            <a:rPr lang="en-US" sz="1600" b="0" strike="noStrike" spc="-1">
              <a:solidFill>
                <a:srgbClr val="000000"/>
              </a:solidFill>
              <a:latin typeface="Calibri"/>
            </a:rPr>
            <a:t>. </a:t>
          </a:r>
          <a:endParaRPr lang="en-US" sz="16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1956240</xdr:colOff>
      <xdr:row>52</xdr:row>
      <xdr:rowOff>142920</xdr:rowOff>
    </xdr:from>
    <xdr:to>
      <xdr:col>3</xdr:col>
      <xdr:colOff>1956240</xdr:colOff>
      <xdr:row>60</xdr:row>
      <xdr:rowOff>12600</xdr:rowOff>
    </xdr:to>
    <xdr:sp macro="" textlink="">
      <xdr:nvSpPr>
        <xdr:cNvPr id="22" name="Line 1"/>
        <xdr:cNvSpPr/>
      </xdr:nvSpPr>
      <xdr:spPr>
        <a:xfrm>
          <a:off x="19048320" y="3496680"/>
          <a:ext cx="0" cy="139392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0</xdr:col>
      <xdr:colOff>1986760</xdr:colOff>
      <xdr:row>50</xdr:row>
      <xdr:rowOff>138425</xdr:rowOff>
    </xdr:from>
    <xdr:to>
      <xdr:col>0</xdr:col>
      <xdr:colOff>4827640</xdr:colOff>
      <xdr:row>54</xdr:row>
      <xdr:rowOff>122585</xdr:rowOff>
    </xdr:to>
    <xdr:sp macro="" textlink="">
      <xdr:nvSpPr>
        <xdr:cNvPr id="23" name="CustomShape 1"/>
        <xdr:cNvSpPr/>
      </xdr:nvSpPr>
      <xdr:spPr>
        <a:xfrm>
          <a:off x="1986760" y="10755625"/>
          <a:ext cx="2840880" cy="796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lang="en-US" sz="1100" b="0" strike="noStrike" spc="-1">
            <a:latin typeface="Times New Roman"/>
          </a:endParaRPr>
        </a:p>
      </xdr:txBody>
    </xdr:sp>
    <xdr:clientData/>
  </xdr:twoCellAnchor>
  <xdr:twoCellAnchor>
    <xdr:from>
      <xdr:col>4</xdr:col>
      <xdr:colOff>1562040</xdr:colOff>
      <xdr:row>15</xdr:row>
      <xdr:rowOff>720</xdr:rowOff>
    </xdr:from>
    <xdr:to>
      <xdr:col>4</xdr:col>
      <xdr:colOff>1562040</xdr:colOff>
      <xdr:row>22</xdr:row>
      <xdr:rowOff>61560</xdr:rowOff>
    </xdr:to>
    <xdr:sp macro="" textlink="">
      <xdr:nvSpPr>
        <xdr:cNvPr id="24" name="Line 1"/>
        <xdr:cNvSpPr/>
      </xdr:nvSpPr>
      <xdr:spPr>
        <a:xfrm>
          <a:off x="25150320" y="3164040"/>
          <a:ext cx="0" cy="139428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0</xdr:col>
      <xdr:colOff>3941640</xdr:colOff>
      <xdr:row>56</xdr:row>
      <xdr:rowOff>137536</xdr:rowOff>
    </xdr:from>
    <xdr:to>
      <xdr:col>1</xdr:col>
      <xdr:colOff>3394200</xdr:colOff>
      <xdr:row>58</xdr:row>
      <xdr:rowOff>95417</xdr:rowOff>
    </xdr:to>
    <xdr:sp macro="" textlink="">
      <xdr:nvSpPr>
        <xdr:cNvPr id="25" name="CustomShape 1"/>
        <xdr:cNvSpPr/>
      </xdr:nvSpPr>
      <xdr:spPr>
        <a:xfrm>
          <a:off x="3941640" y="11621965"/>
          <a:ext cx="4329360" cy="349766"/>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Same goes for Invertabrates.</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3</xdr:col>
      <xdr:colOff>2426400</xdr:colOff>
      <xdr:row>70</xdr:row>
      <xdr:rowOff>155520</xdr:rowOff>
    </xdr:from>
    <xdr:to>
      <xdr:col>3</xdr:col>
      <xdr:colOff>2426400</xdr:colOff>
      <xdr:row>78</xdr:row>
      <xdr:rowOff>25920</xdr:rowOff>
    </xdr:to>
    <xdr:sp macro="" textlink="">
      <xdr:nvSpPr>
        <xdr:cNvPr id="26" name="Line 1"/>
        <xdr:cNvSpPr/>
      </xdr:nvSpPr>
      <xdr:spPr>
        <a:xfrm>
          <a:off x="19518480" y="7027920"/>
          <a:ext cx="0" cy="139428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0</xdr:col>
      <xdr:colOff>927100</xdr:colOff>
      <xdr:row>41</xdr:row>
      <xdr:rowOff>38100</xdr:rowOff>
    </xdr:from>
    <xdr:to>
      <xdr:col>2</xdr:col>
      <xdr:colOff>2463060</xdr:colOff>
      <xdr:row>47</xdr:row>
      <xdr:rowOff>50340</xdr:rowOff>
    </xdr:to>
    <xdr:sp macro="" textlink="">
      <xdr:nvSpPr>
        <xdr:cNvPr id="7" name="CustomShape 1"/>
        <xdr:cNvSpPr/>
      </xdr:nvSpPr>
      <xdr:spPr>
        <a:xfrm>
          <a:off x="927100" y="8737600"/>
          <a:ext cx="8698760" cy="1231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1" strike="noStrike" spc="-1">
              <a:solidFill>
                <a:srgbClr val="000000"/>
              </a:solidFill>
              <a:latin typeface="Calibri"/>
            </a:rPr>
            <a:t>Organism Input</a:t>
          </a:r>
          <a:endParaRPr lang="en-US" sz="1600" b="0" strike="noStrike" spc="-1">
            <a:latin typeface="Times New Roman"/>
          </a:endParaRPr>
        </a:p>
        <a:p>
          <a:pPr>
            <a:lnSpc>
              <a:spcPct val="100000"/>
            </a:lnSpc>
          </a:pPr>
          <a:r>
            <a:rPr lang="en-US" sz="1600" b="0" strike="noStrike" spc="-1">
              <a:solidFill>
                <a:srgbClr val="000000"/>
              </a:solidFill>
              <a:latin typeface="Calibri"/>
            </a:rPr>
            <a:t>Fish and invertebrate names must be same as used on Organism Diet tab.</a:t>
          </a:r>
        </a:p>
        <a:p>
          <a:pPr>
            <a:lnSpc>
              <a:spcPct val="100000"/>
            </a:lnSpc>
          </a:pPr>
          <a:r>
            <a:rPr lang="en-US" sz="1600" b="0" strike="noStrike" spc="-1">
              <a:solidFill>
                <a:srgbClr val="000000"/>
              </a:solidFill>
              <a:latin typeface="Calibri"/>
            </a:rPr>
            <a:t>Copy and Paste additional fish (widely foraging species), invertebrates (species</a:t>
          </a:r>
          <a:r>
            <a:rPr lang="en-US" sz="1600" b="0" strike="noStrike" spc="-1" baseline="0">
              <a:solidFill>
                <a:srgbClr val="000000"/>
              </a:solidFill>
              <a:latin typeface="Calibri"/>
            </a:rPr>
            <a:t> that do not move widely)</a:t>
          </a:r>
          <a:r>
            <a:rPr lang="en-US" sz="1600" b="0" strike="noStrike" spc="-1">
              <a:solidFill>
                <a:srgbClr val="000000"/>
              </a:solidFill>
              <a:latin typeface="Calibri"/>
            </a:rPr>
            <a:t> and zooplankton by copying and pasting rows 2-12, and phytoplankton by copying and pasting rows 2-5. The word END must appear after the last entry as shown above.</a:t>
          </a:r>
          <a:endParaRPr lang="en-US" sz="16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6</xdr:col>
      <xdr:colOff>218160</xdr:colOff>
      <xdr:row>11</xdr:row>
      <xdr:rowOff>271750</xdr:rowOff>
    </xdr:from>
    <xdr:to>
      <xdr:col>7</xdr:col>
      <xdr:colOff>238460</xdr:colOff>
      <xdr:row>11</xdr:row>
      <xdr:rowOff>281830</xdr:rowOff>
    </xdr:to>
    <xdr:sp macro="" textlink="">
      <xdr:nvSpPr>
        <xdr:cNvPr id="28" name="Line 1"/>
        <xdr:cNvSpPr/>
      </xdr:nvSpPr>
      <xdr:spPr>
        <a:xfrm flipH="1">
          <a:off x="11042280" y="2438280"/>
          <a:ext cx="825480" cy="1008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7</xdr:col>
      <xdr:colOff>238460</xdr:colOff>
      <xdr:row>11</xdr:row>
      <xdr:rowOff>281830</xdr:rowOff>
    </xdr:from>
    <xdr:to>
      <xdr:col>7</xdr:col>
      <xdr:colOff>238820</xdr:colOff>
      <xdr:row>15</xdr:row>
      <xdr:rowOff>112680</xdr:rowOff>
    </xdr:to>
    <xdr:sp macro="" textlink="">
      <xdr:nvSpPr>
        <xdr:cNvPr id="29" name="Line 1"/>
        <xdr:cNvSpPr/>
      </xdr:nvSpPr>
      <xdr:spPr>
        <a:xfrm>
          <a:off x="11867760" y="2448360"/>
          <a:ext cx="360" cy="7005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6</xdr:col>
      <xdr:colOff>218160</xdr:colOff>
      <xdr:row>15</xdr:row>
      <xdr:rowOff>112680</xdr:rowOff>
    </xdr:from>
    <xdr:to>
      <xdr:col>7</xdr:col>
      <xdr:colOff>238460</xdr:colOff>
      <xdr:row>15</xdr:row>
      <xdr:rowOff>113040</xdr:rowOff>
    </xdr:to>
    <xdr:sp macro="" textlink="">
      <xdr:nvSpPr>
        <xdr:cNvPr id="30" name="Line 1"/>
        <xdr:cNvSpPr/>
      </xdr:nvSpPr>
      <xdr:spPr>
        <a:xfrm flipH="1">
          <a:off x="11042280" y="3148920"/>
          <a:ext cx="82548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3</xdr:col>
      <xdr:colOff>762000</xdr:colOff>
      <xdr:row>4</xdr:row>
      <xdr:rowOff>10160</xdr:rowOff>
    </xdr:from>
    <xdr:to>
      <xdr:col>13</xdr:col>
      <xdr:colOff>426720</xdr:colOff>
      <xdr:row>26</xdr:row>
      <xdr:rowOff>71120</xdr:rowOff>
    </xdr:to>
    <xdr:sp macro="" textlink="">
      <xdr:nvSpPr>
        <xdr:cNvPr id="5" name="CustomShape 1"/>
        <xdr:cNvSpPr/>
      </xdr:nvSpPr>
      <xdr:spPr>
        <a:xfrm>
          <a:off x="7213600" y="914400"/>
          <a:ext cx="7691120" cy="4714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1" strike="noStrike" spc="-1">
              <a:solidFill>
                <a:srgbClr val="000000"/>
              </a:solidFill>
              <a:latin typeface="Calibri"/>
            </a:rPr>
            <a:t>Organism Diets</a:t>
          </a:r>
          <a:endParaRPr lang="en-US" sz="1600" b="0" strike="noStrike" spc="-1">
            <a:latin typeface="Times New Roman"/>
          </a:endParaRPr>
        </a:p>
        <a:p>
          <a:pPr>
            <a:lnSpc>
              <a:spcPct val="100000"/>
            </a:lnSpc>
          </a:pPr>
          <a:r>
            <a:rPr lang="en-US" sz="1600" b="0" strike="noStrike" spc="-1">
              <a:solidFill>
                <a:srgbClr val="000000"/>
              </a:solidFill>
              <a:latin typeface="Calibri"/>
            </a:rPr>
            <a:t>1.  Dietary preferences must be entered for each fish and invertebrate, except plankton, defined on the Organism Input tab and using the same spelling as used on that tab. </a:t>
          </a:r>
        </a:p>
        <a:p>
          <a:pPr>
            <a:lnSpc>
              <a:spcPct val="100000"/>
            </a:lnSpc>
          </a:pPr>
          <a:endParaRPr lang="en-US" sz="1600" b="0" strike="noStrike" spc="-1">
            <a:solidFill>
              <a:srgbClr val="000000"/>
            </a:solidFill>
            <a:latin typeface="Calibri"/>
          </a:endParaRPr>
        </a:p>
        <a:p>
          <a:pPr>
            <a:lnSpc>
              <a:spcPct val="100000"/>
            </a:lnSpc>
          </a:pPr>
          <a:r>
            <a:rPr lang="en-US" sz="1600" b="0" strike="noStrike" spc="-1">
              <a:solidFill>
                <a:srgbClr val="000000"/>
              </a:solidFill>
              <a:latin typeface="Calibri"/>
            </a:rPr>
            <a:t>2.  All organisms (and sediment/detritus</a:t>
          </a:r>
          <a:r>
            <a:rPr lang="en-US" sz="1600" b="0" strike="noStrike" spc="-1" baseline="0">
              <a:solidFill>
                <a:srgbClr val="000000"/>
              </a:solidFill>
              <a:latin typeface="Calibri"/>
            </a:rPr>
            <a:t> if have deposit or filter feeders) </a:t>
          </a:r>
          <a:r>
            <a:rPr lang="en-US" sz="1600" b="0" strike="noStrike" spc="-1">
              <a:solidFill>
                <a:srgbClr val="000000"/>
              </a:solidFill>
              <a:latin typeface="Calibri"/>
            </a:rPr>
            <a:t>must be entered in subsequent rows, and the list must be be the same for every organism.  </a:t>
          </a:r>
        </a:p>
        <a:p>
          <a:pPr>
            <a:lnSpc>
              <a:spcPct val="100000"/>
            </a:lnSpc>
          </a:pPr>
          <a:endParaRPr lang="en-US" sz="1600" b="0" strike="noStrike" spc="-1">
            <a:solidFill>
              <a:srgbClr val="000000"/>
            </a:solidFill>
            <a:latin typeface="Calibri"/>
          </a:endParaRPr>
        </a:p>
        <a:p>
          <a:pPr>
            <a:lnSpc>
              <a:spcPct val="100000"/>
            </a:lnSpc>
          </a:pPr>
          <a:r>
            <a:rPr lang="en-US" sz="1600" b="0" strike="noStrike" spc="-1">
              <a:solidFill>
                <a:srgbClr val="000000"/>
              </a:solidFill>
              <a:latin typeface="Calibri"/>
            </a:rPr>
            <a:t>3.  Dietary preferences are entered as decimals from 0 to 1, or should be entered as 0 if the named organism does not consume that particular organism. </a:t>
          </a:r>
        </a:p>
        <a:p>
          <a:pPr>
            <a:lnSpc>
              <a:spcPct val="100000"/>
            </a:lnSpc>
          </a:pPr>
          <a:endParaRPr lang="en-US" sz="1600" b="0" strike="noStrike" spc="-1">
            <a:solidFill>
              <a:srgbClr val="000000"/>
            </a:solidFill>
            <a:latin typeface="Calibri"/>
          </a:endParaRPr>
        </a:p>
        <a:p>
          <a:pPr>
            <a:lnSpc>
              <a:spcPct val="100000"/>
            </a:lnSpc>
          </a:pPr>
          <a:r>
            <a:rPr lang="en-US" sz="1600" b="0" strike="noStrike" spc="-1">
              <a:solidFill>
                <a:srgbClr val="000000"/>
              </a:solidFill>
              <a:latin typeface="Calibri"/>
            </a:rPr>
            <a:t>4.  Organisms must be entered in the list moving up the food web starting with Sediment/Detritus, followed by phytoplankton, zooplankton, individual invertebrate species, and individual fish species. </a:t>
          </a:r>
        </a:p>
        <a:p>
          <a:pPr>
            <a:lnSpc>
              <a:spcPct val="100000"/>
            </a:lnSpc>
          </a:pPr>
          <a:endParaRPr lang="en-US" sz="1600" b="0" strike="noStrike" spc="-1">
            <a:solidFill>
              <a:srgbClr val="000000"/>
            </a:solidFill>
            <a:latin typeface="Calibri"/>
          </a:endParaRPr>
        </a:p>
        <a:p>
          <a:pPr>
            <a:lnSpc>
              <a:spcPct val="100000"/>
            </a:lnSpc>
          </a:pPr>
          <a:r>
            <a:rPr lang="en-US" sz="1600" b="0" strike="noStrike" spc="-1">
              <a:solidFill>
                <a:srgbClr val="000000"/>
              </a:solidFill>
              <a:latin typeface="Calibri"/>
            </a:rPr>
            <a:t>5.  A defined organism cannot consume itself (e.g., a fish defined as  largemouth bass cannot consume largemouth bass).  If necessary, one can use "juvenile fish" as a separate species entry</a:t>
          </a:r>
          <a:r>
            <a:rPr lang="en-US" sz="1600" b="0" strike="noStrike" spc="-1" baseline="0">
              <a:solidFill>
                <a:srgbClr val="000000"/>
              </a:solidFill>
              <a:latin typeface="Calibri"/>
            </a:rPr>
            <a:t> (must also entered on the Organism Input tab) if these are consumed by adults of the same species.</a:t>
          </a:r>
          <a:endParaRPr lang="en-US" sz="16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444600</xdr:colOff>
      <xdr:row>14</xdr:row>
      <xdr:rowOff>25560</xdr:rowOff>
    </xdr:from>
    <xdr:to>
      <xdr:col>4</xdr:col>
      <xdr:colOff>1288080</xdr:colOff>
      <xdr:row>14</xdr:row>
      <xdr:rowOff>30600</xdr:rowOff>
    </xdr:to>
    <xdr:sp macro="" textlink="">
      <xdr:nvSpPr>
        <xdr:cNvPr id="32" name="Line 1"/>
        <xdr:cNvSpPr/>
      </xdr:nvSpPr>
      <xdr:spPr>
        <a:xfrm>
          <a:off x="9987120" y="3263760"/>
          <a:ext cx="843480" cy="504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5</xdr:col>
      <xdr:colOff>76320</xdr:colOff>
      <xdr:row>15</xdr:row>
      <xdr:rowOff>37800</xdr:rowOff>
    </xdr:from>
    <xdr:to>
      <xdr:col>5</xdr:col>
      <xdr:colOff>76320</xdr:colOff>
      <xdr:row>22</xdr:row>
      <xdr:rowOff>139680</xdr:rowOff>
    </xdr:to>
    <xdr:sp macro="" textlink="">
      <xdr:nvSpPr>
        <xdr:cNvPr id="34" name="Line 1"/>
        <xdr:cNvSpPr/>
      </xdr:nvSpPr>
      <xdr:spPr>
        <a:xfrm>
          <a:off x="11820960" y="3466800"/>
          <a:ext cx="0" cy="143532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0</xdr:col>
      <xdr:colOff>1740560</xdr:colOff>
      <xdr:row>9</xdr:row>
      <xdr:rowOff>36360</xdr:rowOff>
    </xdr:from>
    <xdr:to>
      <xdr:col>6</xdr:col>
      <xdr:colOff>30480</xdr:colOff>
      <xdr:row>24</xdr:row>
      <xdr:rowOff>132080</xdr:rowOff>
    </xdr:to>
    <xdr:sp macro="" textlink="">
      <xdr:nvSpPr>
        <xdr:cNvPr id="35" name="CustomShape 1"/>
        <xdr:cNvSpPr/>
      </xdr:nvSpPr>
      <xdr:spPr>
        <a:xfrm>
          <a:off x="1740560" y="2261400"/>
          <a:ext cx="4873600" cy="3143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1.  There must be a row for every fish (i.e., widely ranging</a:t>
          </a:r>
          <a:r>
            <a:rPr lang="en-US" sz="1100" b="0" strike="noStrike" spc="-1" baseline="0">
              <a:solidFill>
                <a:srgbClr val="000000"/>
              </a:solidFill>
              <a:latin typeface="Calibri"/>
            </a:rPr>
            <a:t> species) that are </a:t>
          </a:r>
          <a:r>
            <a:rPr lang="en-US" sz="1100" b="0" strike="noStrike" spc="-1">
              <a:solidFill>
                <a:srgbClr val="000000"/>
              </a:solidFill>
              <a:latin typeface="Calibri"/>
            </a:rPr>
            <a:t>defined in column B</a:t>
          </a:r>
          <a:r>
            <a:rPr lang="en-US" sz="1100" b="0" strike="noStrike" spc="-1" baseline="0">
              <a:solidFill>
                <a:srgbClr val="000000"/>
              </a:solidFill>
              <a:latin typeface="Calibri"/>
            </a:rPr>
            <a:t> of the Organism Input tab</a:t>
          </a:r>
          <a:r>
            <a:rPr lang="en-US" sz="1100" b="0" strike="noStrike" spc="-1">
              <a:solidFill>
                <a:srgbClr val="000000"/>
              </a:solidFill>
              <a:latin typeface="Calibri"/>
            </a:rPr>
            <a:t>. (Copy and paste row 2 to row 3 and so on to add addditional</a:t>
          </a:r>
          <a:r>
            <a:rPr lang="en-US" sz="1100" b="0" strike="noStrike" spc="-1" baseline="0">
              <a:solidFill>
                <a:srgbClr val="000000"/>
              </a:solidFill>
              <a:latin typeface="Calibri"/>
            </a:rPr>
            <a:t> species.</a:t>
          </a:r>
          <a:r>
            <a:rPr lang="en-US" sz="1100" b="0" strike="noStrike" spc="-1">
              <a:solidFill>
                <a:srgbClr val="000000"/>
              </a:solidFill>
              <a:latin typeface="Calibri"/>
            </a:rPr>
            <a:t>)</a:t>
          </a:r>
        </a:p>
        <a:p>
          <a:pPr>
            <a:lnSpc>
              <a:spcPct val="100000"/>
            </a:lnSpc>
          </a:pPr>
          <a:endParaRPr lang="en-US" sz="1100" b="0" strike="noStrike" spc="-1">
            <a:solidFill>
              <a:srgbClr val="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effectLst/>
              <a:latin typeface="+mn-lt"/>
              <a:ea typeface="+mn-ea"/>
              <a:cs typeface="+mn-cs"/>
            </a:rPr>
            <a:t>2.  Abundance is the fraction of a time a</a:t>
          </a:r>
          <a:r>
            <a:rPr lang="en-US" sz="1100" b="0" baseline="0">
              <a:effectLst/>
              <a:latin typeface="+mn-lt"/>
              <a:ea typeface="+mn-ea"/>
              <a:cs typeface="+mn-cs"/>
            </a:rPr>
            <a:t> given migratory species</a:t>
          </a:r>
          <a:r>
            <a:rPr lang="en-US" sz="1100" b="0">
              <a:effectLst/>
              <a:latin typeface="+mn-lt"/>
              <a:ea typeface="+mn-ea"/>
              <a:cs typeface="+mn-cs"/>
            </a:rPr>
            <a:t> fish population</a:t>
          </a:r>
          <a:r>
            <a:rPr lang="en-US" sz="1100" b="0" baseline="0">
              <a:effectLst/>
              <a:latin typeface="+mn-lt"/>
              <a:ea typeface="+mn-ea"/>
              <a:cs typeface="+mn-cs"/>
            </a:rPr>
            <a:t> </a:t>
          </a:r>
          <a:r>
            <a:rPr lang="en-US" sz="1100" b="0">
              <a:effectLst/>
              <a:latin typeface="+mn-lt"/>
              <a:ea typeface="+mn-ea"/>
              <a:cs typeface="+mn-cs"/>
            </a:rPr>
            <a:t>is present in the modeling domain for that time step, entered as a decimal between 0 and 1.   When a fish population is not present, it is not exposed to any chemicals.  For example, if the abundance is 0, then no fish are exposed in the modeling domain for that period, while a 1 indicates the entire population is within the modeling domain for that timestep.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effectLst/>
              <a:latin typeface="+mn-lt"/>
              <a:ea typeface="+mn-ea"/>
              <a:cs typeface="+mn-cs"/>
            </a:rPr>
            <a:t>3.  Be</a:t>
          </a:r>
          <a:r>
            <a:rPr lang="en-US" sz="1100" b="0" baseline="0">
              <a:effectLst/>
              <a:latin typeface="+mn-lt"/>
              <a:ea typeface="+mn-ea"/>
              <a:cs typeface="+mn-cs"/>
            </a:rPr>
            <a:t> sure to </a:t>
          </a:r>
          <a:r>
            <a:rPr lang="en-US" sz="1100" b="0">
              <a:effectLst/>
              <a:latin typeface="+mn-lt"/>
              <a:ea typeface="+mn-ea"/>
              <a:cs typeface="+mn-cs"/>
            </a:rPr>
            <a:t>Copy and Paste Columns to the right for enough times sufficient</a:t>
          </a:r>
          <a:r>
            <a:rPr lang="en-US" sz="1100" b="0" baseline="0">
              <a:effectLst/>
              <a:latin typeface="+mn-lt"/>
              <a:ea typeface="+mn-ea"/>
              <a:cs typeface="+mn-cs"/>
            </a:rPr>
            <a:t> to cover the number of time steps specified on the Sample and Time Input Tab (e.g. 5 years of simulation with Monthly timesteps would require 60 time steps on this sheet or entries from column B to column BI)</a:t>
          </a:r>
          <a:r>
            <a:rPr lang="en-US" sz="1100" b="0">
              <a:effectLst/>
              <a:latin typeface="+mn-lt"/>
              <a:ea typeface="+mn-ea"/>
              <a:cs typeface="+mn-cs"/>
            </a:rPr>
            <a:t>.    Extra</a:t>
          </a:r>
          <a:r>
            <a:rPr lang="en-US" sz="1100" b="0" baseline="0">
              <a:effectLst/>
              <a:latin typeface="+mn-lt"/>
              <a:ea typeface="+mn-ea"/>
              <a:cs typeface="+mn-cs"/>
            </a:rPr>
            <a:t> timesteps do not prevent the model from running.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effectLst/>
              <a:latin typeface="+mn-lt"/>
              <a:ea typeface="+mn-ea"/>
              <a:cs typeface="+mn-cs"/>
            </a:rPr>
            <a:t>4.  Labeling row 1 as "Abundance (time step 1)" or just as "1" does not matter.</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effectLst/>
              <a:latin typeface="+mn-lt"/>
              <a:ea typeface="+mn-ea"/>
              <a:cs typeface="+mn-cs"/>
            </a:rPr>
            <a:t> </a:t>
          </a:r>
          <a:endParaRPr lang="en-US">
            <a:effectLst/>
          </a:endParaRPr>
        </a:p>
        <a:p>
          <a:pPr>
            <a:lnSpc>
              <a:spcPct val="100000"/>
            </a:lnSpc>
          </a:pP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284480</xdr:colOff>
      <xdr:row>4</xdr:row>
      <xdr:rowOff>0</xdr:rowOff>
    </xdr:from>
    <xdr:to>
      <xdr:col>15</xdr:col>
      <xdr:colOff>142240</xdr:colOff>
      <xdr:row>36</xdr:row>
      <xdr:rowOff>193040</xdr:rowOff>
    </xdr:to>
    <xdr:sp macro="" textlink="">
      <xdr:nvSpPr>
        <xdr:cNvPr id="3" name="CustomShape 1"/>
        <xdr:cNvSpPr/>
      </xdr:nvSpPr>
      <xdr:spPr>
        <a:xfrm>
          <a:off x="5963920" y="812800"/>
          <a:ext cx="16357600" cy="6695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800" b="1" strike="noStrike" spc="-1">
              <a:solidFill>
                <a:srgbClr val="000000"/>
              </a:solidFill>
              <a:latin typeface="Calibri"/>
            </a:rPr>
            <a:t>Modeling Domain and Sample Sites</a:t>
          </a:r>
          <a:endParaRPr lang="en-US" sz="1800" b="0" strike="noStrike" spc="-1">
            <a:latin typeface="Times New Roman"/>
          </a:endParaRPr>
        </a:p>
        <a:p>
          <a:pPr>
            <a:lnSpc>
              <a:spcPct val="100000"/>
            </a:lnSpc>
          </a:pPr>
          <a:r>
            <a:rPr lang="en-US" sz="1600" b="0" strike="noStrike" spc="-1">
              <a:solidFill>
                <a:srgbClr val="000000"/>
              </a:solidFill>
              <a:latin typeface="Calibri"/>
            </a:rPr>
            <a:t>In this tab, boundaries of</a:t>
          </a:r>
          <a:r>
            <a:rPr lang="en-US" sz="1600" b="0" strike="noStrike" spc="-1" baseline="0">
              <a:solidFill>
                <a:srgbClr val="000000"/>
              </a:solidFill>
              <a:latin typeface="Calibri"/>
            </a:rPr>
            <a:t> the overall modeling Domain are specified using latitude/longitude coordinates (rows 1 and 2). </a:t>
          </a:r>
        </a:p>
        <a:p>
          <a:pPr>
            <a:lnSpc>
              <a:spcPct val="100000"/>
            </a:lnSpc>
          </a:pPr>
          <a:r>
            <a:rPr lang="en-US" sz="1600" b="0" strike="noStrike" spc="-1" baseline="0">
              <a:solidFill>
                <a:srgbClr val="000000"/>
              </a:solidFill>
              <a:latin typeface="Calibri"/>
            </a:rPr>
            <a:t>Also, </a:t>
          </a:r>
          <a:r>
            <a:rPr lang="en-US" sz="1600" b="0" strike="noStrike" spc="-1">
              <a:solidFill>
                <a:srgbClr val="000000"/>
              </a:solidFill>
              <a:latin typeface="Calibri"/>
            </a:rPr>
            <a:t>modeling Sites within the Domain (equivalent</a:t>
          </a:r>
          <a:r>
            <a:rPr lang="en-US" sz="1600" b="0" strike="noStrike" spc="-1" baseline="0">
              <a:solidFill>
                <a:srgbClr val="000000"/>
              </a:solidFill>
              <a:latin typeface="Calibri"/>
            </a:rPr>
            <a:t> to </a:t>
          </a:r>
          <a:r>
            <a:rPr lang="en-US" sz="1600" b="0" strike="noStrike" spc="-1">
              <a:solidFill>
                <a:srgbClr val="000000"/>
              </a:solidFill>
              <a:latin typeface="Calibri"/>
            </a:rPr>
            <a:t>Regions formulated</a:t>
          </a:r>
          <a:r>
            <a:rPr lang="en-US" sz="1600" b="0" strike="noStrike" spc="-1" baseline="0">
              <a:solidFill>
                <a:srgbClr val="000000"/>
              </a:solidFill>
              <a:latin typeface="Calibri"/>
            </a:rPr>
            <a:t> from the Thiessen polygons using coordinates specified in cell C4 and below that</a:t>
          </a:r>
          <a:r>
            <a:rPr lang="en-US" sz="1600" b="0" strike="noStrike" spc="-1">
              <a:solidFill>
                <a:srgbClr val="000000"/>
              </a:solidFill>
              <a:latin typeface="Calibri"/>
            </a:rPr>
            <a:t>).</a:t>
          </a:r>
          <a:r>
            <a:rPr lang="en-US" sz="1600" b="0" strike="noStrike" spc="-1" baseline="0">
              <a:solidFill>
                <a:srgbClr val="000000"/>
              </a:solidFill>
              <a:latin typeface="Calibri"/>
            </a:rPr>
            <a:t>  Sites are named the same as  used in tabs, Regional Input and Temperature Input.</a:t>
          </a:r>
          <a:endParaRPr lang="en-US" sz="1600" b="0" strike="noStrike" spc="-1">
            <a:latin typeface="Times New Roman"/>
          </a:endParaRPr>
        </a:p>
        <a:p>
          <a:pPr>
            <a:lnSpc>
              <a:spcPct val="100000"/>
            </a:lnSpc>
          </a:pPr>
          <a:endParaRPr lang="en-US" sz="1600" b="0" strike="noStrike" spc="-1">
            <a:latin typeface="Times New Roman"/>
          </a:endParaRPr>
        </a:p>
        <a:p>
          <a:pPr>
            <a:lnSpc>
              <a:spcPct val="100000"/>
            </a:lnSpc>
          </a:pPr>
          <a:r>
            <a:rPr lang="en-US" sz="1600" b="0" strike="noStrike" spc="-1">
              <a:solidFill>
                <a:srgbClr val="000000"/>
              </a:solidFill>
              <a:latin typeface="Calibri"/>
            </a:rPr>
            <a:t>In the first row, the boundary of the entire Domain is defined by</a:t>
          </a:r>
          <a:r>
            <a:rPr lang="en-US" sz="1600" b="0" strike="noStrike" spc="-1" baseline="0">
              <a:solidFill>
                <a:srgbClr val="000000"/>
              </a:solidFill>
              <a:latin typeface="Calibri"/>
            </a:rPr>
            <a:t> listing latitude,_longitude</a:t>
          </a:r>
          <a:r>
            <a:rPr lang="en-US" sz="1600" b="0" strike="noStrike" spc="-1">
              <a:solidFill>
                <a:srgbClr val="000000"/>
              </a:solidFill>
              <a:latin typeface="Calibri"/>
            </a:rPr>
            <a:t> coordinates in a clockwise manner.  Additional coordinates are added using additional columns as needed. If the model is being run non-spatially, then one Site is defined as the entire modeling Domain boundary.</a:t>
          </a:r>
        </a:p>
        <a:p>
          <a:pPr>
            <a:lnSpc>
              <a:spcPct val="100000"/>
            </a:lnSpc>
          </a:pPr>
          <a:r>
            <a:rPr lang="en-US" sz="1600" b="0" strike="noStrike" spc="-1" baseline="0">
              <a:solidFill>
                <a:srgbClr val="000000"/>
              </a:solidFill>
              <a:latin typeface="Calibri"/>
            </a:rPr>
            <a:t>  </a:t>
          </a:r>
          <a:endParaRPr lang="en-US" sz="1600" b="0" strike="noStrike" spc="-1">
            <a:latin typeface="Times New Roman"/>
          </a:endParaRPr>
        </a:p>
        <a:p>
          <a:pPr>
            <a:lnSpc>
              <a:spcPct val="100000"/>
            </a:lnSpc>
          </a:pPr>
          <a:r>
            <a:rPr lang="en-US" sz="1600" b="0" strike="noStrike" spc="-1">
              <a:solidFill>
                <a:srgbClr val="000000"/>
              </a:solidFill>
              <a:latin typeface="Calibri"/>
            </a:rPr>
            <a:t>Coordinates are aslo</a:t>
          </a:r>
          <a:r>
            <a:rPr lang="en-US" sz="1600" b="0" strike="noStrike" spc="-1" baseline="0">
              <a:solidFill>
                <a:srgbClr val="000000"/>
              </a:solidFill>
              <a:latin typeface="Calibri"/>
            </a:rPr>
            <a:t> </a:t>
          </a:r>
          <a:r>
            <a:rPr lang="en-US" sz="1600" b="0" strike="noStrike" spc="-1">
              <a:solidFill>
                <a:srgbClr val="000000"/>
              </a:solidFill>
              <a:latin typeface="Calibri"/>
            </a:rPr>
            <a:t>entered for each subregion</a:t>
          </a:r>
          <a:r>
            <a:rPr lang="en-US" sz="1600" b="0" strike="noStrike" spc="-1" baseline="0">
              <a:solidFill>
                <a:srgbClr val="000000"/>
              </a:solidFill>
              <a:latin typeface="Calibri"/>
            </a:rPr>
            <a:t> of the Domain for which data (e.g., chemical concentrations for </a:t>
          </a:r>
          <a:r>
            <a:rPr lang="en-US" sz="1600" b="0" strike="noStrike" spc="-1">
              <a:solidFill>
                <a:srgbClr val="000000"/>
              </a:solidFill>
              <a:latin typeface="Calibri"/>
            </a:rPr>
            <a:t>sediment or water are available).</a:t>
          </a:r>
          <a:r>
            <a:rPr lang="en-US" sz="1600" b="0" strike="noStrike" spc="-1" baseline="0">
              <a:solidFill>
                <a:srgbClr val="000000"/>
              </a:solidFill>
              <a:latin typeface="Calibri"/>
            </a:rPr>
            <a:t>  S</a:t>
          </a:r>
          <a:r>
            <a:rPr lang="en-US" sz="1600" b="0" strike="noStrike" spc="-1">
              <a:solidFill>
                <a:srgbClr val="000000"/>
              </a:solidFill>
              <a:latin typeface="Calibri"/>
            </a:rPr>
            <a:t>ample site</a:t>
          </a:r>
          <a:r>
            <a:rPr lang="en-US" sz="1600" b="0" strike="noStrike" spc="-1" baseline="0">
              <a:solidFill>
                <a:srgbClr val="000000"/>
              </a:solidFill>
              <a:latin typeface="Calibri"/>
            </a:rPr>
            <a:t> coordinates are used by</a:t>
          </a:r>
          <a:r>
            <a:rPr lang="en-US" sz="1600" b="0" strike="noStrike" spc="-1">
              <a:solidFill>
                <a:srgbClr val="000000"/>
              </a:solidFill>
              <a:latin typeface="Calibri"/>
            </a:rPr>
            <a:t> the program to generate a Thiessen polygon map that defines the spatial area associated with each sample location. Coordinates are entered as x,_y. Ensure the coordinates are within the boundary as defined in row 1, and that there are associated Site Names for each sample as these will define the spatial area of each polygon. </a:t>
          </a:r>
          <a:endParaRPr lang="en-US" sz="1600" b="0" strike="noStrike" spc="-1">
            <a:latin typeface="Times New Roman"/>
          </a:endParaRPr>
        </a:p>
        <a:p>
          <a:pPr>
            <a:lnSpc>
              <a:spcPct val="100000"/>
            </a:lnSpc>
          </a:pPr>
          <a:endParaRPr lang="en-US" sz="16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strike="noStrike" spc="-1">
              <a:solidFill>
                <a:srgbClr val="000000"/>
              </a:solidFill>
              <a:latin typeface="Calibri"/>
            </a:rPr>
            <a:t>Attraction factors and number of fish populations are also defined on this tab. Attraction factors apply</a:t>
          </a:r>
          <a:r>
            <a:rPr lang="en-US" sz="1600" b="0" strike="noStrike" spc="-1" baseline="0">
              <a:solidFill>
                <a:srgbClr val="000000"/>
              </a:solidFill>
              <a:latin typeface="Calibri"/>
            </a:rPr>
            <a:t> to subareas or</a:t>
          </a:r>
          <a:r>
            <a:rPr lang="en-US" sz="1600" b="0" strike="noStrike" spc="-1">
              <a:solidFill>
                <a:srgbClr val="000000"/>
              </a:solidFill>
              <a:latin typeface="Calibri"/>
            </a:rPr>
            <a:t> polygons, that can be the same as, or differ from, the Thiessen polygons associated with sampling locations.</a:t>
          </a:r>
          <a:r>
            <a:rPr lang="en-US" sz="1600" b="0" strike="noStrike" spc="-1" baseline="0">
              <a:solidFill>
                <a:srgbClr val="000000"/>
              </a:solidFill>
              <a:latin typeface="Calibri"/>
            </a:rPr>
            <a:t>  These special polygons</a:t>
          </a:r>
          <a:r>
            <a:rPr lang="en-US" sz="1600" b="0" strike="noStrike" spc="-1">
              <a:solidFill>
                <a:srgbClr val="000000"/>
              </a:solidFill>
              <a:latin typeface="Calibri"/>
            </a:rPr>
            <a:t> define particular areas where fish are more likely</a:t>
          </a:r>
          <a:r>
            <a:rPr lang="en-US" sz="1600" b="0" strike="noStrike" spc="-1" baseline="0">
              <a:solidFill>
                <a:srgbClr val="000000"/>
              </a:solidFill>
              <a:latin typeface="Calibri"/>
            </a:rPr>
            <a:t> </a:t>
          </a:r>
          <a:r>
            <a:rPr lang="en-US" sz="1600" b="0" strike="noStrike" spc="-1">
              <a:solidFill>
                <a:srgbClr val="000000"/>
              </a:solidFill>
              <a:latin typeface="Calibri"/>
            </a:rPr>
            <a:t>or less likely than average to forage. Each fish or widely foraging</a:t>
          </a:r>
          <a:r>
            <a:rPr lang="en-US" sz="1600" b="0" strike="noStrike" spc="-1" baseline="0">
              <a:solidFill>
                <a:srgbClr val="000000"/>
              </a:solidFill>
              <a:latin typeface="Calibri"/>
            </a:rPr>
            <a:t> species </a:t>
          </a:r>
          <a:r>
            <a:rPr lang="en-US" sz="1600" b="0" strike="noStrike" spc="-1">
              <a:solidFill>
                <a:srgbClr val="000000"/>
              </a:solidFill>
              <a:latin typeface="Calibri"/>
            </a:rPr>
            <a:t>must have at least one corresponding attraction factor. These factors represent the "enrichment" of a given species in a particular polygon as compared to the</a:t>
          </a:r>
          <a:r>
            <a:rPr lang="en-US" sz="1600" b="0" strike="noStrike" spc="-1" baseline="0">
              <a:solidFill>
                <a:srgbClr val="000000"/>
              </a:solidFill>
              <a:latin typeface="Calibri"/>
            </a:rPr>
            <a:t> polygon's fractional area of the entire modeling Domain.  </a:t>
          </a:r>
          <a:r>
            <a:rPr lang="en-US" sz="1600" b="0" strike="noStrike" spc="-1">
              <a:solidFill>
                <a:srgbClr val="000000"/>
              </a:solidFill>
              <a:latin typeface="Calibri"/>
            </a:rPr>
            <a:t>If fish are found evenly throughout the modeling Domain, simply enter the original boundaries from row 2</a:t>
          </a:r>
          <a:r>
            <a:rPr lang="en-US" sz="1600" b="0" strike="noStrike" spc="-1" baseline="0">
              <a:solidFill>
                <a:srgbClr val="000000"/>
              </a:solidFill>
              <a:latin typeface="Calibri"/>
            </a:rPr>
            <a:t> in rows 41, 42, 43, etc.</a:t>
          </a:r>
          <a:r>
            <a:rPr lang="en-US" sz="1600" b="0" strike="noStrike" spc="-1">
              <a:solidFill>
                <a:srgbClr val="000000"/>
              </a:solidFill>
              <a:latin typeface="Calibri"/>
            </a:rPr>
            <a:t> with an attraction factor of 1 (as shown below).  </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0" strike="noStrike" spc="-1">
            <a:solidFill>
              <a:srgbClr val="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strike="noStrike" spc="-1">
              <a:solidFill>
                <a:srgbClr val="000000"/>
              </a:solidFill>
              <a:latin typeface="Calibri"/>
            </a:rPr>
            <a:t>However, if a particular</a:t>
          </a:r>
          <a:r>
            <a:rPr lang="en-US" sz="1600" b="0" strike="noStrike" spc="-1" baseline="0">
              <a:solidFill>
                <a:srgbClr val="000000"/>
              </a:solidFill>
              <a:latin typeface="Calibri"/>
            </a:rPr>
            <a:t> area is favored over the Domain average, then enter the lat/long coordinates of the sub-area polygon and assign an enrichment factor (&gt;1) to that polygon.  </a:t>
          </a:r>
          <a:r>
            <a:rPr lang="en-US" sz="1600" b="0">
              <a:effectLst/>
              <a:latin typeface="+mn-lt"/>
              <a:ea typeface="+mn-ea"/>
              <a:cs typeface="+mn-cs"/>
            </a:rPr>
            <a:t>For instance, if an attraction factor is 2, this is equavalent to saying the density of associated fish in the "hotspot polygon" is twice that of the average outside area.</a:t>
          </a:r>
          <a:r>
            <a:rPr lang="en-US" sz="1600" b="0" baseline="0">
              <a:effectLst/>
              <a:latin typeface="+mn-lt"/>
              <a:ea typeface="+mn-ea"/>
              <a:cs typeface="+mn-cs"/>
            </a:rPr>
            <a:t>  </a:t>
          </a:r>
          <a:r>
            <a:rPr lang="en-US" sz="1600" b="0">
              <a:effectLst/>
              <a:latin typeface="+mn-lt"/>
              <a:ea typeface="+mn-ea"/>
              <a:cs typeface="+mn-cs"/>
            </a:rPr>
            <a:t>To enter attraction factors, set the Definition property to either "Polygon" or "Fraction", then enter the Attraction Area</a:t>
          </a:r>
          <a:r>
            <a:rPr lang="en-US" sz="1600" b="0" baseline="0">
              <a:effectLst/>
              <a:latin typeface="+mn-lt"/>
              <a:ea typeface="+mn-ea"/>
              <a:cs typeface="+mn-cs"/>
            </a:rPr>
            <a:t> Name</a:t>
          </a:r>
          <a:r>
            <a:rPr lang="en-US" sz="1600" b="0">
              <a:effectLst/>
              <a:latin typeface="+mn-lt"/>
              <a:ea typeface="+mn-ea"/>
              <a:cs typeface="+mn-cs"/>
            </a:rPr>
            <a:t>, the Associated Fish or widely ranging species, and the magnitude of the Factor (= the population density of that fish relative to what is found in</a:t>
          </a:r>
          <a:r>
            <a:rPr lang="en-US" sz="1600" b="0" baseline="0">
              <a:effectLst/>
              <a:latin typeface="+mn-lt"/>
              <a:ea typeface="+mn-ea"/>
              <a:cs typeface="+mn-cs"/>
            </a:rPr>
            <a:t> </a:t>
          </a:r>
          <a:r>
            <a:rPr lang="en-US" sz="1600" b="0">
              <a:effectLst/>
              <a:latin typeface="+mn-lt"/>
              <a:ea typeface="+mn-ea"/>
              <a:cs typeface="+mn-cs"/>
            </a:rPr>
            <a:t>the outside area.)  More coordinates or weights can be defined by adding them to the corresponding further right columns (for fish 1 41H, 41I and so on). Make sure your hotspots are defined within the Domain boundary.</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0">
            <a:effectLst/>
            <a:latin typeface="+mn-lt"/>
            <a:ea typeface="+mn-ea"/>
            <a:cs typeface="+mn-cs"/>
          </a:endParaRPr>
        </a:p>
        <a:p>
          <a:r>
            <a:rPr lang="en-US" sz="1600" b="0">
              <a:effectLst/>
              <a:latin typeface="+mn-lt"/>
              <a:ea typeface="+mn-ea"/>
              <a:cs typeface="+mn-cs"/>
            </a:rPr>
            <a:t>Each fish must have at least one entry, but if</a:t>
          </a:r>
          <a:r>
            <a:rPr lang="en-US" sz="1600" b="0" baseline="0">
              <a:effectLst/>
              <a:latin typeface="+mn-lt"/>
              <a:ea typeface="+mn-ea"/>
              <a:cs typeface="+mn-cs"/>
            </a:rPr>
            <a:t> no locational enrichment is desired, </a:t>
          </a:r>
          <a:r>
            <a:rPr lang="en-US" sz="1600" b="0">
              <a:effectLst/>
              <a:latin typeface="+mn-lt"/>
              <a:ea typeface="+mn-ea"/>
              <a:cs typeface="+mn-cs"/>
            </a:rPr>
            <a:t>set the attraction Factor to 1 for the entire Domain</a:t>
          </a:r>
          <a:r>
            <a:rPr lang="en-US" sz="1600" b="0" baseline="0">
              <a:effectLst/>
              <a:latin typeface="+mn-lt"/>
              <a:ea typeface="+mn-ea"/>
              <a:cs typeface="+mn-cs"/>
            </a:rPr>
            <a:t> (as shown below)</a:t>
          </a:r>
          <a:r>
            <a:rPr lang="en-US" sz="1600" b="0">
              <a:effectLst/>
              <a:latin typeface="+mn-lt"/>
              <a:ea typeface="+mn-ea"/>
              <a:cs typeface="+mn-cs"/>
            </a:rPr>
            <a:t>.</a:t>
          </a:r>
          <a:endParaRPr lang="en-US" sz="16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NOTE:  the Attraction</a:t>
          </a:r>
          <a:r>
            <a:rPr lang="en-US" sz="1600" baseline="0">
              <a:effectLst/>
            </a:rPr>
            <a:t> Area/Factors entries must begin with row 39 (as below).</a:t>
          </a:r>
          <a:endParaRPr lang="en-US" sz="1600">
            <a:effectLst/>
          </a:endParaRPr>
        </a:p>
        <a:p>
          <a:pPr>
            <a:lnSpc>
              <a:spcPct val="100000"/>
            </a:lnSpc>
          </a:pPr>
          <a:r>
            <a:rPr lang="en-US" sz="1600" b="0" strike="noStrike" spc="-1">
              <a:solidFill>
                <a:srgbClr val="000000"/>
              </a:solidFill>
              <a:latin typeface="+mn-lt"/>
            </a:rPr>
            <a:t>The User's Manual provides an example for defining site boundaries, sampling locations, and attraction factors.</a:t>
          </a:r>
        </a:p>
        <a:p>
          <a:pPr>
            <a:lnSpc>
              <a:spcPct val="100000"/>
            </a:lnSpc>
          </a:pPr>
          <a:endParaRPr lang="en-US" sz="16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D4" zoomScale="75" zoomScaleNormal="75" workbookViewId="0">
      <selection activeCell="B7" sqref="B7"/>
    </sheetView>
  </sheetViews>
  <sheetFormatPr defaultRowHeight="15.6" x14ac:dyDescent="0.3"/>
  <cols>
    <col min="1" max="1" width="35.19921875" customWidth="1"/>
    <col min="2" max="2" width="10.19921875" customWidth="1"/>
    <col min="3" max="3" width="32.09765625" customWidth="1"/>
    <col min="4" max="4" width="6.296875" customWidth="1"/>
    <col min="5" max="1025" width="10.5" customWidth="1"/>
  </cols>
  <sheetData>
    <row r="1" spans="1:4" x14ac:dyDescent="0.3">
      <c r="A1" s="65" t="s">
        <v>0</v>
      </c>
      <c r="B1" s="36"/>
      <c r="C1" s="62" t="s">
        <v>1</v>
      </c>
      <c r="D1" s="63">
        <f>B2*B3</f>
        <v>1000</v>
      </c>
    </row>
    <row r="2" spans="1:4" x14ac:dyDescent="0.3">
      <c r="A2" s="36" t="s">
        <v>2</v>
      </c>
      <c r="B2" s="60">
        <v>1</v>
      </c>
      <c r="C2" s="1"/>
      <c r="D2" s="1"/>
    </row>
    <row r="3" spans="1:4" x14ac:dyDescent="0.3">
      <c r="A3" s="36" t="s">
        <v>3</v>
      </c>
      <c r="B3" s="60">
        <v>1000</v>
      </c>
      <c r="C3" s="1"/>
      <c r="D3" s="1"/>
    </row>
    <row r="4" spans="1:4" x14ac:dyDescent="0.3">
      <c r="A4" s="36" t="s">
        <v>4</v>
      </c>
      <c r="B4" s="60">
        <v>10</v>
      </c>
      <c r="C4" s="1"/>
    </row>
    <row r="5" spans="1:4" x14ac:dyDescent="0.3">
      <c r="A5" s="66" t="s">
        <v>204</v>
      </c>
      <c r="B5" s="64"/>
    </row>
    <row r="6" spans="1:4" x14ac:dyDescent="0.3">
      <c r="A6" s="36" t="s">
        <v>5</v>
      </c>
      <c r="B6" s="61" t="s">
        <v>232</v>
      </c>
    </row>
    <row r="7" spans="1:4" x14ac:dyDescent="0.3">
      <c r="A7" s="36" t="s">
        <v>6</v>
      </c>
      <c r="B7" s="61" t="s">
        <v>184</v>
      </c>
    </row>
    <row r="8" spans="1:4" x14ac:dyDescent="0.3">
      <c r="A8" s="36" t="s">
        <v>7</v>
      </c>
      <c r="B8" s="60" t="s">
        <v>90</v>
      </c>
    </row>
    <row r="9" spans="1:4" x14ac:dyDescent="0.3">
      <c r="A9" s="67" t="s">
        <v>8</v>
      </c>
      <c r="B9" s="64"/>
    </row>
    <row r="10" spans="1:4" x14ac:dyDescent="0.3">
      <c r="A10" s="36" t="s">
        <v>9</v>
      </c>
      <c r="B10" s="60" t="s">
        <v>85</v>
      </c>
    </row>
    <row r="15" spans="1:4" x14ac:dyDescent="0.3">
      <c r="A15" s="58" t="s">
        <v>174</v>
      </c>
    </row>
    <row r="16" spans="1:4" x14ac:dyDescent="0.3">
      <c r="A16" s="59" t="s">
        <v>175</v>
      </c>
    </row>
  </sheetData>
  <pageMargins left="0.75" right="0.75" top="1" bottom="1" header="0.51180555555555496" footer="0.51180555555555496"/>
  <pageSetup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0"/>
  <sheetViews>
    <sheetView topLeftCell="C14" zoomScale="75" zoomScaleNormal="75" workbookViewId="0">
      <selection activeCell="E35" sqref="E35"/>
    </sheetView>
  </sheetViews>
  <sheetFormatPr defaultRowHeight="15.6" x14ac:dyDescent="0.3"/>
  <cols>
    <col min="1" max="1" width="89" customWidth="1"/>
    <col min="2" max="2" width="15" customWidth="1"/>
    <col min="3" max="3" width="6.5" customWidth="1"/>
    <col min="4" max="4" width="4.796875" customWidth="1"/>
    <col min="5" max="5" width="48.296875" customWidth="1"/>
    <col min="6" max="6" width="53.59765625" customWidth="1"/>
    <col min="7" max="7" width="15" customWidth="1"/>
    <col min="8" max="1025" width="10.5" customWidth="1"/>
  </cols>
  <sheetData>
    <row r="1" spans="1:6" ht="23.4" x14ac:dyDescent="0.45">
      <c r="A1" s="2" t="s">
        <v>10</v>
      </c>
      <c r="B1" s="2" t="s">
        <v>11</v>
      </c>
      <c r="D1" s="3"/>
    </row>
    <row r="2" spans="1:6" x14ac:dyDescent="0.3">
      <c r="A2" s="36" t="s">
        <v>12</v>
      </c>
      <c r="B2" s="68">
        <v>1</v>
      </c>
      <c r="D2" s="1"/>
      <c r="E2" s="58" t="s">
        <v>174</v>
      </c>
    </row>
    <row r="3" spans="1:6" x14ac:dyDescent="0.3">
      <c r="A3" s="36" t="s">
        <v>207</v>
      </c>
      <c r="B3" s="70">
        <v>1.9999999999999999E-6</v>
      </c>
      <c r="D3" s="1"/>
      <c r="E3" s="59" t="s">
        <v>239</v>
      </c>
      <c r="F3" s="74"/>
    </row>
    <row r="4" spans="1:6" x14ac:dyDescent="0.3">
      <c r="A4" s="36" t="s">
        <v>205</v>
      </c>
      <c r="B4" s="70">
        <v>4.9999999999999998E-7</v>
      </c>
      <c r="D4" s="1"/>
    </row>
    <row r="5" spans="1:6" x14ac:dyDescent="0.3">
      <c r="A5" s="73" t="s">
        <v>210</v>
      </c>
      <c r="B5" s="70">
        <v>9.9999999999999995E-7</v>
      </c>
      <c r="D5" s="1"/>
    </row>
    <row r="6" spans="1:6" x14ac:dyDescent="0.3">
      <c r="A6" s="36" t="s">
        <v>211</v>
      </c>
      <c r="B6" s="71">
        <v>0.02</v>
      </c>
      <c r="D6" s="1"/>
    </row>
    <row r="7" spans="1:6" x14ac:dyDescent="0.3">
      <c r="A7" s="36" t="s">
        <v>208</v>
      </c>
      <c r="B7" s="69">
        <v>0.9</v>
      </c>
      <c r="D7" s="1"/>
    </row>
    <row r="8" spans="1:6" x14ac:dyDescent="0.3">
      <c r="A8" s="36" t="s">
        <v>13</v>
      </c>
      <c r="B8" s="69">
        <v>10</v>
      </c>
      <c r="D8" s="1"/>
    </row>
    <row r="9" spans="1:6" x14ac:dyDescent="0.3">
      <c r="A9" s="36" t="s">
        <v>237</v>
      </c>
      <c r="B9" s="72"/>
    </row>
    <row r="10" spans="1:6" x14ac:dyDescent="0.3">
      <c r="A10" s="36" t="s">
        <v>238</v>
      </c>
      <c r="B10" s="72"/>
      <c r="D10" s="1"/>
    </row>
    <row r="11" spans="1:6" ht="23.4" x14ac:dyDescent="0.45">
      <c r="A11" s="2" t="s">
        <v>10</v>
      </c>
      <c r="B11" s="24" t="s">
        <v>11</v>
      </c>
    </row>
    <row r="12" spans="1:6" x14ac:dyDescent="0.3">
      <c r="A12" s="36" t="s">
        <v>12</v>
      </c>
      <c r="B12" s="68">
        <v>3</v>
      </c>
    </row>
    <row r="13" spans="1:6" x14ac:dyDescent="0.3">
      <c r="A13" s="36" t="s">
        <v>207</v>
      </c>
      <c r="B13" s="70">
        <v>1.9999999999999999E-6</v>
      </c>
    </row>
    <row r="14" spans="1:6" x14ac:dyDescent="0.3">
      <c r="A14" s="36" t="s">
        <v>205</v>
      </c>
      <c r="B14" s="70">
        <v>4.9999999999999998E-7</v>
      </c>
    </row>
    <row r="15" spans="1:6" x14ac:dyDescent="0.3">
      <c r="A15" s="73" t="s">
        <v>206</v>
      </c>
      <c r="B15" s="70">
        <v>9.9999999999999995E-7</v>
      </c>
    </row>
    <row r="16" spans="1:6" x14ac:dyDescent="0.3">
      <c r="A16" s="36" t="s">
        <v>209</v>
      </c>
      <c r="B16" s="71">
        <v>0.02</v>
      </c>
    </row>
    <row r="17" spans="1:2" x14ac:dyDescent="0.3">
      <c r="A17" s="36" t="s">
        <v>208</v>
      </c>
      <c r="B17" s="69">
        <v>0.9</v>
      </c>
    </row>
    <row r="18" spans="1:2" x14ac:dyDescent="0.3">
      <c r="A18" s="36" t="s">
        <v>13</v>
      </c>
      <c r="B18" s="69">
        <v>10</v>
      </c>
    </row>
    <row r="19" spans="1:2" x14ac:dyDescent="0.3">
      <c r="A19" s="36" t="s">
        <v>237</v>
      </c>
      <c r="B19" s="72"/>
    </row>
    <row r="20" spans="1:2" x14ac:dyDescent="0.3">
      <c r="A20" s="36" t="s">
        <v>238</v>
      </c>
      <c r="B20" s="72"/>
    </row>
    <row r="21" spans="1:2" ht="23.4" x14ac:dyDescent="0.45">
      <c r="A21" s="2" t="s">
        <v>10</v>
      </c>
      <c r="B21" s="24" t="s">
        <v>11</v>
      </c>
    </row>
    <row r="22" spans="1:2" x14ac:dyDescent="0.3">
      <c r="A22" s="36" t="s">
        <v>12</v>
      </c>
      <c r="B22" s="68">
        <v>5</v>
      </c>
    </row>
    <row r="23" spans="1:2" x14ac:dyDescent="0.3">
      <c r="A23" s="36" t="s">
        <v>207</v>
      </c>
      <c r="B23" s="70">
        <v>1.9999999999999999E-6</v>
      </c>
    </row>
    <row r="24" spans="1:2" x14ac:dyDescent="0.3">
      <c r="A24" s="36" t="s">
        <v>205</v>
      </c>
      <c r="B24" s="70">
        <v>4.9999999999999998E-7</v>
      </c>
    </row>
    <row r="25" spans="1:2" x14ac:dyDescent="0.3">
      <c r="A25" s="73" t="s">
        <v>206</v>
      </c>
      <c r="B25" s="70">
        <v>9.9999999999999995E-7</v>
      </c>
    </row>
    <row r="26" spans="1:2" x14ac:dyDescent="0.3">
      <c r="A26" s="36" t="s">
        <v>209</v>
      </c>
      <c r="B26" s="71">
        <v>0.02</v>
      </c>
    </row>
    <row r="27" spans="1:2" x14ac:dyDescent="0.3">
      <c r="A27" s="36" t="s">
        <v>208</v>
      </c>
      <c r="B27" s="69">
        <v>0.9</v>
      </c>
    </row>
    <row r="28" spans="1:2" x14ac:dyDescent="0.3">
      <c r="A28" s="36" t="s">
        <v>13</v>
      </c>
      <c r="B28" s="69">
        <v>10</v>
      </c>
    </row>
    <row r="29" spans="1:2" x14ac:dyDescent="0.3">
      <c r="A29" s="36" t="s">
        <v>237</v>
      </c>
      <c r="B29" s="72"/>
    </row>
    <row r="30" spans="1:2" x14ac:dyDescent="0.3">
      <c r="A30" s="36" t="s">
        <v>238</v>
      </c>
      <c r="B30" s="72"/>
    </row>
    <row r="31" spans="1:2" ht="23.4" x14ac:dyDescent="0.45">
      <c r="A31" s="2" t="s">
        <v>10</v>
      </c>
      <c r="B31" s="24" t="s">
        <v>11</v>
      </c>
    </row>
    <row r="32" spans="1:2" x14ac:dyDescent="0.3">
      <c r="A32" s="36" t="s">
        <v>12</v>
      </c>
      <c r="B32" s="68">
        <v>7</v>
      </c>
    </row>
    <row r="33" spans="1:2" x14ac:dyDescent="0.3">
      <c r="A33" s="36" t="s">
        <v>207</v>
      </c>
      <c r="B33" s="70">
        <v>1.9999999999999999E-6</v>
      </c>
    </row>
    <row r="34" spans="1:2" x14ac:dyDescent="0.3">
      <c r="A34" s="36" t="s">
        <v>205</v>
      </c>
      <c r="B34" s="70">
        <v>4.9999999999999998E-7</v>
      </c>
    </row>
    <row r="35" spans="1:2" x14ac:dyDescent="0.3">
      <c r="A35" s="73" t="s">
        <v>206</v>
      </c>
      <c r="B35" s="70">
        <v>9.9999999999999995E-7</v>
      </c>
    </row>
    <row r="36" spans="1:2" x14ac:dyDescent="0.3">
      <c r="A36" s="36" t="s">
        <v>209</v>
      </c>
      <c r="B36" s="71">
        <v>0.02</v>
      </c>
    </row>
    <row r="37" spans="1:2" x14ac:dyDescent="0.3">
      <c r="A37" s="36" t="s">
        <v>208</v>
      </c>
      <c r="B37" s="69">
        <v>0.9</v>
      </c>
    </row>
    <row r="38" spans="1:2" x14ac:dyDescent="0.3">
      <c r="A38" s="36" t="s">
        <v>13</v>
      </c>
      <c r="B38" s="69">
        <v>10</v>
      </c>
    </row>
    <row r="39" spans="1:2" x14ac:dyDescent="0.3">
      <c r="A39" s="36" t="s">
        <v>237</v>
      </c>
      <c r="B39" s="72"/>
    </row>
    <row r="40" spans="1:2" x14ac:dyDescent="0.3">
      <c r="A40" s="36" t="s">
        <v>238</v>
      </c>
      <c r="B40" s="72"/>
    </row>
    <row r="41" spans="1:2" ht="23.4" x14ac:dyDescent="0.45">
      <c r="A41" s="2" t="s">
        <v>10</v>
      </c>
      <c r="B41" s="24" t="s">
        <v>11</v>
      </c>
    </row>
    <row r="42" spans="1:2" x14ac:dyDescent="0.3">
      <c r="A42" s="36" t="s">
        <v>12</v>
      </c>
      <c r="B42" s="68">
        <v>9</v>
      </c>
    </row>
    <row r="43" spans="1:2" x14ac:dyDescent="0.3">
      <c r="A43" s="36" t="s">
        <v>207</v>
      </c>
      <c r="B43" s="70">
        <v>1.9999999999999999E-6</v>
      </c>
    </row>
    <row r="44" spans="1:2" x14ac:dyDescent="0.3">
      <c r="A44" s="36" t="s">
        <v>205</v>
      </c>
      <c r="B44" s="70">
        <v>4.9999999999999998E-7</v>
      </c>
    </row>
    <row r="45" spans="1:2" x14ac:dyDescent="0.3">
      <c r="A45" s="73" t="s">
        <v>206</v>
      </c>
      <c r="B45" s="70">
        <v>9.9999999999999995E-7</v>
      </c>
    </row>
    <row r="46" spans="1:2" x14ac:dyDescent="0.3">
      <c r="A46" s="36" t="s">
        <v>209</v>
      </c>
      <c r="B46" s="71">
        <v>0.02</v>
      </c>
    </row>
    <row r="47" spans="1:2" x14ac:dyDescent="0.3">
      <c r="A47" s="36" t="s">
        <v>208</v>
      </c>
      <c r="B47" s="69">
        <v>0.9</v>
      </c>
    </row>
    <row r="48" spans="1:2" x14ac:dyDescent="0.3">
      <c r="A48" s="36" t="s">
        <v>13</v>
      </c>
      <c r="B48" s="69">
        <v>10</v>
      </c>
    </row>
    <row r="49" spans="1:2" x14ac:dyDescent="0.3">
      <c r="A49" s="36" t="s">
        <v>237</v>
      </c>
      <c r="B49" s="72"/>
    </row>
    <row r="50" spans="1:2" x14ac:dyDescent="0.3">
      <c r="A50" s="36" t="s">
        <v>238</v>
      </c>
      <c r="B50" s="72"/>
    </row>
    <row r="51" spans="1:2" ht="23.4" x14ac:dyDescent="0.45">
      <c r="A51" s="28"/>
      <c r="B51" s="29"/>
    </row>
    <row r="52" spans="1:2" x14ac:dyDescent="0.3">
      <c r="A52" s="30"/>
      <c r="B52" s="27"/>
    </row>
    <row r="53" spans="1:2" x14ac:dyDescent="0.3">
      <c r="A53" s="30"/>
      <c r="B53" s="31"/>
    </row>
    <row r="54" spans="1:2" x14ac:dyDescent="0.3">
      <c r="A54" s="30"/>
      <c r="B54" s="31"/>
    </row>
    <row r="55" spans="1:2" x14ac:dyDescent="0.3">
      <c r="A55" s="32"/>
      <c r="B55" s="31"/>
    </row>
    <row r="56" spans="1:2" x14ac:dyDescent="0.3">
      <c r="A56" s="30"/>
      <c r="B56" s="27"/>
    </row>
    <row r="57" spans="1:2" x14ac:dyDescent="0.3">
      <c r="A57" s="30"/>
      <c r="B57" s="27"/>
    </row>
    <row r="58" spans="1:2" x14ac:dyDescent="0.3">
      <c r="A58" s="30"/>
      <c r="B58" s="27"/>
    </row>
    <row r="59" spans="1:2" x14ac:dyDescent="0.3">
      <c r="A59" s="30"/>
      <c r="B59" s="27"/>
    </row>
    <row r="60" spans="1:2" x14ac:dyDescent="0.3">
      <c r="A60" s="30"/>
      <c r="B60" s="27"/>
    </row>
    <row r="61" spans="1:2" ht="23.4" x14ac:dyDescent="0.45">
      <c r="A61" s="28"/>
      <c r="B61" s="29"/>
    </row>
    <row r="62" spans="1:2" x14ac:dyDescent="0.3">
      <c r="A62" s="30"/>
      <c r="B62" s="27"/>
    </row>
    <row r="63" spans="1:2" x14ac:dyDescent="0.3">
      <c r="A63" s="30"/>
      <c r="B63" s="31"/>
    </row>
    <row r="64" spans="1:2" x14ac:dyDescent="0.3">
      <c r="A64" s="30"/>
      <c r="B64" s="31"/>
    </row>
    <row r="65" spans="1:2" x14ac:dyDescent="0.3">
      <c r="A65" s="32"/>
      <c r="B65" s="31"/>
    </row>
    <row r="66" spans="1:2" x14ac:dyDescent="0.3">
      <c r="A66" s="30"/>
      <c r="B66" s="27"/>
    </row>
    <row r="67" spans="1:2" x14ac:dyDescent="0.3">
      <c r="A67" s="30"/>
      <c r="B67" s="27"/>
    </row>
    <row r="68" spans="1:2" x14ac:dyDescent="0.3">
      <c r="A68" s="30"/>
      <c r="B68" s="27"/>
    </row>
    <row r="69" spans="1:2" x14ac:dyDescent="0.3">
      <c r="A69" s="30"/>
      <c r="B69" s="27"/>
    </row>
    <row r="70" spans="1:2" x14ac:dyDescent="0.3">
      <c r="A70" s="30"/>
      <c r="B70" s="27"/>
    </row>
    <row r="71" spans="1:2" ht="23.4" x14ac:dyDescent="0.45">
      <c r="A71" s="28"/>
      <c r="B71" s="29"/>
    </row>
    <row r="72" spans="1:2" x14ac:dyDescent="0.3">
      <c r="A72" s="30"/>
      <c r="B72" s="27"/>
    </row>
    <row r="73" spans="1:2" x14ac:dyDescent="0.3">
      <c r="A73" s="30"/>
      <c r="B73" s="31"/>
    </row>
    <row r="74" spans="1:2" x14ac:dyDescent="0.3">
      <c r="A74" s="30"/>
      <c r="B74" s="31"/>
    </row>
    <row r="75" spans="1:2" x14ac:dyDescent="0.3">
      <c r="A75" s="32"/>
      <c r="B75" s="31"/>
    </row>
    <row r="76" spans="1:2" x14ac:dyDescent="0.3">
      <c r="A76" s="30"/>
      <c r="B76" s="27"/>
    </row>
    <row r="77" spans="1:2" x14ac:dyDescent="0.3">
      <c r="A77" s="30"/>
      <c r="B77" s="27"/>
    </row>
    <row r="78" spans="1:2" x14ac:dyDescent="0.3">
      <c r="A78" s="30"/>
      <c r="B78" s="27"/>
    </row>
    <row r="79" spans="1:2" x14ac:dyDescent="0.3">
      <c r="A79" s="30"/>
      <c r="B79" s="27"/>
    </row>
    <row r="80" spans="1:2" x14ac:dyDescent="0.3">
      <c r="A80" s="30"/>
      <c r="B80" s="27"/>
    </row>
    <row r="81" spans="1:2" ht="23.4" x14ac:dyDescent="0.45">
      <c r="A81" s="28"/>
      <c r="B81" s="29"/>
    </row>
    <row r="82" spans="1:2" x14ac:dyDescent="0.3">
      <c r="A82" s="30"/>
      <c r="B82" s="27"/>
    </row>
    <row r="83" spans="1:2" x14ac:dyDescent="0.3">
      <c r="A83" s="30"/>
      <c r="B83" s="31"/>
    </row>
    <row r="84" spans="1:2" x14ac:dyDescent="0.3">
      <c r="A84" s="30"/>
      <c r="B84" s="31"/>
    </row>
    <row r="85" spans="1:2" x14ac:dyDescent="0.3">
      <c r="A85" s="32"/>
      <c r="B85" s="31"/>
    </row>
    <row r="86" spans="1:2" x14ac:dyDescent="0.3">
      <c r="A86" s="30"/>
      <c r="B86" s="27"/>
    </row>
    <row r="87" spans="1:2" x14ac:dyDescent="0.3">
      <c r="A87" s="30"/>
      <c r="B87" s="27"/>
    </row>
    <row r="88" spans="1:2" x14ac:dyDescent="0.3">
      <c r="A88" s="30"/>
      <c r="B88" s="27"/>
    </row>
    <row r="89" spans="1:2" x14ac:dyDescent="0.3">
      <c r="A89" s="30"/>
      <c r="B89" s="27"/>
    </row>
    <row r="90" spans="1:2" x14ac:dyDescent="0.3">
      <c r="A90" s="30"/>
      <c r="B90" s="27"/>
    </row>
    <row r="91" spans="1:2" ht="23.4" x14ac:dyDescent="0.45">
      <c r="A91" s="28"/>
      <c r="B91" s="29"/>
    </row>
    <row r="92" spans="1:2" x14ac:dyDescent="0.3">
      <c r="A92" s="30"/>
      <c r="B92" s="27"/>
    </row>
    <row r="93" spans="1:2" x14ac:dyDescent="0.3">
      <c r="A93" s="30"/>
      <c r="B93" s="31"/>
    </row>
    <row r="94" spans="1:2" x14ac:dyDescent="0.3">
      <c r="A94" s="30"/>
      <c r="B94" s="31"/>
    </row>
    <row r="95" spans="1:2" x14ac:dyDescent="0.3">
      <c r="A95" s="32"/>
      <c r="B95" s="31"/>
    </row>
    <row r="96" spans="1:2" x14ac:dyDescent="0.3">
      <c r="A96" s="30"/>
      <c r="B96" s="27"/>
    </row>
    <row r="97" spans="1:2" x14ac:dyDescent="0.3">
      <c r="A97" s="30"/>
      <c r="B97" s="27"/>
    </row>
    <row r="98" spans="1:2" x14ac:dyDescent="0.3">
      <c r="A98" s="30"/>
      <c r="B98" s="27"/>
    </row>
    <row r="99" spans="1:2" x14ac:dyDescent="0.3">
      <c r="A99" s="30"/>
      <c r="B99" s="27"/>
    </row>
    <row r="100" spans="1:2" x14ac:dyDescent="0.3">
      <c r="A100" s="30"/>
      <c r="B100" s="27"/>
    </row>
    <row r="101" spans="1:2" ht="23.4" x14ac:dyDescent="0.45">
      <c r="A101" s="28"/>
      <c r="B101" s="29"/>
    </row>
    <row r="102" spans="1:2" x14ac:dyDescent="0.3">
      <c r="A102" s="30"/>
      <c r="B102" s="27"/>
    </row>
    <row r="103" spans="1:2" x14ac:dyDescent="0.3">
      <c r="A103" s="30"/>
      <c r="B103" s="31"/>
    </row>
    <row r="104" spans="1:2" x14ac:dyDescent="0.3">
      <c r="A104" s="30"/>
      <c r="B104" s="31"/>
    </row>
    <row r="105" spans="1:2" x14ac:dyDescent="0.3">
      <c r="A105" s="32"/>
      <c r="B105" s="31"/>
    </row>
    <row r="106" spans="1:2" x14ac:dyDescent="0.3">
      <c r="A106" s="30"/>
      <c r="B106" s="27"/>
    </row>
    <row r="107" spans="1:2" x14ac:dyDescent="0.3">
      <c r="A107" s="30"/>
      <c r="B107" s="27"/>
    </row>
    <row r="108" spans="1:2" x14ac:dyDescent="0.3">
      <c r="A108" s="30"/>
      <c r="B108" s="27"/>
    </row>
    <row r="109" spans="1:2" x14ac:dyDescent="0.3">
      <c r="A109" s="30"/>
      <c r="B109" s="27"/>
    </row>
    <row r="110" spans="1:2" x14ac:dyDescent="0.3">
      <c r="A110" s="30"/>
      <c r="B110" s="27"/>
    </row>
    <row r="111" spans="1:2" ht="23.4" x14ac:dyDescent="0.45">
      <c r="A111" s="28"/>
      <c r="B111" s="29"/>
    </row>
    <row r="112" spans="1:2" x14ac:dyDescent="0.3">
      <c r="A112" s="30"/>
      <c r="B112" s="27"/>
    </row>
    <row r="113" spans="1:2" x14ac:dyDescent="0.3">
      <c r="A113" s="30"/>
      <c r="B113" s="31"/>
    </row>
    <row r="114" spans="1:2" x14ac:dyDescent="0.3">
      <c r="A114" s="30"/>
      <c r="B114" s="31"/>
    </row>
    <row r="115" spans="1:2" x14ac:dyDescent="0.3">
      <c r="A115" s="32"/>
      <c r="B115" s="31"/>
    </row>
    <row r="116" spans="1:2" x14ac:dyDescent="0.3">
      <c r="A116" s="30"/>
      <c r="B116" s="27"/>
    </row>
    <row r="117" spans="1:2" x14ac:dyDescent="0.3">
      <c r="A117" s="30"/>
      <c r="B117" s="27"/>
    </row>
    <row r="118" spans="1:2" x14ac:dyDescent="0.3">
      <c r="A118" s="30"/>
      <c r="B118" s="27"/>
    </row>
    <row r="119" spans="1:2" x14ac:dyDescent="0.3">
      <c r="A119" s="30"/>
      <c r="B119" s="27"/>
    </row>
    <row r="120" spans="1:2" x14ac:dyDescent="0.3">
      <c r="A120" s="30"/>
      <c r="B120" s="27"/>
    </row>
  </sheetData>
  <pageMargins left="0.75" right="0.75" top="1" bottom="1" header="0.51180555555555496" footer="0.51180555555555496"/>
  <pageSetup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Z101"/>
  <sheetViews>
    <sheetView zoomScale="60" zoomScaleNormal="60" workbookViewId="0">
      <selection activeCell="A7" sqref="A7"/>
    </sheetView>
  </sheetViews>
  <sheetFormatPr defaultRowHeight="15.6" x14ac:dyDescent="0.3"/>
  <cols>
    <col min="1" max="1" width="23.09765625" customWidth="1"/>
    <col min="2" max="52" width="10.69921875" customWidth="1"/>
    <col min="53" max="972" width="10.5" customWidth="1"/>
  </cols>
  <sheetData>
    <row r="1" spans="1:312" x14ac:dyDescent="0.3">
      <c r="A1" s="33" t="s">
        <v>212</v>
      </c>
      <c r="B1" s="77">
        <v>1</v>
      </c>
      <c r="C1" s="77">
        <f t="shared" ref="C1:J1" si="0">B1+1</f>
        <v>2</v>
      </c>
      <c r="D1" s="77">
        <f t="shared" si="0"/>
        <v>3</v>
      </c>
      <c r="E1" s="77">
        <f t="shared" si="0"/>
        <v>4</v>
      </c>
      <c r="F1" s="77">
        <f t="shared" si="0"/>
        <v>5</v>
      </c>
      <c r="G1" s="77">
        <f t="shared" si="0"/>
        <v>6</v>
      </c>
      <c r="H1" s="77">
        <f t="shared" si="0"/>
        <v>7</v>
      </c>
      <c r="I1" s="77">
        <f t="shared" si="0"/>
        <v>8</v>
      </c>
      <c r="J1" s="77">
        <f t="shared" si="0"/>
        <v>9</v>
      </c>
      <c r="K1" s="77">
        <f t="shared" ref="K1" si="1">J1+1</f>
        <v>10</v>
      </c>
      <c r="L1" s="77">
        <f t="shared" ref="L1" si="2">K1+1</f>
        <v>11</v>
      </c>
      <c r="M1" s="77">
        <f t="shared" ref="M1" si="3">L1+1</f>
        <v>12</v>
      </c>
      <c r="N1" s="77">
        <f t="shared" ref="N1" si="4">M1+1</f>
        <v>13</v>
      </c>
      <c r="O1" s="77">
        <f t="shared" ref="O1" si="5">N1+1</f>
        <v>14</v>
      </c>
      <c r="P1" s="77">
        <f t="shared" ref="P1" si="6">O1+1</f>
        <v>15</v>
      </c>
      <c r="Q1" s="77">
        <f t="shared" ref="Q1" si="7">P1+1</f>
        <v>16</v>
      </c>
      <c r="R1" s="77">
        <f t="shared" ref="R1" si="8">Q1+1</f>
        <v>17</v>
      </c>
      <c r="S1" s="77">
        <f t="shared" ref="S1" si="9">R1+1</f>
        <v>18</v>
      </c>
      <c r="T1" s="77">
        <f t="shared" ref="T1" si="10">S1+1</f>
        <v>19</v>
      </c>
      <c r="U1" s="77">
        <f t="shared" ref="U1" si="11">T1+1</f>
        <v>20</v>
      </c>
      <c r="V1" s="77">
        <f t="shared" ref="V1" si="12">U1+1</f>
        <v>21</v>
      </c>
      <c r="W1" s="77">
        <f t="shared" ref="W1" si="13">V1+1</f>
        <v>22</v>
      </c>
      <c r="X1" s="77">
        <f t="shared" ref="X1" si="14">W1+1</f>
        <v>23</v>
      </c>
      <c r="Y1" s="77">
        <f t="shared" ref="Y1" si="15">X1+1</f>
        <v>24</v>
      </c>
      <c r="Z1" s="77">
        <f t="shared" ref="Z1" si="16">Y1+1</f>
        <v>25</v>
      </c>
      <c r="AA1" s="77">
        <f t="shared" ref="AA1" si="17">Z1+1</f>
        <v>26</v>
      </c>
      <c r="AB1" s="77">
        <f t="shared" ref="AB1" si="18">AA1+1</f>
        <v>27</v>
      </c>
      <c r="AC1" s="77">
        <f t="shared" ref="AC1" si="19">AB1+1</f>
        <v>28</v>
      </c>
      <c r="AD1" s="77">
        <f t="shared" ref="AD1" si="20">AC1+1</f>
        <v>29</v>
      </c>
      <c r="AE1" s="77">
        <f t="shared" ref="AE1" si="21">AD1+1</f>
        <v>30</v>
      </c>
      <c r="AF1" s="77">
        <f t="shared" ref="AF1" si="22">AE1+1</f>
        <v>31</v>
      </c>
      <c r="AG1" s="77">
        <f t="shared" ref="AG1" si="23">AF1+1</f>
        <v>32</v>
      </c>
      <c r="AH1" s="77">
        <f t="shared" ref="AH1" si="24">AG1+1</f>
        <v>33</v>
      </c>
      <c r="AI1" s="77">
        <f t="shared" ref="AI1" si="25">AH1+1</f>
        <v>34</v>
      </c>
      <c r="AJ1" s="77">
        <f t="shared" ref="AJ1" si="26">AI1+1</f>
        <v>35</v>
      </c>
      <c r="AK1" s="77">
        <f t="shared" ref="AK1" si="27">AJ1+1</f>
        <v>36</v>
      </c>
      <c r="AL1" s="77">
        <f t="shared" ref="AL1" si="28">AK1+1</f>
        <v>37</v>
      </c>
      <c r="AM1" s="77">
        <f t="shared" ref="AM1" si="29">AL1+1</f>
        <v>38</v>
      </c>
      <c r="AN1" s="77">
        <f t="shared" ref="AN1" si="30">AM1+1</f>
        <v>39</v>
      </c>
      <c r="AO1" s="77">
        <f t="shared" ref="AO1" si="31">AN1+1</f>
        <v>40</v>
      </c>
      <c r="AP1" s="77">
        <f t="shared" ref="AP1" si="32">AO1+1</f>
        <v>41</v>
      </c>
      <c r="AQ1" s="77">
        <f t="shared" ref="AQ1" si="33">AP1+1</f>
        <v>42</v>
      </c>
      <c r="AR1" s="77">
        <f t="shared" ref="AR1" si="34">AQ1+1</f>
        <v>43</v>
      </c>
      <c r="AS1" s="77">
        <f t="shared" ref="AS1" si="35">AR1+1</f>
        <v>44</v>
      </c>
      <c r="AT1" s="77">
        <f t="shared" ref="AT1" si="36">AS1+1</f>
        <v>45</v>
      </c>
      <c r="AU1" s="77">
        <f t="shared" ref="AU1" si="37">AT1+1</f>
        <v>46</v>
      </c>
      <c r="AV1" s="77">
        <f t="shared" ref="AV1" si="38">AU1+1</f>
        <v>47</v>
      </c>
      <c r="AW1" s="77">
        <f t="shared" ref="AW1" si="39">AV1+1</f>
        <v>48</v>
      </c>
      <c r="AX1" s="77">
        <f t="shared" ref="AX1" si="40">AW1+1</f>
        <v>49</v>
      </c>
      <c r="AY1" s="77">
        <f t="shared" ref="AY1" si="41">AX1+1</f>
        <v>50</v>
      </c>
      <c r="AZ1" s="77">
        <f t="shared" ref="AZ1" si="42">AY1+1</f>
        <v>51</v>
      </c>
      <c r="BA1" s="77">
        <f t="shared" ref="BA1" si="43">AZ1+1</f>
        <v>52</v>
      </c>
      <c r="BB1" s="77">
        <f t="shared" ref="BB1" si="44">BA1+1</f>
        <v>53</v>
      </c>
      <c r="BC1" s="77">
        <f t="shared" ref="BC1" si="45">BB1+1</f>
        <v>54</v>
      </c>
      <c r="BD1" s="77">
        <f t="shared" ref="BD1" si="46">BC1+1</f>
        <v>55</v>
      </c>
      <c r="BE1" s="77">
        <f t="shared" ref="BE1" si="47">BD1+1</f>
        <v>56</v>
      </c>
      <c r="BF1" s="77">
        <f t="shared" ref="BF1" si="48">BE1+1</f>
        <v>57</v>
      </c>
      <c r="BG1" s="77">
        <f t="shared" ref="BG1" si="49">BF1+1</f>
        <v>58</v>
      </c>
      <c r="BH1" s="77">
        <f t="shared" ref="BH1" si="50">BG1+1</f>
        <v>59</v>
      </c>
      <c r="BI1" s="77">
        <f t="shared" ref="BI1" si="51">BH1+1</f>
        <v>60</v>
      </c>
      <c r="BJ1" s="77">
        <f t="shared" ref="BJ1" si="52">BI1+1</f>
        <v>61</v>
      </c>
      <c r="BK1" s="77">
        <f t="shared" ref="BK1" si="53">BJ1+1</f>
        <v>62</v>
      </c>
      <c r="BL1" s="77">
        <f t="shared" ref="BL1" si="54">BK1+1</f>
        <v>63</v>
      </c>
      <c r="BM1" s="77">
        <f t="shared" ref="BM1" si="55">BL1+1</f>
        <v>64</v>
      </c>
      <c r="BN1" s="77">
        <f t="shared" ref="BN1" si="56">BM1+1</f>
        <v>65</v>
      </c>
      <c r="BO1" s="77">
        <f t="shared" ref="BO1" si="57">BN1+1</f>
        <v>66</v>
      </c>
      <c r="BP1" s="77">
        <f t="shared" ref="BP1" si="58">BO1+1</f>
        <v>67</v>
      </c>
      <c r="BQ1" s="77">
        <f t="shared" ref="BQ1" si="59">BP1+1</f>
        <v>68</v>
      </c>
      <c r="BR1" s="77">
        <f t="shared" ref="BR1" si="60">BQ1+1</f>
        <v>69</v>
      </c>
      <c r="BS1" s="77">
        <f t="shared" ref="BS1" si="61">BR1+1</f>
        <v>70</v>
      </c>
      <c r="BT1" s="77">
        <f t="shared" ref="BT1" si="62">BS1+1</f>
        <v>71</v>
      </c>
      <c r="BU1" s="77">
        <f t="shared" ref="BU1" si="63">BT1+1</f>
        <v>72</v>
      </c>
      <c r="BV1" s="77">
        <f t="shared" ref="BV1" si="64">BU1+1</f>
        <v>73</v>
      </c>
      <c r="BW1" s="77">
        <f t="shared" ref="BW1" si="65">BV1+1</f>
        <v>74</v>
      </c>
      <c r="BX1" s="77">
        <f t="shared" ref="BX1" si="66">BW1+1</f>
        <v>75</v>
      </c>
      <c r="BY1" s="77">
        <f t="shared" ref="BY1" si="67">BX1+1</f>
        <v>76</v>
      </c>
      <c r="BZ1" s="77">
        <f t="shared" ref="BZ1" si="68">BY1+1</f>
        <v>77</v>
      </c>
      <c r="CA1" s="77">
        <f t="shared" ref="CA1" si="69">BZ1+1</f>
        <v>78</v>
      </c>
      <c r="CB1" s="77">
        <f t="shared" ref="CB1" si="70">CA1+1</f>
        <v>79</v>
      </c>
      <c r="CC1" s="77">
        <f t="shared" ref="CC1" si="71">CB1+1</f>
        <v>80</v>
      </c>
      <c r="CD1" s="77">
        <f t="shared" ref="CD1" si="72">CC1+1</f>
        <v>81</v>
      </c>
      <c r="CE1" s="77">
        <f t="shared" ref="CE1" si="73">CD1+1</f>
        <v>82</v>
      </c>
      <c r="CF1" s="77">
        <f t="shared" ref="CF1" si="74">CE1+1</f>
        <v>83</v>
      </c>
      <c r="CG1" s="77">
        <f t="shared" ref="CG1" si="75">CF1+1</f>
        <v>84</v>
      </c>
      <c r="CH1" s="77">
        <f t="shared" ref="CH1" si="76">CG1+1</f>
        <v>85</v>
      </c>
      <c r="CI1" s="77">
        <f t="shared" ref="CI1" si="77">CH1+1</f>
        <v>86</v>
      </c>
      <c r="CJ1" s="77">
        <f t="shared" ref="CJ1" si="78">CI1+1</f>
        <v>87</v>
      </c>
      <c r="CK1" s="77">
        <f t="shared" ref="CK1" si="79">CJ1+1</f>
        <v>88</v>
      </c>
      <c r="CL1" s="77">
        <f t="shared" ref="CL1" si="80">CK1+1</f>
        <v>89</v>
      </c>
      <c r="CM1" s="77">
        <f t="shared" ref="CM1" si="81">CL1+1</f>
        <v>90</v>
      </c>
      <c r="CN1" s="77">
        <f t="shared" ref="CN1" si="82">CM1+1</f>
        <v>91</v>
      </c>
      <c r="CO1" s="77">
        <f t="shared" ref="CO1" si="83">CN1+1</f>
        <v>92</v>
      </c>
      <c r="CP1" s="77">
        <f t="shared" ref="CP1" si="84">CO1+1</f>
        <v>93</v>
      </c>
      <c r="CQ1" s="77">
        <f t="shared" ref="CQ1" si="85">CP1+1</f>
        <v>94</v>
      </c>
      <c r="CR1" s="77">
        <f t="shared" ref="CR1" si="86">CQ1+1</f>
        <v>95</v>
      </c>
      <c r="CS1" s="77">
        <f t="shared" ref="CS1" si="87">CR1+1</f>
        <v>96</v>
      </c>
      <c r="CT1" s="77">
        <f t="shared" ref="CT1" si="88">CS1+1</f>
        <v>97</v>
      </c>
      <c r="CU1" s="77">
        <f t="shared" ref="CU1" si="89">CT1+1</f>
        <v>98</v>
      </c>
      <c r="CV1" s="77">
        <f t="shared" ref="CV1" si="90">CU1+1</f>
        <v>99</v>
      </c>
      <c r="CW1" s="77">
        <f t="shared" ref="CW1" si="91">CV1+1</f>
        <v>100</v>
      </c>
      <c r="CX1" s="77">
        <f t="shared" ref="CX1" si="92">CW1+1</f>
        <v>101</v>
      </c>
      <c r="CY1" s="77">
        <f t="shared" ref="CY1" si="93">CX1+1</f>
        <v>102</v>
      </c>
      <c r="CZ1" s="77">
        <f t="shared" ref="CZ1" si="94">CY1+1</f>
        <v>103</v>
      </c>
      <c r="DA1" s="77">
        <f t="shared" ref="DA1" si="95">CZ1+1</f>
        <v>104</v>
      </c>
      <c r="DB1" s="77">
        <f t="shared" ref="DB1" si="96">DA1+1</f>
        <v>105</v>
      </c>
      <c r="DC1" s="77">
        <f t="shared" ref="DC1" si="97">DB1+1</f>
        <v>106</v>
      </c>
      <c r="DD1" s="77">
        <f t="shared" ref="DD1" si="98">DC1+1</f>
        <v>107</v>
      </c>
      <c r="DE1" s="77">
        <f t="shared" ref="DE1" si="99">DD1+1</f>
        <v>108</v>
      </c>
      <c r="DF1" s="77">
        <f t="shared" ref="DF1" si="100">DE1+1</f>
        <v>109</v>
      </c>
      <c r="DG1" s="77">
        <f t="shared" ref="DG1" si="101">DF1+1</f>
        <v>110</v>
      </c>
      <c r="DH1" s="77">
        <f t="shared" ref="DH1" si="102">DG1+1</f>
        <v>111</v>
      </c>
      <c r="DI1" s="77">
        <f t="shared" ref="DI1" si="103">DH1+1</f>
        <v>112</v>
      </c>
      <c r="DJ1" s="77">
        <f t="shared" ref="DJ1" si="104">DI1+1</f>
        <v>113</v>
      </c>
      <c r="DK1" s="77">
        <f t="shared" ref="DK1" si="105">DJ1+1</f>
        <v>114</v>
      </c>
      <c r="DL1" s="77">
        <f t="shared" ref="DL1" si="106">DK1+1</f>
        <v>115</v>
      </c>
      <c r="DM1" s="77">
        <f t="shared" ref="DM1" si="107">DL1+1</f>
        <v>116</v>
      </c>
      <c r="DN1" s="77">
        <f t="shared" ref="DN1" si="108">DM1+1</f>
        <v>117</v>
      </c>
      <c r="DO1" s="77">
        <f t="shared" ref="DO1" si="109">DN1+1</f>
        <v>118</v>
      </c>
      <c r="DP1" s="77">
        <f t="shared" ref="DP1" si="110">DO1+1</f>
        <v>119</v>
      </c>
      <c r="DQ1" s="77">
        <f t="shared" ref="DQ1" si="111">DP1+1</f>
        <v>120</v>
      </c>
      <c r="DR1" s="77">
        <f t="shared" ref="DR1" si="112">DQ1+1</f>
        <v>121</v>
      </c>
      <c r="DS1" s="77">
        <f t="shared" ref="DS1" si="113">DR1+1</f>
        <v>122</v>
      </c>
      <c r="DT1" s="77">
        <f t="shared" ref="DT1" si="114">DS1+1</f>
        <v>123</v>
      </c>
      <c r="DU1" s="77">
        <f t="shared" ref="DU1" si="115">DT1+1</f>
        <v>124</v>
      </c>
      <c r="DV1" s="77">
        <f t="shared" ref="DV1" si="116">DU1+1</f>
        <v>125</v>
      </c>
      <c r="DW1" s="77">
        <f t="shared" ref="DW1" si="117">DV1+1</f>
        <v>126</v>
      </c>
      <c r="DX1" s="77">
        <f t="shared" ref="DX1" si="118">DW1+1</f>
        <v>127</v>
      </c>
      <c r="DY1" s="77">
        <f t="shared" ref="DY1" si="119">DX1+1</f>
        <v>128</v>
      </c>
      <c r="DZ1" s="77">
        <f t="shared" ref="DZ1" si="120">DY1+1</f>
        <v>129</v>
      </c>
      <c r="EA1" s="77">
        <f t="shared" ref="EA1" si="121">DZ1+1</f>
        <v>130</v>
      </c>
      <c r="EB1" s="77">
        <f t="shared" ref="EB1" si="122">EA1+1</f>
        <v>131</v>
      </c>
      <c r="EC1" s="77">
        <f t="shared" ref="EC1" si="123">EB1+1</f>
        <v>132</v>
      </c>
      <c r="ED1" s="77">
        <f t="shared" ref="ED1" si="124">EC1+1</f>
        <v>133</v>
      </c>
      <c r="EE1" s="77">
        <f t="shared" ref="EE1" si="125">ED1+1</f>
        <v>134</v>
      </c>
      <c r="EF1" s="77">
        <f t="shared" ref="EF1" si="126">EE1+1</f>
        <v>135</v>
      </c>
      <c r="EG1" s="77">
        <f t="shared" ref="EG1" si="127">EF1+1</f>
        <v>136</v>
      </c>
      <c r="EH1" s="77">
        <f t="shared" ref="EH1" si="128">EG1+1</f>
        <v>137</v>
      </c>
      <c r="EI1" s="77">
        <f t="shared" ref="EI1" si="129">EH1+1</f>
        <v>138</v>
      </c>
      <c r="EJ1" s="77">
        <f t="shared" ref="EJ1" si="130">EI1+1</f>
        <v>139</v>
      </c>
      <c r="EK1" s="77">
        <f t="shared" ref="EK1" si="131">EJ1+1</f>
        <v>140</v>
      </c>
      <c r="EL1" s="77">
        <f t="shared" ref="EL1" si="132">EK1+1</f>
        <v>141</v>
      </c>
      <c r="EM1" s="77">
        <f t="shared" ref="EM1" si="133">EL1+1</f>
        <v>142</v>
      </c>
      <c r="EN1" s="77">
        <f t="shared" ref="EN1" si="134">EM1+1</f>
        <v>143</v>
      </c>
      <c r="EO1" s="77">
        <f t="shared" ref="EO1" si="135">EN1+1</f>
        <v>144</v>
      </c>
      <c r="EP1" s="77">
        <f t="shared" ref="EP1" si="136">EO1+1</f>
        <v>145</v>
      </c>
      <c r="EQ1" s="77">
        <f t="shared" ref="EQ1" si="137">EP1+1</f>
        <v>146</v>
      </c>
      <c r="ER1" s="77">
        <f t="shared" ref="ER1" si="138">EQ1+1</f>
        <v>147</v>
      </c>
      <c r="ES1" s="77">
        <f t="shared" ref="ES1" si="139">ER1+1</f>
        <v>148</v>
      </c>
      <c r="ET1" s="77">
        <f t="shared" ref="ET1" si="140">ES1+1</f>
        <v>149</v>
      </c>
      <c r="EU1" s="77">
        <f t="shared" ref="EU1" si="141">ET1+1</f>
        <v>150</v>
      </c>
      <c r="EV1" s="77">
        <f t="shared" ref="EV1" si="142">EU1+1</f>
        <v>151</v>
      </c>
      <c r="EW1" s="77">
        <f t="shared" ref="EW1" si="143">EV1+1</f>
        <v>152</v>
      </c>
      <c r="EX1" s="77">
        <f t="shared" ref="EX1" si="144">EW1+1</f>
        <v>153</v>
      </c>
      <c r="EY1" s="77">
        <f t="shared" ref="EY1" si="145">EX1+1</f>
        <v>154</v>
      </c>
      <c r="EZ1" s="77">
        <f t="shared" ref="EZ1" si="146">EY1+1</f>
        <v>155</v>
      </c>
      <c r="FA1" s="77">
        <f t="shared" ref="FA1" si="147">EZ1+1</f>
        <v>156</v>
      </c>
      <c r="FB1" s="77">
        <f t="shared" ref="FB1" si="148">FA1+1</f>
        <v>157</v>
      </c>
      <c r="FC1" s="77">
        <f t="shared" ref="FC1" si="149">FB1+1</f>
        <v>158</v>
      </c>
      <c r="FD1" s="77">
        <f t="shared" ref="FD1" si="150">FC1+1</f>
        <v>159</v>
      </c>
      <c r="FE1" s="77">
        <f t="shared" ref="FE1" si="151">FD1+1</f>
        <v>160</v>
      </c>
      <c r="FF1" s="77">
        <f t="shared" ref="FF1" si="152">FE1+1</f>
        <v>161</v>
      </c>
      <c r="FG1" s="77">
        <f t="shared" ref="FG1" si="153">FF1+1</f>
        <v>162</v>
      </c>
      <c r="FH1" s="77">
        <f t="shared" ref="FH1" si="154">FG1+1</f>
        <v>163</v>
      </c>
      <c r="FI1" s="77">
        <f t="shared" ref="FI1" si="155">FH1+1</f>
        <v>164</v>
      </c>
      <c r="FJ1" s="77">
        <f t="shared" ref="FJ1" si="156">FI1+1</f>
        <v>165</v>
      </c>
      <c r="FK1" s="77">
        <f t="shared" ref="FK1" si="157">FJ1+1</f>
        <v>166</v>
      </c>
      <c r="FL1" s="77">
        <f t="shared" ref="FL1" si="158">FK1+1</f>
        <v>167</v>
      </c>
      <c r="FM1" s="77">
        <f t="shared" ref="FM1" si="159">FL1+1</f>
        <v>168</v>
      </c>
      <c r="FN1" s="77">
        <f t="shared" ref="FN1" si="160">FM1+1</f>
        <v>169</v>
      </c>
      <c r="FO1" s="77">
        <f t="shared" ref="FO1" si="161">FN1+1</f>
        <v>170</v>
      </c>
      <c r="FP1" s="77">
        <f t="shared" ref="FP1" si="162">FO1+1</f>
        <v>171</v>
      </c>
      <c r="FQ1" s="77">
        <f t="shared" ref="FQ1" si="163">FP1+1</f>
        <v>172</v>
      </c>
      <c r="FR1" s="77">
        <f t="shared" ref="FR1" si="164">FQ1+1</f>
        <v>173</v>
      </c>
      <c r="FS1" s="77">
        <f t="shared" ref="FS1" si="165">FR1+1</f>
        <v>174</v>
      </c>
      <c r="FT1" s="77">
        <f t="shared" ref="FT1" si="166">FS1+1</f>
        <v>175</v>
      </c>
      <c r="FU1" s="77">
        <f t="shared" ref="FU1" si="167">FT1+1</f>
        <v>176</v>
      </c>
      <c r="FV1" s="77">
        <f t="shared" ref="FV1" si="168">FU1+1</f>
        <v>177</v>
      </c>
      <c r="FW1" s="77">
        <f t="shared" ref="FW1" si="169">FV1+1</f>
        <v>178</v>
      </c>
      <c r="FX1" s="77">
        <f t="shared" ref="FX1" si="170">FW1+1</f>
        <v>179</v>
      </c>
      <c r="FY1" s="77">
        <f t="shared" ref="FY1" si="171">FX1+1</f>
        <v>180</v>
      </c>
      <c r="FZ1" s="77">
        <f t="shared" ref="FZ1" si="172">FY1+1</f>
        <v>181</v>
      </c>
      <c r="GA1" s="77">
        <f t="shared" ref="GA1" si="173">FZ1+1</f>
        <v>182</v>
      </c>
      <c r="GB1" s="77">
        <f t="shared" ref="GB1" si="174">GA1+1</f>
        <v>183</v>
      </c>
      <c r="GC1" s="77">
        <f t="shared" ref="GC1" si="175">GB1+1</f>
        <v>184</v>
      </c>
      <c r="GD1" s="77">
        <f t="shared" ref="GD1" si="176">GC1+1</f>
        <v>185</v>
      </c>
      <c r="GE1" s="77">
        <f t="shared" ref="GE1" si="177">GD1+1</f>
        <v>186</v>
      </c>
      <c r="GF1" s="77">
        <f t="shared" ref="GF1" si="178">GE1+1</f>
        <v>187</v>
      </c>
      <c r="GG1" s="77">
        <f t="shared" ref="GG1" si="179">GF1+1</f>
        <v>188</v>
      </c>
      <c r="GH1" s="77">
        <f t="shared" ref="GH1" si="180">GG1+1</f>
        <v>189</v>
      </c>
      <c r="GI1" s="77">
        <f t="shared" ref="GI1" si="181">GH1+1</f>
        <v>190</v>
      </c>
      <c r="GJ1" s="77">
        <f t="shared" ref="GJ1" si="182">GI1+1</f>
        <v>191</v>
      </c>
      <c r="GK1" s="77">
        <f t="shared" ref="GK1" si="183">GJ1+1</f>
        <v>192</v>
      </c>
      <c r="GL1" s="77">
        <f t="shared" ref="GL1" si="184">GK1+1</f>
        <v>193</v>
      </c>
      <c r="GM1" s="77">
        <f t="shared" ref="GM1" si="185">GL1+1</f>
        <v>194</v>
      </c>
      <c r="GN1" s="77">
        <f t="shared" ref="GN1" si="186">GM1+1</f>
        <v>195</v>
      </c>
      <c r="GO1" s="77">
        <f t="shared" ref="GO1" si="187">GN1+1</f>
        <v>196</v>
      </c>
      <c r="GP1" s="77">
        <f t="shared" ref="GP1" si="188">GO1+1</f>
        <v>197</v>
      </c>
      <c r="GQ1" s="77">
        <f t="shared" ref="GQ1" si="189">GP1+1</f>
        <v>198</v>
      </c>
      <c r="GR1" s="77">
        <f t="shared" ref="GR1" si="190">GQ1+1</f>
        <v>199</v>
      </c>
      <c r="GS1" s="77">
        <f t="shared" ref="GS1" si="191">GR1+1</f>
        <v>200</v>
      </c>
      <c r="GT1" s="77">
        <f t="shared" ref="GT1" si="192">GS1+1</f>
        <v>201</v>
      </c>
      <c r="GU1" s="77">
        <f t="shared" ref="GU1" si="193">GT1+1</f>
        <v>202</v>
      </c>
      <c r="GV1" s="77">
        <f t="shared" ref="GV1" si="194">GU1+1</f>
        <v>203</v>
      </c>
      <c r="GW1" s="77">
        <f t="shared" ref="GW1" si="195">GV1+1</f>
        <v>204</v>
      </c>
      <c r="GX1" s="77">
        <f t="shared" ref="GX1" si="196">GW1+1</f>
        <v>205</v>
      </c>
      <c r="GY1" s="77">
        <f t="shared" ref="GY1" si="197">GX1+1</f>
        <v>206</v>
      </c>
      <c r="GZ1" s="77">
        <f t="shared" ref="GZ1" si="198">GY1+1</f>
        <v>207</v>
      </c>
      <c r="HA1" s="77">
        <f t="shared" ref="HA1" si="199">GZ1+1</f>
        <v>208</v>
      </c>
      <c r="HB1" s="77">
        <f t="shared" ref="HB1" si="200">HA1+1</f>
        <v>209</v>
      </c>
      <c r="HC1" s="77">
        <f t="shared" ref="HC1" si="201">HB1+1</f>
        <v>210</v>
      </c>
      <c r="HD1" s="77">
        <f t="shared" ref="HD1" si="202">HC1+1</f>
        <v>211</v>
      </c>
      <c r="HE1" s="77">
        <f t="shared" ref="HE1" si="203">HD1+1</f>
        <v>212</v>
      </c>
      <c r="HF1" s="77">
        <f t="shared" ref="HF1" si="204">HE1+1</f>
        <v>213</v>
      </c>
      <c r="HG1" s="77">
        <f t="shared" ref="HG1" si="205">HF1+1</f>
        <v>214</v>
      </c>
      <c r="HH1" s="77">
        <f t="shared" ref="HH1" si="206">HG1+1</f>
        <v>215</v>
      </c>
      <c r="HI1" s="77">
        <f t="shared" ref="HI1" si="207">HH1+1</f>
        <v>216</v>
      </c>
      <c r="HJ1" s="77">
        <f t="shared" ref="HJ1" si="208">HI1+1</f>
        <v>217</v>
      </c>
      <c r="HK1" s="77">
        <f t="shared" ref="HK1" si="209">HJ1+1</f>
        <v>218</v>
      </c>
      <c r="HL1" s="77">
        <f t="shared" ref="HL1" si="210">HK1+1</f>
        <v>219</v>
      </c>
      <c r="HM1" s="77">
        <f t="shared" ref="HM1" si="211">HL1+1</f>
        <v>220</v>
      </c>
      <c r="HN1" s="77">
        <f t="shared" ref="HN1" si="212">HM1+1</f>
        <v>221</v>
      </c>
      <c r="HO1" s="77">
        <f t="shared" ref="HO1" si="213">HN1+1</f>
        <v>222</v>
      </c>
      <c r="HP1" s="77">
        <f t="shared" ref="HP1" si="214">HO1+1</f>
        <v>223</v>
      </c>
      <c r="HQ1" s="77">
        <f t="shared" ref="HQ1" si="215">HP1+1</f>
        <v>224</v>
      </c>
      <c r="HR1" s="77">
        <f t="shared" ref="HR1" si="216">HQ1+1</f>
        <v>225</v>
      </c>
      <c r="HS1" s="77">
        <f t="shared" ref="HS1" si="217">HR1+1</f>
        <v>226</v>
      </c>
      <c r="HT1" s="77">
        <f t="shared" ref="HT1" si="218">HS1+1</f>
        <v>227</v>
      </c>
      <c r="HU1" s="77">
        <f t="shared" ref="HU1" si="219">HT1+1</f>
        <v>228</v>
      </c>
      <c r="HV1" s="77">
        <f t="shared" ref="HV1" si="220">HU1+1</f>
        <v>229</v>
      </c>
      <c r="HW1" s="77">
        <f t="shared" ref="HW1" si="221">HV1+1</f>
        <v>230</v>
      </c>
      <c r="HX1" s="77">
        <f t="shared" ref="HX1" si="222">HW1+1</f>
        <v>231</v>
      </c>
      <c r="HY1" s="77">
        <f t="shared" ref="HY1" si="223">HX1+1</f>
        <v>232</v>
      </c>
      <c r="HZ1" s="77">
        <f t="shared" ref="HZ1" si="224">HY1+1</f>
        <v>233</v>
      </c>
      <c r="IA1" s="77">
        <f t="shared" ref="IA1" si="225">HZ1+1</f>
        <v>234</v>
      </c>
      <c r="IB1" s="77">
        <f t="shared" ref="IB1" si="226">IA1+1</f>
        <v>235</v>
      </c>
      <c r="IC1" s="77">
        <f t="shared" ref="IC1" si="227">IB1+1</f>
        <v>236</v>
      </c>
      <c r="ID1" s="77">
        <f t="shared" ref="ID1" si="228">IC1+1</f>
        <v>237</v>
      </c>
      <c r="IE1" s="77">
        <f t="shared" ref="IE1" si="229">ID1+1</f>
        <v>238</v>
      </c>
      <c r="IF1" s="77">
        <f t="shared" ref="IF1" si="230">IE1+1</f>
        <v>239</v>
      </c>
      <c r="IG1" s="77">
        <f t="shared" ref="IG1" si="231">IF1+1</f>
        <v>240</v>
      </c>
      <c r="IH1" s="77">
        <f t="shared" ref="IH1" si="232">IG1+1</f>
        <v>241</v>
      </c>
      <c r="II1" s="77">
        <f t="shared" ref="II1" si="233">IH1+1</f>
        <v>242</v>
      </c>
      <c r="IJ1" s="77">
        <f t="shared" ref="IJ1" si="234">II1+1</f>
        <v>243</v>
      </c>
      <c r="IK1" s="77">
        <f t="shared" ref="IK1" si="235">IJ1+1</f>
        <v>244</v>
      </c>
      <c r="IL1" s="77">
        <f t="shared" ref="IL1" si="236">IK1+1</f>
        <v>245</v>
      </c>
      <c r="IM1" s="77">
        <f t="shared" ref="IM1" si="237">IL1+1</f>
        <v>246</v>
      </c>
      <c r="IN1" s="77">
        <f t="shared" ref="IN1" si="238">IM1+1</f>
        <v>247</v>
      </c>
      <c r="IO1" s="77">
        <f t="shared" ref="IO1" si="239">IN1+1</f>
        <v>248</v>
      </c>
      <c r="IP1" s="77">
        <f t="shared" ref="IP1" si="240">IO1+1</f>
        <v>249</v>
      </c>
      <c r="IQ1" s="77">
        <f t="shared" ref="IQ1" si="241">IP1+1</f>
        <v>250</v>
      </c>
      <c r="IR1" s="77">
        <f t="shared" ref="IR1" si="242">IQ1+1</f>
        <v>251</v>
      </c>
      <c r="IS1" s="77">
        <f t="shared" ref="IS1" si="243">IR1+1</f>
        <v>252</v>
      </c>
      <c r="IT1" s="77">
        <f t="shared" ref="IT1" si="244">IS1+1</f>
        <v>253</v>
      </c>
      <c r="IU1" s="77">
        <f t="shared" ref="IU1" si="245">IT1+1</f>
        <v>254</v>
      </c>
      <c r="IV1" s="77">
        <f t="shared" ref="IV1" si="246">IU1+1</f>
        <v>255</v>
      </c>
      <c r="IW1" s="77">
        <f t="shared" ref="IW1" si="247">IV1+1</f>
        <v>256</v>
      </c>
      <c r="IX1" s="77">
        <f t="shared" ref="IX1" si="248">IW1+1</f>
        <v>257</v>
      </c>
      <c r="IY1" s="77">
        <f t="shared" ref="IY1" si="249">IX1+1</f>
        <v>258</v>
      </c>
      <c r="IZ1" s="77">
        <f t="shared" ref="IZ1" si="250">IY1+1</f>
        <v>259</v>
      </c>
      <c r="JA1" s="77">
        <f t="shared" ref="JA1" si="251">IZ1+1</f>
        <v>260</v>
      </c>
      <c r="JB1" s="77">
        <f t="shared" ref="JB1" si="252">JA1+1</f>
        <v>261</v>
      </c>
      <c r="JC1" s="77">
        <f t="shared" ref="JC1" si="253">JB1+1</f>
        <v>262</v>
      </c>
      <c r="JD1" s="77">
        <f t="shared" ref="JD1" si="254">JC1+1</f>
        <v>263</v>
      </c>
      <c r="JE1" s="77">
        <f t="shared" ref="JE1" si="255">JD1+1</f>
        <v>264</v>
      </c>
      <c r="JF1" s="77">
        <f t="shared" ref="JF1" si="256">JE1+1</f>
        <v>265</v>
      </c>
      <c r="JG1" s="77">
        <f t="shared" ref="JG1" si="257">JF1+1</f>
        <v>266</v>
      </c>
      <c r="JH1" s="77">
        <f t="shared" ref="JH1" si="258">JG1+1</f>
        <v>267</v>
      </c>
      <c r="JI1" s="77">
        <f t="shared" ref="JI1" si="259">JH1+1</f>
        <v>268</v>
      </c>
      <c r="JJ1" s="77">
        <f t="shared" ref="JJ1" si="260">JI1+1</f>
        <v>269</v>
      </c>
      <c r="JK1" s="77">
        <f t="shared" ref="JK1" si="261">JJ1+1</f>
        <v>270</v>
      </c>
      <c r="JL1" s="77">
        <f t="shared" ref="JL1" si="262">JK1+1</f>
        <v>271</v>
      </c>
      <c r="JM1" s="77">
        <f t="shared" ref="JM1" si="263">JL1+1</f>
        <v>272</v>
      </c>
      <c r="JN1" s="77">
        <f t="shared" ref="JN1" si="264">JM1+1</f>
        <v>273</v>
      </c>
      <c r="JO1" s="77">
        <f t="shared" ref="JO1" si="265">JN1+1</f>
        <v>274</v>
      </c>
      <c r="JP1" s="77">
        <f t="shared" ref="JP1" si="266">JO1+1</f>
        <v>275</v>
      </c>
      <c r="JQ1" s="77">
        <f t="shared" ref="JQ1" si="267">JP1+1</f>
        <v>276</v>
      </c>
      <c r="JR1" s="77">
        <f t="shared" ref="JR1" si="268">JQ1+1</f>
        <v>277</v>
      </c>
      <c r="JS1" s="77">
        <f t="shared" ref="JS1" si="269">JR1+1</f>
        <v>278</v>
      </c>
      <c r="JT1" s="77">
        <f t="shared" ref="JT1" si="270">JS1+1</f>
        <v>279</v>
      </c>
      <c r="JU1" s="77">
        <f t="shared" ref="JU1" si="271">JT1+1</f>
        <v>280</v>
      </c>
      <c r="JV1" s="77">
        <f t="shared" ref="JV1" si="272">JU1+1</f>
        <v>281</v>
      </c>
      <c r="JW1" s="77">
        <f t="shared" ref="JW1" si="273">JV1+1</f>
        <v>282</v>
      </c>
      <c r="JX1" s="77">
        <f t="shared" ref="JX1" si="274">JW1+1</f>
        <v>283</v>
      </c>
      <c r="JY1" s="77">
        <f t="shared" ref="JY1" si="275">JX1+1</f>
        <v>284</v>
      </c>
      <c r="JZ1" s="77">
        <f t="shared" ref="JZ1" si="276">JY1+1</f>
        <v>285</v>
      </c>
      <c r="KA1" s="77">
        <f t="shared" ref="KA1" si="277">JZ1+1</f>
        <v>286</v>
      </c>
      <c r="KB1" s="77">
        <f t="shared" ref="KB1" si="278">KA1+1</f>
        <v>287</v>
      </c>
      <c r="KC1" s="77">
        <f t="shared" ref="KC1" si="279">KB1+1</f>
        <v>288</v>
      </c>
      <c r="KD1" s="77">
        <f t="shared" ref="KD1" si="280">KC1+1</f>
        <v>289</v>
      </c>
      <c r="KE1" s="77">
        <f t="shared" ref="KE1" si="281">KD1+1</f>
        <v>290</v>
      </c>
      <c r="KF1" s="77">
        <f t="shared" ref="KF1" si="282">KE1+1</f>
        <v>291</v>
      </c>
      <c r="KG1" s="77">
        <f t="shared" ref="KG1" si="283">KF1+1</f>
        <v>292</v>
      </c>
      <c r="KH1" s="77">
        <f t="shared" ref="KH1" si="284">KG1+1</f>
        <v>293</v>
      </c>
      <c r="KI1" s="77">
        <f t="shared" ref="KI1" si="285">KH1+1</f>
        <v>294</v>
      </c>
      <c r="KJ1" s="77">
        <f t="shared" ref="KJ1" si="286">KI1+1</f>
        <v>295</v>
      </c>
      <c r="KK1" s="77">
        <f t="shared" ref="KK1" si="287">KJ1+1</f>
        <v>296</v>
      </c>
      <c r="KL1" s="77">
        <f t="shared" ref="KL1" si="288">KK1+1</f>
        <v>297</v>
      </c>
      <c r="KM1" s="77">
        <f t="shared" ref="KM1" si="289">KL1+1</f>
        <v>298</v>
      </c>
      <c r="KN1" s="77">
        <f t="shared" ref="KN1" si="290">KM1+1</f>
        <v>299</v>
      </c>
      <c r="KO1" s="77">
        <f t="shared" ref="KO1" si="291">KN1+1</f>
        <v>300</v>
      </c>
      <c r="KP1" s="77">
        <f t="shared" ref="KP1" si="292">KO1+1</f>
        <v>301</v>
      </c>
      <c r="KQ1" s="77">
        <f t="shared" ref="KQ1" si="293">KP1+1</f>
        <v>302</v>
      </c>
      <c r="KR1" s="77">
        <f t="shared" ref="KR1" si="294">KQ1+1</f>
        <v>303</v>
      </c>
      <c r="KS1" s="77">
        <f t="shared" ref="KS1" si="295">KR1+1</f>
        <v>304</v>
      </c>
      <c r="KT1" s="77">
        <f t="shared" ref="KT1" si="296">KS1+1</f>
        <v>305</v>
      </c>
      <c r="KU1" s="77">
        <f t="shared" ref="KU1" si="297">KT1+1</f>
        <v>306</v>
      </c>
      <c r="KV1" s="77">
        <f t="shared" ref="KV1" si="298">KU1+1</f>
        <v>307</v>
      </c>
      <c r="KW1" s="77">
        <f t="shared" ref="KW1" si="299">KV1+1</f>
        <v>308</v>
      </c>
      <c r="KX1" s="77">
        <f t="shared" ref="KX1" si="300">KW1+1</f>
        <v>309</v>
      </c>
      <c r="KY1" s="77">
        <f t="shared" ref="KY1" si="301">KX1+1</f>
        <v>310</v>
      </c>
      <c r="KZ1" s="77">
        <f t="shared" ref="KZ1" si="302">KY1+1</f>
        <v>311</v>
      </c>
    </row>
    <row r="2" spans="1:312" x14ac:dyDescent="0.3">
      <c r="A2" s="75">
        <v>1</v>
      </c>
      <c r="B2" s="76">
        <v>4</v>
      </c>
      <c r="C2" s="76">
        <v>4</v>
      </c>
      <c r="D2" s="76">
        <v>5</v>
      </c>
      <c r="E2" s="76">
        <v>5</v>
      </c>
      <c r="F2" s="76">
        <v>6</v>
      </c>
      <c r="G2" s="76">
        <v>6</v>
      </c>
      <c r="H2" s="76">
        <v>7</v>
      </c>
      <c r="I2" s="76">
        <v>7</v>
      </c>
      <c r="J2" s="76">
        <v>8</v>
      </c>
      <c r="K2" s="76">
        <v>8</v>
      </c>
      <c r="L2" s="76">
        <v>9</v>
      </c>
      <c r="M2" s="76">
        <v>9</v>
      </c>
      <c r="N2" s="76">
        <v>10</v>
      </c>
      <c r="O2" s="76">
        <v>11</v>
      </c>
      <c r="P2" s="76">
        <v>11</v>
      </c>
      <c r="Q2" s="76">
        <v>12</v>
      </c>
      <c r="R2" s="76">
        <v>12</v>
      </c>
      <c r="S2" s="76">
        <v>13</v>
      </c>
      <c r="T2" s="76">
        <v>13</v>
      </c>
      <c r="U2" s="76">
        <v>14</v>
      </c>
      <c r="V2" s="76">
        <v>14</v>
      </c>
      <c r="W2" s="76">
        <v>15</v>
      </c>
      <c r="X2" s="76">
        <v>15</v>
      </c>
      <c r="Y2" s="76">
        <v>16</v>
      </c>
      <c r="Z2" s="76">
        <v>17</v>
      </c>
      <c r="AA2" s="76">
        <v>18</v>
      </c>
      <c r="AB2" s="76">
        <v>18</v>
      </c>
      <c r="AC2" s="76">
        <v>17</v>
      </c>
      <c r="AD2" s="76">
        <v>17</v>
      </c>
      <c r="AE2" s="76">
        <v>16</v>
      </c>
      <c r="AF2" s="76">
        <v>16</v>
      </c>
      <c r="AG2" s="76">
        <v>15</v>
      </c>
      <c r="AH2" s="76">
        <v>15</v>
      </c>
      <c r="AI2" s="76">
        <v>14</v>
      </c>
      <c r="AJ2" s="76">
        <v>14</v>
      </c>
      <c r="AK2" s="76">
        <v>13</v>
      </c>
      <c r="AL2" s="76">
        <v>13</v>
      </c>
      <c r="AM2" s="76">
        <v>12</v>
      </c>
      <c r="AN2" s="76">
        <v>11</v>
      </c>
      <c r="AO2" s="76">
        <v>10</v>
      </c>
      <c r="AP2" s="76">
        <v>10</v>
      </c>
      <c r="AQ2" s="76">
        <v>9</v>
      </c>
      <c r="AR2" s="76">
        <v>9</v>
      </c>
      <c r="AS2" s="76">
        <v>8</v>
      </c>
      <c r="AT2" s="76">
        <v>8</v>
      </c>
      <c r="AU2" s="76">
        <v>7</v>
      </c>
      <c r="AV2" s="76">
        <v>7</v>
      </c>
      <c r="AW2" s="76">
        <v>6</v>
      </c>
      <c r="AX2" s="76">
        <v>6</v>
      </c>
      <c r="AY2" s="76">
        <v>5</v>
      </c>
      <c r="AZ2" s="76">
        <v>5</v>
      </c>
      <c r="BA2" s="76">
        <v>4</v>
      </c>
      <c r="BB2" s="76">
        <v>4</v>
      </c>
      <c r="BC2" s="76">
        <v>4</v>
      </c>
      <c r="BD2" s="76">
        <v>5</v>
      </c>
      <c r="BE2" s="76">
        <v>5</v>
      </c>
      <c r="BF2" s="76">
        <v>6</v>
      </c>
      <c r="BG2" s="76">
        <v>6</v>
      </c>
      <c r="BH2" s="76">
        <v>7</v>
      </c>
      <c r="BI2" s="76">
        <v>7</v>
      </c>
      <c r="BJ2" s="76">
        <v>8</v>
      </c>
      <c r="BK2" s="76">
        <v>8</v>
      </c>
      <c r="BL2" s="76">
        <v>9</v>
      </c>
      <c r="BM2" s="76">
        <v>9</v>
      </c>
      <c r="BN2" s="76">
        <v>10</v>
      </c>
      <c r="BO2" s="76">
        <v>11</v>
      </c>
      <c r="BP2" s="76">
        <v>11</v>
      </c>
      <c r="BQ2" s="76">
        <v>12</v>
      </c>
      <c r="BR2" s="76">
        <v>12</v>
      </c>
      <c r="BS2" s="76">
        <v>13</v>
      </c>
      <c r="BT2" s="76">
        <v>13</v>
      </c>
      <c r="BU2" s="76">
        <v>14</v>
      </c>
      <c r="BV2" s="76">
        <v>14</v>
      </c>
      <c r="BW2" s="76">
        <v>15</v>
      </c>
      <c r="BX2" s="76">
        <v>15</v>
      </c>
      <c r="BY2" s="76">
        <v>16</v>
      </c>
      <c r="BZ2" s="76">
        <v>17</v>
      </c>
      <c r="CA2" s="76">
        <v>18</v>
      </c>
      <c r="CB2" s="76">
        <v>18</v>
      </c>
      <c r="CC2" s="76">
        <v>17</v>
      </c>
      <c r="CD2" s="76">
        <v>17</v>
      </c>
      <c r="CE2" s="76">
        <v>16</v>
      </c>
      <c r="CF2" s="76">
        <v>16</v>
      </c>
      <c r="CG2" s="76">
        <v>15</v>
      </c>
      <c r="CH2" s="76">
        <v>15</v>
      </c>
      <c r="CI2" s="76">
        <v>14</v>
      </c>
      <c r="CJ2" s="76">
        <v>14</v>
      </c>
      <c r="CK2" s="76">
        <v>13</v>
      </c>
      <c r="CL2" s="76">
        <v>13</v>
      </c>
      <c r="CM2" s="76">
        <v>12</v>
      </c>
      <c r="CN2" s="76">
        <v>11</v>
      </c>
      <c r="CO2" s="76">
        <v>10</v>
      </c>
      <c r="CP2" s="76">
        <v>10</v>
      </c>
      <c r="CQ2" s="76">
        <v>9</v>
      </c>
      <c r="CR2" s="76">
        <v>9</v>
      </c>
      <c r="CS2" s="76">
        <v>8</v>
      </c>
      <c r="CT2" s="76">
        <v>8</v>
      </c>
      <c r="CU2" s="76">
        <v>7</v>
      </c>
      <c r="CV2" s="76">
        <v>7</v>
      </c>
      <c r="CW2" s="76">
        <v>6</v>
      </c>
      <c r="CX2" s="76">
        <v>6</v>
      </c>
      <c r="CY2" s="76">
        <v>5</v>
      </c>
      <c r="CZ2" s="76">
        <v>5</v>
      </c>
      <c r="DA2" s="76">
        <v>4</v>
      </c>
      <c r="DB2" s="76">
        <v>4</v>
      </c>
      <c r="DC2" s="76">
        <v>4</v>
      </c>
      <c r="DD2" s="76">
        <v>5</v>
      </c>
      <c r="DE2" s="76">
        <v>5</v>
      </c>
      <c r="DF2" s="76">
        <v>6</v>
      </c>
      <c r="DG2" s="76">
        <v>6</v>
      </c>
      <c r="DH2" s="76">
        <v>7</v>
      </c>
      <c r="DI2" s="76">
        <v>7</v>
      </c>
      <c r="DJ2" s="76">
        <v>8</v>
      </c>
      <c r="DK2" s="76">
        <v>8</v>
      </c>
      <c r="DL2" s="76">
        <v>9</v>
      </c>
      <c r="DM2" s="76">
        <v>9</v>
      </c>
      <c r="DN2" s="76">
        <v>10</v>
      </c>
      <c r="DO2" s="76">
        <v>11</v>
      </c>
      <c r="DP2" s="76">
        <v>11</v>
      </c>
      <c r="DQ2" s="76">
        <v>12</v>
      </c>
      <c r="DR2" s="76">
        <v>12</v>
      </c>
      <c r="DS2" s="76">
        <v>13</v>
      </c>
      <c r="DT2" s="76">
        <v>13</v>
      </c>
      <c r="DU2" s="76">
        <v>14</v>
      </c>
      <c r="DV2" s="76">
        <v>14</v>
      </c>
      <c r="DW2" s="76">
        <v>15</v>
      </c>
      <c r="DX2" s="76">
        <v>15</v>
      </c>
      <c r="DY2" s="76">
        <v>16</v>
      </c>
      <c r="DZ2" s="76">
        <v>17</v>
      </c>
      <c r="EA2" s="76">
        <v>18</v>
      </c>
      <c r="EB2" s="76">
        <v>18</v>
      </c>
      <c r="EC2" s="76">
        <v>17</v>
      </c>
      <c r="ED2" s="76">
        <v>17</v>
      </c>
      <c r="EE2" s="76">
        <v>16</v>
      </c>
      <c r="EF2" s="76">
        <v>16</v>
      </c>
      <c r="EG2" s="76">
        <v>15</v>
      </c>
      <c r="EH2" s="76">
        <v>15</v>
      </c>
      <c r="EI2" s="76">
        <v>14</v>
      </c>
      <c r="EJ2" s="76">
        <v>14</v>
      </c>
      <c r="EK2" s="76">
        <v>13</v>
      </c>
      <c r="EL2" s="76">
        <v>13</v>
      </c>
      <c r="EM2" s="76">
        <v>12</v>
      </c>
      <c r="EN2" s="76">
        <v>11</v>
      </c>
      <c r="EO2" s="76">
        <v>10</v>
      </c>
      <c r="EP2" s="76">
        <v>10</v>
      </c>
      <c r="EQ2" s="76">
        <v>9</v>
      </c>
      <c r="ER2" s="76">
        <v>9</v>
      </c>
      <c r="ES2" s="76">
        <v>8</v>
      </c>
      <c r="ET2" s="76">
        <v>8</v>
      </c>
      <c r="EU2" s="76">
        <v>7</v>
      </c>
      <c r="EV2" s="76">
        <v>7</v>
      </c>
      <c r="EW2" s="76">
        <v>6</v>
      </c>
      <c r="EX2" s="76">
        <v>6</v>
      </c>
      <c r="EY2" s="76">
        <v>5</v>
      </c>
      <c r="EZ2" s="76">
        <v>5</v>
      </c>
      <c r="FA2" s="76">
        <v>4</v>
      </c>
      <c r="FB2" s="76">
        <v>4</v>
      </c>
      <c r="FC2" s="76">
        <v>5</v>
      </c>
      <c r="FD2" s="76">
        <v>5</v>
      </c>
      <c r="FE2" s="76">
        <v>6</v>
      </c>
      <c r="FF2" s="76">
        <v>6</v>
      </c>
      <c r="FG2" s="76">
        <v>7</v>
      </c>
      <c r="FH2" s="76">
        <v>7</v>
      </c>
      <c r="FI2" s="76">
        <v>8</v>
      </c>
      <c r="FJ2" s="76">
        <v>8</v>
      </c>
      <c r="FK2" s="76">
        <v>9</v>
      </c>
      <c r="FL2" s="76">
        <v>9</v>
      </c>
      <c r="FM2" s="76">
        <v>10</v>
      </c>
      <c r="FN2" s="76">
        <v>11</v>
      </c>
      <c r="FO2" s="76">
        <v>11</v>
      </c>
      <c r="FP2" s="76">
        <v>12</v>
      </c>
      <c r="FQ2" s="76">
        <v>12</v>
      </c>
      <c r="FR2" s="76">
        <v>13</v>
      </c>
      <c r="FS2" s="76">
        <v>13</v>
      </c>
      <c r="FT2" s="76">
        <v>14</v>
      </c>
      <c r="FU2" s="76">
        <v>14</v>
      </c>
      <c r="FV2" s="76">
        <v>15</v>
      </c>
      <c r="FW2" s="76">
        <v>15</v>
      </c>
      <c r="FX2" s="76">
        <v>16</v>
      </c>
      <c r="FY2" s="76">
        <v>17</v>
      </c>
      <c r="FZ2" s="76">
        <v>18</v>
      </c>
      <c r="GA2" s="76">
        <v>18</v>
      </c>
      <c r="GB2" s="76">
        <v>17</v>
      </c>
      <c r="GC2" s="76">
        <v>17</v>
      </c>
      <c r="GD2" s="76">
        <v>16</v>
      </c>
      <c r="GE2" s="76">
        <v>16</v>
      </c>
      <c r="GF2" s="76">
        <v>15</v>
      </c>
      <c r="GG2" s="76">
        <v>15</v>
      </c>
      <c r="GH2" s="76">
        <v>14</v>
      </c>
      <c r="GI2" s="76">
        <v>14</v>
      </c>
      <c r="GJ2" s="76">
        <v>13</v>
      </c>
      <c r="GK2" s="76">
        <v>13</v>
      </c>
      <c r="GL2" s="76">
        <v>12</v>
      </c>
      <c r="GM2" s="76">
        <v>11</v>
      </c>
      <c r="GN2" s="76">
        <v>10</v>
      </c>
      <c r="GO2" s="76">
        <v>10</v>
      </c>
      <c r="GP2" s="76">
        <v>9</v>
      </c>
      <c r="GQ2" s="76">
        <v>9</v>
      </c>
      <c r="GR2" s="76">
        <v>8</v>
      </c>
      <c r="GS2" s="76">
        <v>8</v>
      </c>
      <c r="GT2" s="76">
        <v>7</v>
      </c>
      <c r="GU2" s="76">
        <v>7</v>
      </c>
      <c r="GV2" s="76">
        <v>6</v>
      </c>
      <c r="GW2" s="76">
        <v>6</v>
      </c>
      <c r="GX2" s="76">
        <v>5</v>
      </c>
      <c r="GY2" s="76">
        <v>5</v>
      </c>
      <c r="GZ2" s="76">
        <v>4</v>
      </c>
      <c r="HA2" s="76">
        <v>4</v>
      </c>
      <c r="HB2" s="76">
        <v>4</v>
      </c>
      <c r="HC2" s="76">
        <v>5</v>
      </c>
      <c r="HD2" s="76">
        <v>5</v>
      </c>
      <c r="HE2" s="76">
        <v>6</v>
      </c>
      <c r="HF2" s="76">
        <v>6</v>
      </c>
      <c r="HG2" s="76">
        <v>7</v>
      </c>
      <c r="HH2" s="76">
        <v>7</v>
      </c>
      <c r="HI2" s="76">
        <v>8</v>
      </c>
      <c r="HJ2" s="76">
        <v>8</v>
      </c>
      <c r="HK2" s="76">
        <v>9</v>
      </c>
      <c r="HL2" s="76">
        <v>9</v>
      </c>
      <c r="HM2" s="76">
        <v>10</v>
      </c>
      <c r="HN2" s="76">
        <v>11</v>
      </c>
      <c r="HO2" s="76">
        <v>11</v>
      </c>
      <c r="HP2" s="76">
        <v>12</v>
      </c>
      <c r="HQ2" s="76">
        <v>12</v>
      </c>
      <c r="HR2" s="76">
        <v>13</v>
      </c>
      <c r="HS2" s="76">
        <v>13</v>
      </c>
      <c r="HT2" s="76">
        <v>14</v>
      </c>
      <c r="HU2" s="76">
        <v>14</v>
      </c>
      <c r="HV2" s="76">
        <v>15</v>
      </c>
      <c r="HW2" s="76">
        <v>15</v>
      </c>
      <c r="HX2" s="76">
        <v>16</v>
      </c>
      <c r="HY2" s="76">
        <v>17</v>
      </c>
      <c r="HZ2" s="76">
        <v>18</v>
      </c>
      <c r="IA2" s="76">
        <v>18</v>
      </c>
      <c r="IB2" s="76">
        <v>17</v>
      </c>
      <c r="IC2" s="76">
        <v>17</v>
      </c>
      <c r="ID2" s="76">
        <v>16</v>
      </c>
      <c r="IE2" s="76">
        <v>16</v>
      </c>
      <c r="IF2" s="76">
        <v>15</v>
      </c>
      <c r="IG2" s="76">
        <v>15</v>
      </c>
      <c r="IH2" s="76">
        <v>14</v>
      </c>
      <c r="II2" s="76">
        <v>14</v>
      </c>
      <c r="IJ2" s="76">
        <v>13</v>
      </c>
      <c r="IK2" s="76">
        <v>13</v>
      </c>
      <c r="IL2" s="76">
        <v>12</v>
      </c>
      <c r="IM2" s="76">
        <v>11</v>
      </c>
      <c r="IN2" s="76">
        <v>10</v>
      </c>
      <c r="IO2" s="76">
        <v>10</v>
      </c>
      <c r="IP2" s="76">
        <v>9</v>
      </c>
      <c r="IQ2" s="76">
        <v>9</v>
      </c>
      <c r="IR2" s="76">
        <v>8</v>
      </c>
      <c r="IS2" s="76">
        <v>8</v>
      </c>
      <c r="IT2" s="76">
        <v>7</v>
      </c>
      <c r="IU2" s="76">
        <v>7</v>
      </c>
      <c r="IV2" s="76">
        <v>6</v>
      </c>
      <c r="IW2" s="76">
        <v>6</v>
      </c>
      <c r="IX2" s="76">
        <v>5</v>
      </c>
      <c r="IY2" s="76">
        <v>5</v>
      </c>
      <c r="IZ2" s="76">
        <v>4</v>
      </c>
      <c r="JA2" s="76">
        <v>4</v>
      </c>
      <c r="JB2" s="76">
        <v>4</v>
      </c>
      <c r="JC2" s="76">
        <v>5</v>
      </c>
      <c r="JD2" s="76">
        <v>5</v>
      </c>
      <c r="JE2" s="76">
        <v>6</v>
      </c>
      <c r="JF2" s="76">
        <v>6</v>
      </c>
      <c r="JG2" s="76">
        <v>7</v>
      </c>
      <c r="JH2" s="76">
        <v>7</v>
      </c>
      <c r="JI2" s="76">
        <v>8</v>
      </c>
      <c r="JJ2" s="76">
        <v>8</v>
      </c>
      <c r="JK2" s="76">
        <v>9</v>
      </c>
      <c r="JL2" s="76">
        <v>9</v>
      </c>
      <c r="JM2" s="76">
        <v>10</v>
      </c>
      <c r="JN2" s="76">
        <v>11</v>
      </c>
      <c r="JO2" s="76">
        <v>11</v>
      </c>
      <c r="JP2" s="76">
        <v>12</v>
      </c>
      <c r="JQ2" s="76">
        <v>12</v>
      </c>
      <c r="JR2" s="76">
        <v>13</v>
      </c>
      <c r="JS2" s="76">
        <v>13</v>
      </c>
      <c r="JT2" s="76">
        <v>14</v>
      </c>
      <c r="JU2" s="76">
        <v>14</v>
      </c>
      <c r="JV2" s="76">
        <v>15</v>
      </c>
      <c r="JW2" s="76">
        <v>15</v>
      </c>
      <c r="JX2" s="76">
        <v>16</v>
      </c>
      <c r="JY2" s="76">
        <v>17</v>
      </c>
      <c r="JZ2" s="76">
        <v>18</v>
      </c>
      <c r="KA2" s="76">
        <v>18</v>
      </c>
      <c r="KB2" s="76">
        <v>17</v>
      </c>
      <c r="KC2" s="76">
        <v>17</v>
      </c>
      <c r="KD2" s="76">
        <v>16</v>
      </c>
      <c r="KE2" s="76">
        <v>16</v>
      </c>
      <c r="KF2" s="76">
        <v>15</v>
      </c>
      <c r="KG2" s="76">
        <v>15</v>
      </c>
      <c r="KH2" s="76">
        <v>14</v>
      </c>
      <c r="KI2" s="76">
        <v>14</v>
      </c>
      <c r="KJ2" s="76">
        <v>13</v>
      </c>
      <c r="KK2" s="76">
        <v>13</v>
      </c>
      <c r="KL2" s="76">
        <v>12</v>
      </c>
      <c r="KM2" s="76">
        <v>11</v>
      </c>
      <c r="KN2" s="76">
        <v>10</v>
      </c>
      <c r="KO2" s="76">
        <v>10</v>
      </c>
      <c r="KP2" s="76">
        <v>9</v>
      </c>
      <c r="KQ2" s="76">
        <v>9</v>
      </c>
      <c r="KR2" s="76">
        <v>8</v>
      </c>
      <c r="KS2" s="76">
        <v>8</v>
      </c>
      <c r="KT2" s="76">
        <v>7</v>
      </c>
      <c r="KU2" s="76">
        <v>7</v>
      </c>
      <c r="KV2" s="76">
        <v>6</v>
      </c>
      <c r="KW2" s="76">
        <v>6</v>
      </c>
      <c r="KX2" s="76">
        <v>5</v>
      </c>
      <c r="KY2" s="76">
        <v>5</v>
      </c>
      <c r="KZ2" s="76">
        <v>4</v>
      </c>
    </row>
    <row r="3" spans="1:312" x14ac:dyDescent="0.3">
      <c r="A3" s="75">
        <v>3</v>
      </c>
      <c r="B3" s="76">
        <v>4</v>
      </c>
      <c r="C3" s="76">
        <v>4</v>
      </c>
      <c r="D3" s="76">
        <v>5</v>
      </c>
      <c r="E3" s="76">
        <v>5</v>
      </c>
      <c r="F3" s="76">
        <v>6</v>
      </c>
      <c r="G3" s="76">
        <v>6</v>
      </c>
      <c r="H3" s="76">
        <v>7</v>
      </c>
      <c r="I3" s="76">
        <v>7</v>
      </c>
      <c r="J3" s="76">
        <v>8</v>
      </c>
      <c r="K3" s="76">
        <v>8</v>
      </c>
      <c r="L3" s="76">
        <v>9</v>
      </c>
      <c r="M3" s="76">
        <v>9</v>
      </c>
      <c r="N3" s="76">
        <v>10</v>
      </c>
      <c r="O3" s="76">
        <v>11</v>
      </c>
      <c r="P3" s="76">
        <v>11</v>
      </c>
      <c r="Q3" s="76">
        <v>12</v>
      </c>
      <c r="R3" s="76">
        <v>12</v>
      </c>
      <c r="S3" s="76">
        <v>13</v>
      </c>
      <c r="T3" s="76">
        <v>13</v>
      </c>
      <c r="U3" s="76">
        <v>14</v>
      </c>
      <c r="V3" s="76">
        <v>14</v>
      </c>
      <c r="W3" s="76">
        <v>15</v>
      </c>
      <c r="X3" s="76">
        <v>15</v>
      </c>
      <c r="Y3" s="76">
        <v>16</v>
      </c>
      <c r="Z3" s="76">
        <v>17</v>
      </c>
      <c r="AA3" s="76">
        <v>18</v>
      </c>
      <c r="AB3" s="76">
        <v>18</v>
      </c>
      <c r="AC3" s="76">
        <v>17</v>
      </c>
      <c r="AD3" s="76">
        <v>17</v>
      </c>
      <c r="AE3" s="76">
        <v>16</v>
      </c>
      <c r="AF3" s="76">
        <v>16</v>
      </c>
      <c r="AG3" s="76">
        <v>15</v>
      </c>
      <c r="AH3" s="76">
        <v>15</v>
      </c>
      <c r="AI3" s="76">
        <v>14</v>
      </c>
      <c r="AJ3" s="76">
        <v>14</v>
      </c>
      <c r="AK3" s="76">
        <v>13</v>
      </c>
      <c r="AL3" s="76">
        <v>13</v>
      </c>
      <c r="AM3" s="76">
        <v>12</v>
      </c>
      <c r="AN3" s="76">
        <v>11</v>
      </c>
      <c r="AO3" s="76">
        <v>10</v>
      </c>
      <c r="AP3" s="76">
        <v>10</v>
      </c>
      <c r="AQ3" s="76">
        <v>9</v>
      </c>
      <c r="AR3" s="76">
        <v>9</v>
      </c>
      <c r="AS3" s="76">
        <v>8</v>
      </c>
      <c r="AT3" s="76">
        <v>8</v>
      </c>
      <c r="AU3" s="76">
        <v>7</v>
      </c>
      <c r="AV3" s="76">
        <v>7</v>
      </c>
      <c r="AW3" s="76">
        <v>6</v>
      </c>
      <c r="AX3" s="76">
        <v>6</v>
      </c>
      <c r="AY3" s="76">
        <v>5</v>
      </c>
      <c r="AZ3" s="76">
        <v>5</v>
      </c>
      <c r="BA3" s="76">
        <v>4</v>
      </c>
      <c r="BB3" s="76">
        <v>4</v>
      </c>
      <c r="BC3" s="76">
        <v>4</v>
      </c>
      <c r="BD3" s="76">
        <v>5</v>
      </c>
      <c r="BE3" s="76">
        <v>5</v>
      </c>
      <c r="BF3" s="76">
        <v>6</v>
      </c>
      <c r="BG3" s="76">
        <v>6</v>
      </c>
      <c r="BH3" s="76">
        <v>7</v>
      </c>
      <c r="BI3" s="76">
        <v>7</v>
      </c>
      <c r="BJ3" s="76">
        <v>8</v>
      </c>
      <c r="BK3" s="76">
        <v>8</v>
      </c>
      <c r="BL3" s="76">
        <v>9</v>
      </c>
      <c r="BM3" s="76">
        <v>9</v>
      </c>
      <c r="BN3" s="76">
        <v>10</v>
      </c>
      <c r="BO3" s="76">
        <v>11</v>
      </c>
      <c r="BP3" s="76">
        <v>11</v>
      </c>
      <c r="BQ3" s="76">
        <v>12</v>
      </c>
      <c r="BR3" s="76">
        <v>12</v>
      </c>
      <c r="BS3" s="76">
        <v>13</v>
      </c>
      <c r="BT3" s="76">
        <v>13</v>
      </c>
      <c r="BU3" s="76">
        <v>14</v>
      </c>
      <c r="BV3" s="76">
        <v>14</v>
      </c>
      <c r="BW3" s="76">
        <v>15</v>
      </c>
      <c r="BX3" s="76">
        <v>15</v>
      </c>
      <c r="BY3" s="76">
        <v>16</v>
      </c>
      <c r="BZ3" s="76">
        <v>17</v>
      </c>
      <c r="CA3" s="76">
        <v>18</v>
      </c>
      <c r="CB3" s="76">
        <v>18</v>
      </c>
      <c r="CC3" s="76">
        <v>17</v>
      </c>
      <c r="CD3" s="76">
        <v>17</v>
      </c>
      <c r="CE3" s="76">
        <v>16</v>
      </c>
      <c r="CF3" s="76">
        <v>16</v>
      </c>
      <c r="CG3" s="76">
        <v>15</v>
      </c>
      <c r="CH3" s="76">
        <v>15</v>
      </c>
      <c r="CI3" s="76">
        <v>14</v>
      </c>
      <c r="CJ3" s="76">
        <v>14</v>
      </c>
      <c r="CK3" s="76">
        <v>13</v>
      </c>
      <c r="CL3" s="76">
        <v>13</v>
      </c>
      <c r="CM3" s="76">
        <v>12</v>
      </c>
      <c r="CN3" s="76">
        <v>11</v>
      </c>
      <c r="CO3" s="76">
        <v>10</v>
      </c>
      <c r="CP3" s="76">
        <v>10</v>
      </c>
      <c r="CQ3" s="76">
        <v>9</v>
      </c>
      <c r="CR3" s="76">
        <v>9</v>
      </c>
      <c r="CS3" s="76">
        <v>8</v>
      </c>
      <c r="CT3" s="76">
        <v>8</v>
      </c>
      <c r="CU3" s="76">
        <v>7</v>
      </c>
      <c r="CV3" s="76">
        <v>7</v>
      </c>
      <c r="CW3" s="76">
        <v>6</v>
      </c>
      <c r="CX3" s="76">
        <v>6</v>
      </c>
      <c r="CY3" s="76">
        <v>5</v>
      </c>
      <c r="CZ3" s="76">
        <v>5</v>
      </c>
      <c r="DA3" s="76">
        <v>4</v>
      </c>
      <c r="DB3" s="76">
        <v>4</v>
      </c>
      <c r="DC3" s="76">
        <v>4</v>
      </c>
      <c r="DD3" s="76">
        <v>5</v>
      </c>
      <c r="DE3" s="76">
        <v>5</v>
      </c>
      <c r="DF3" s="76">
        <v>6</v>
      </c>
      <c r="DG3" s="76">
        <v>6</v>
      </c>
      <c r="DH3" s="76">
        <v>7</v>
      </c>
      <c r="DI3" s="76">
        <v>7</v>
      </c>
      <c r="DJ3" s="76">
        <v>8</v>
      </c>
      <c r="DK3" s="76">
        <v>8</v>
      </c>
      <c r="DL3" s="76">
        <v>9</v>
      </c>
      <c r="DM3" s="76">
        <v>9</v>
      </c>
      <c r="DN3" s="76">
        <v>10</v>
      </c>
      <c r="DO3" s="76">
        <v>11</v>
      </c>
      <c r="DP3" s="76">
        <v>11</v>
      </c>
      <c r="DQ3" s="76">
        <v>12</v>
      </c>
      <c r="DR3" s="76">
        <v>12</v>
      </c>
      <c r="DS3" s="76">
        <v>13</v>
      </c>
      <c r="DT3" s="76">
        <v>13</v>
      </c>
      <c r="DU3" s="76">
        <v>14</v>
      </c>
      <c r="DV3" s="76">
        <v>14</v>
      </c>
      <c r="DW3" s="76">
        <v>15</v>
      </c>
      <c r="DX3" s="76">
        <v>15</v>
      </c>
      <c r="DY3" s="76">
        <v>16</v>
      </c>
      <c r="DZ3" s="76">
        <v>17</v>
      </c>
      <c r="EA3" s="76">
        <v>18</v>
      </c>
      <c r="EB3" s="76">
        <v>18</v>
      </c>
      <c r="EC3" s="76">
        <v>17</v>
      </c>
      <c r="ED3" s="76">
        <v>17</v>
      </c>
      <c r="EE3" s="76">
        <v>16</v>
      </c>
      <c r="EF3" s="76">
        <v>16</v>
      </c>
      <c r="EG3" s="76">
        <v>15</v>
      </c>
      <c r="EH3" s="76">
        <v>15</v>
      </c>
      <c r="EI3" s="76">
        <v>14</v>
      </c>
      <c r="EJ3" s="76">
        <v>14</v>
      </c>
      <c r="EK3" s="76">
        <v>13</v>
      </c>
      <c r="EL3" s="76">
        <v>13</v>
      </c>
      <c r="EM3" s="76">
        <v>12</v>
      </c>
      <c r="EN3" s="76">
        <v>11</v>
      </c>
      <c r="EO3" s="76">
        <v>10</v>
      </c>
      <c r="EP3" s="76">
        <v>10</v>
      </c>
      <c r="EQ3" s="76">
        <v>9</v>
      </c>
      <c r="ER3" s="76">
        <v>9</v>
      </c>
      <c r="ES3" s="76">
        <v>8</v>
      </c>
      <c r="ET3" s="76">
        <v>8</v>
      </c>
      <c r="EU3" s="76">
        <v>7</v>
      </c>
      <c r="EV3" s="76">
        <v>7</v>
      </c>
      <c r="EW3" s="76">
        <v>6</v>
      </c>
      <c r="EX3" s="76">
        <v>6</v>
      </c>
      <c r="EY3" s="76">
        <v>5</v>
      </c>
      <c r="EZ3" s="76">
        <v>5</v>
      </c>
      <c r="FA3" s="76">
        <v>4</v>
      </c>
      <c r="FB3" s="76">
        <v>4</v>
      </c>
      <c r="FC3" s="76">
        <v>5</v>
      </c>
      <c r="FD3" s="76">
        <v>5</v>
      </c>
      <c r="FE3" s="76">
        <v>6</v>
      </c>
      <c r="FF3" s="76">
        <v>6</v>
      </c>
      <c r="FG3" s="76">
        <v>7</v>
      </c>
      <c r="FH3" s="76">
        <v>7</v>
      </c>
      <c r="FI3" s="76">
        <v>8</v>
      </c>
      <c r="FJ3" s="76">
        <v>8</v>
      </c>
      <c r="FK3" s="76">
        <v>9</v>
      </c>
      <c r="FL3" s="76">
        <v>9</v>
      </c>
      <c r="FM3" s="76">
        <v>10</v>
      </c>
      <c r="FN3" s="76">
        <v>11</v>
      </c>
      <c r="FO3" s="76">
        <v>11</v>
      </c>
      <c r="FP3" s="76">
        <v>12</v>
      </c>
      <c r="FQ3" s="76">
        <v>12</v>
      </c>
      <c r="FR3" s="76">
        <v>13</v>
      </c>
      <c r="FS3" s="76">
        <v>13</v>
      </c>
      <c r="FT3" s="76">
        <v>14</v>
      </c>
      <c r="FU3" s="76">
        <v>14</v>
      </c>
      <c r="FV3" s="76">
        <v>15</v>
      </c>
      <c r="FW3" s="76">
        <v>15</v>
      </c>
      <c r="FX3" s="76">
        <v>16</v>
      </c>
      <c r="FY3" s="76">
        <v>17</v>
      </c>
      <c r="FZ3" s="76">
        <v>18</v>
      </c>
      <c r="GA3" s="76">
        <v>18</v>
      </c>
      <c r="GB3" s="76">
        <v>17</v>
      </c>
      <c r="GC3" s="76">
        <v>17</v>
      </c>
      <c r="GD3" s="76">
        <v>16</v>
      </c>
      <c r="GE3" s="76">
        <v>16</v>
      </c>
      <c r="GF3" s="76">
        <v>15</v>
      </c>
      <c r="GG3" s="76">
        <v>15</v>
      </c>
      <c r="GH3" s="76">
        <v>14</v>
      </c>
      <c r="GI3" s="76">
        <v>14</v>
      </c>
      <c r="GJ3" s="76">
        <v>13</v>
      </c>
      <c r="GK3" s="76">
        <v>13</v>
      </c>
      <c r="GL3" s="76">
        <v>12</v>
      </c>
      <c r="GM3" s="76">
        <v>11</v>
      </c>
      <c r="GN3" s="76">
        <v>10</v>
      </c>
      <c r="GO3" s="76">
        <v>10</v>
      </c>
      <c r="GP3" s="76">
        <v>9</v>
      </c>
      <c r="GQ3" s="76">
        <v>9</v>
      </c>
      <c r="GR3" s="76">
        <v>8</v>
      </c>
      <c r="GS3" s="76">
        <v>8</v>
      </c>
      <c r="GT3" s="76">
        <v>7</v>
      </c>
      <c r="GU3" s="76">
        <v>7</v>
      </c>
      <c r="GV3" s="76">
        <v>6</v>
      </c>
      <c r="GW3" s="76">
        <v>6</v>
      </c>
      <c r="GX3" s="76">
        <v>5</v>
      </c>
      <c r="GY3" s="76">
        <v>5</v>
      </c>
      <c r="GZ3" s="76">
        <v>4</v>
      </c>
      <c r="HA3" s="76">
        <v>4</v>
      </c>
      <c r="HB3" s="76">
        <v>4</v>
      </c>
      <c r="HC3" s="76">
        <v>5</v>
      </c>
      <c r="HD3" s="76">
        <v>5</v>
      </c>
      <c r="HE3" s="76">
        <v>6</v>
      </c>
      <c r="HF3" s="76">
        <v>6</v>
      </c>
      <c r="HG3" s="76">
        <v>7</v>
      </c>
      <c r="HH3" s="76">
        <v>7</v>
      </c>
      <c r="HI3" s="76">
        <v>8</v>
      </c>
      <c r="HJ3" s="76">
        <v>8</v>
      </c>
      <c r="HK3" s="76">
        <v>9</v>
      </c>
      <c r="HL3" s="76">
        <v>9</v>
      </c>
      <c r="HM3" s="76">
        <v>10</v>
      </c>
      <c r="HN3" s="76">
        <v>11</v>
      </c>
      <c r="HO3" s="76">
        <v>11</v>
      </c>
      <c r="HP3" s="76">
        <v>12</v>
      </c>
      <c r="HQ3" s="76">
        <v>12</v>
      </c>
      <c r="HR3" s="76">
        <v>13</v>
      </c>
      <c r="HS3" s="76">
        <v>13</v>
      </c>
      <c r="HT3" s="76">
        <v>14</v>
      </c>
      <c r="HU3" s="76">
        <v>14</v>
      </c>
      <c r="HV3" s="76">
        <v>15</v>
      </c>
      <c r="HW3" s="76">
        <v>15</v>
      </c>
      <c r="HX3" s="76">
        <v>16</v>
      </c>
      <c r="HY3" s="76">
        <v>17</v>
      </c>
      <c r="HZ3" s="76">
        <v>18</v>
      </c>
      <c r="IA3" s="76">
        <v>18</v>
      </c>
      <c r="IB3" s="76">
        <v>17</v>
      </c>
      <c r="IC3" s="76">
        <v>17</v>
      </c>
      <c r="ID3" s="76">
        <v>16</v>
      </c>
      <c r="IE3" s="76">
        <v>16</v>
      </c>
      <c r="IF3" s="76">
        <v>15</v>
      </c>
      <c r="IG3" s="76">
        <v>15</v>
      </c>
      <c r="IH3" s="76">
        <v>14</v>
      </c>
      <c r="II3" s="76">
        <v>14</v>
      </c>
      <c r="IJ3" s="76">
        <v>13</v>
      </c>
      <c r="IK3" s="76">
        <v>13</v>
      </c>
      <c r="IL3" s="76">
        <v>12</v>
      </c>
      <c r="IM3" s="76">
        <v>11</v>
      </c>
      <c r="IN3" s="76">
        <v>10</v>
      </c>
      <c r="IO3" s="76">
        <v>10</v>
      </c>
      <c r="IP3" s="76">
        <v>9</v>
      </c>
      <c r="IQ3" s="76">
        <v>9</v>
      </c>
      <c r="IR3" s="76">
        <v>8</v>
      </c>
      <c r="IS3" s="76">
        <v>8</v>
      </c>
      <c r="IT3" s="76">
        <v>7</v>
      </c>
      <c r="IU3" s="76">
        <v>7</v>
      </c>
      <c r="IV3" s="76">
        <v>6</v>
      </c>
      <c r="IW3" s="76">
        <v>6</v>
      </c>
      <c r="IX3" s="76">
        <v>5</v>
      </c>
      <c r="IY3" s="76">
        <v>5</v>
      </c>
      <c r="IZ3" s="76">
        <v>4</v>
      </c>
      <c r="JA3" s="76">
        <v>4</v>
      </c>
      <c r="JB3" s="76">
        <v>4</v>
      </c>
      <c r="JC3" s="76">
        <v>5</v>
      </c>
      <c r="JD3" s="76">
        <v>5</v>
      </c>
      <c r="JE3" s="76">
        <v>6</v>
      </c>
      <c r="JF3" s="76">
        <v>6</v>
      </c>
      <c r="JG3" s="76">
        <v>7</v>
      </c>
      <c r="JH3" s="76">
        <v>7</v>
      </c>
      <c r="JI3" s="76">
        <v>8</v>
      </c>
      <c r="JJ3" s="76">
        <v>8</v>
      </c>
      <c r="JK3" s="76">
        <v>9</v>
      </c>
      <c r="JL3" s="76">
        <v>9</v>
      </c>
      <c r="JM3" s="76">
        <v>10</v>
      </c>
      <c r="JN3" s="76">
        <v>11</v>
      </c>
      <c r="JO3" s="76">
        <v>11</v>
      </c>
      <c r="JP3" s="76">
        <v>12</v>
      </c>
      <c r="JQ3" s="76">
        <v>12</v>
      </c>
      <c r="JR3" s="76">
        <v>13</v>
      </c>
      <c r="JS3" s="76">
        <v>13</v>
      </c>
      <c r="JT3" s="76">
        <v>14</v>
      </c>
      <c r="JU3" s="76">
        <v>14</v>
      </c>
      <c r="JV3" s="76">
        <v>15</v>
      </c>
      <c r="JW3" s="76">
        <v>15</v>
      </c>
      <c r="JX3" s="76">
        <v>16</v>
      </c>
      <c r="JY3" s="76">
        <v>17</v>
      </c>
      <c r="JZ3" s="76">
        <v>18</v>
      </c>
      <c r="KA3" s="76">
        <v>18</v>
      </c>
      <c r="KB3" s="76">
        <v>17</v>
      </c>
      <c r="KC3" s="76">
        <v>17</v>
      </c>
      <c r="KD3" s="76">
        <v>16</v>
      </c>
      <c r="KE3" s="76">
        <v>16</v>
      </c>
      <c r="KF3" s="76">
        <v>15</v>
      </c>
      <c r="KG3" s="76">
        <v>15</v>
      </c>
      <c r="KH3" s="76">
        <v>14</v>
      </c>
      <c r="KI3" s="76">
        <v>14</v>
      </c>
      <c r="KJ3" s="76">
        <v>13</v>
      </c>
      <c r="KK3" s="76">
        <v>13</v>
      </c>
      <c r="KL3" s="76">
        <v>12</v>
      </c>
      <c r="KM3" s="76">
        <v>11</v>
      </c>
      <c r="KN3" s="76">
        <v>10</v>
      </c>
      <c r="KO3" s="76">
        <v>10</v>
      </c>
      <c r="KP3" s="76">
        <v>9</v>
      </c>
      <c r="KQ3" s="76">
        <v>9</v>
      </c>
      <c r="KR3" s="76">
        <v>8</v>
      </c>
      <c r="KS3" s="76">
        <v>8</v>
      </c>
      <c r="KT3" s="76">
        <v>7</v>
      </c>
      <c r="KU3" s="76">
        <v>7</v>
      </c>
      <c r="KV3" s="76">
        <v>6</v>
      </c>
      <c r="KW3" s="76">
        <v>6</v>
      </c>
      <c r="KX3" s="76">
        <v>5</v>
      </c>
      <c r="KY3" s="76">
        <v>5</v>
      </c>
      <c r="KZ3" s="76">
        <v>4</v>
      </c>
    </row>
    <row r="4" spans="1:312" x14ac:dyDescent="0.3">
      <c r="A4" s="75">
        <v>5</v>
      </c>
      <c r="B4" s="76">
        <v>4</v>
      </c>
      <c r="C4" s="76">
        <v>4</v>
      </c>
      <c r="D4" s="76">
        <v>5</v>
      </c>
      <c r="E4" s="76">
        <v>5</v>
      </c>
      <c r="F4" s="76">
        <v>6</v>
      </c>
      <c r="G4" s="76">
        <v>6</v>
      </c>
      <c r="H4" s="76">
        <v>7</v>
      </c>
      <c r="I4" s="76">
        <v>7</v>
      </c>
      <c r="J4" s="76">
        <v>8</v>
      </c>
      <c r="K4" s="76">
        <v>8</v>
      </c>
      <c r="L4" s="76">
        <v>9</v>
      </c>
      <c r="M4" s="76">
        <v>9</v>
      </c>
      <c r="N4" s="76">
        <v>10</v>
      </c>
      <c r="O4" s="76">
        <v>11</v>
      </c>
      <c r="P4" s="76">
        <v>11</v>
      </c>
      <c r="Q4" s="76">
        <v>12</v>
      </c>
      <c r="R4" s="76">
        <v>12</v>
      </c>
      <c r="S4" s="76">
        <v>13</v>
      </c>
      <c r="T4" s="76">
        <v>13</v>
      </c>
      <c r="U4" s="76">
        <v>14</v>
      </c>
      <c r="V4" s="76">
        <v>14</v>
      </c>
      <c r="W4" s="76">
        <v>15</v>
      </c>
      <c r="X4" s="76">
        <v>15</v>
      </c>
      <c r="Y4" s="76">
        <v>16</v>
      </c>
      <c r="Z4" s="76">
        <v>17</v>
      </c>
      <c r="AA4" s="76">
        <v>18</v>
      </c>
      <c r="AB4" s="76">
        <v>18</v>
      </c>
      <c r="AC4" s="76">
        <v>17</v>
      </c>
      <c r="AD4" s="76">
        <v>17</v>
      </c>
      <c r="AE4" s="76">
        <v>16</v>
      </c>
      <c r="AF4" s="76">
        <v>16</v>
      </c>
      <c r="AG4" s="76">
        <v>15</v>
      </c>
      <c r="AH4" s="76">
        <v>15</v>
      </c>
      <c r="AI4" s="76">
        <v>14</v>
      </c>
      <c r="AJ4" s="76">
        <v>14</v>
      </c>
      <c r="AK4" s="76">
        <v>13</v>
      </c>
      <c r="AL4" s="76">
        <v>13</v>
      </c>
      <c r="AM4" s="76">
        <v>12</v>
      </c>
      <c r="AN4" s="76">
        <v>11</v>
      </c>
      <c r="AO4" s="76">
        <v>10</v>
      </c>
      <c r="AP4" s="76">
        <v>10</v>
      </c>
      <c r="AQ4" s="76">
        <v>9</v>
      </c>
      <c r="AR4" s="76">
        <v>9</v>
      </c>
      <c r="AS4" s="76">
        <v>8</v>
      </c>
      <c r="AT4" s="76">
        <v>8</v>
      </c>
      <c r="AU4" s="76">
        <v>7</v>
      </c>
      <c r="AV4" s="76">
        <v>7</v>
      </c>
      <c r="AW4" s="76">
        <v>6</v>
      </c>
      <c r="AX4" s="76">
        <v>6</v>
      </c>
      <c r="AY4" s="76">
        <v>5</v>
      </c>
      <c r="AZ4" s="76">
        <v>5</v>
      </c>
      <c r="BA4" s="76">
        <v>4</v>
      </c>
      <c r="BB4" s="76">
        <v>4</v>
      </c>
      <c r="BC4" s="76">
        <v>4</v>
      </c>
      <c r="BD4" s="76">
        <v>5</v>
      </c>
      <c r="BE4" s="76">
        <v>5</v>
      </c>
      <c r="BF4" s="76">
        <v>6</v>
      </c>
      <c r="BG4" s="76">
        <v>6</v>
      </c>
      <c r="BH4" s="76">
        <v>7</v>
      </c>
      <c r="BI4" s="76">
        <v>7</v>
      </c>
      <c r="BJ4" s="76">
        <v>8</v>
      </c>
      <c r="BK4" s="76">
        <v>8</v>
      </c>
      <c r="BL4" s="76">
        <v>9</v>
      </c>
      <c r="BM4" s="76">
        <v>9</v>
      </c>
      <c r="BN4" s="76">
        <v>10</v>
      </c>
      <c r="BO4" s="76">
        <v>11</v>
      </c>
      <c r="BP4" s="76">
        <v>11</v>
      </c>
      <c r="BQ4" s="76">
        <v>12</v>
      </c>
      <c r="BR4" s="76">
        <v>12</v>
      </c>
      <c r="BS4" s="76">
        <v>13</v>
      </c>
      <c r="BT4" s="76">
        <v>13</v>
      </c>
      <c r="BU4" s="76">
        <v>14</v>
      </c>
      <c r="BV4" s="76">
        <v>14</v>
      </c>
      <c r="BW4" s="76">
        <v>15</v>
      </c>
      <c r="BX4" s="76">
        <v>15</v>
      </c>
      <c r="BY4" s="76">
        <v>16</v>
      </c>
      <c r="BZ4" s="76">
        <v>17</v>
      </c>
      <c r="CA4" s="76">
        <v>18</v>
      </c>
      <c r="CB4" s="76">
        <v>18</v>
      </c>
      <c r="CC4" s="76">
        <v>17</v>
      </c>
      <c r="CD4" s="76">
        <v>17</v>
      </c>
      <c r="CE4" s="76">
        <v>16</v>
      </c>
      <c r="CF4" s="76">
        <v>16</v>
      </c>
      <c r="CG4" s="76">
        <v>15</v>
      </c>
      <c r="CH4" s="76">
        <v>15</v>
      </c>
      <c r="CI4" s="76">
        <v>14</v>
      </c>
      <c r="CJ4" s="76">
        <v>14</v>
      </c>
      <c r="CK4" s="76">
        <v>13</v>
      </c>
      <c r="CL4" s="76">
        <v>13</v>
      </c>
      <c r="CM4" s="76">
        <v>12</v>
      </c>
      <c r="CN4" s="76">
        <v>11</v>
      </c>
      <c r="CO4" s="76">
        <v>10</v>
      </c>
      <c r="CP4" s="76">
        <v>10</v>
      </c>
      <c r="CQ4" s="76">
        <v>9</v>
      </c>
      <c r="CR4" s="76">
        <v>9</v>
      </c>
      <c r="CS4" s="76">
        <v>8</v>
      </c>
      <c r="CT4" s="76">
        <v>8</v>
      </c>
      <c r="CU4" s="76">
        <v>7</v>
      </c>
      <c r="CV4" s="76">
        <v>7</v>
      </c>
      <c r="CW4" s="76">
        <v>6</v>
      </c>
      <c r="CX4" s="76">
        <v>6</v>
      </c>
      <c r="CY4" s="76">
        <v>5</v>
      </c>
      <c r="CZ4" s="76">
        <v>5</v>
      </c>
      <c r="DA4" s="76">
        <v>4</v>
      </c>
      <c r="DB4" s="76">
        <v>4</v>
      </c>
      <c r="DC4" s="76">
        <v>4</v>
      </c>
      <c r="DD4" s="76">
        <v>5</v>
      </c>
      <c r="DE4" s="76">
        <v>5</v>
      </c>
      <c r="DF4" s="76">
        <v>6</v>
      </c>
      <c r="DG4" s="76">
        <v>6</v>
      </c>
      <c r="DH4" s="76">
        <v>7</v>
      </c>
      <c r="DI4" s="76">
        <v>7</v>
      </c>
      <c r="DJ4" s="76">
        <v>8</v>
      </c>
      <c r="DK4" s="76">
        <v>8</v>
      </c>
      <c r="DL4" s="76">
        <v>9</v>
      </c>
      <c r="DM4" s="76">
        <v>9</v>
      </c>
      <c r="DN4" s="76">
        <v>10</v>
      </c>
      <c r="DO4" s="76">
        <v>11</v>
      </c>
      <c r="DP4" s="76">
        <v>11</v>
      </c>
      <c r="DQ4" s="76">
        <v>12</v>
      </c>
      <c r="DR4" s="76">
        <v>12</v>
      </c>
      <c r="DS4" s="76">
        <v>13</v>
      </c>
      <c r="DT4" s="76">
        <v>13</v>
      </c>
      <c r="DU4" s="76">
        <v>14</v>
      </c>
      <c r="DV4" s="76">
        <v>14</v>
      </c>
      <c r="DW4" s="76">
        <v>15</v>
      </c>
      <c r="DX4" s="76">
        <v>15</v>
      </c>
      <c r="DY4" s="76">
        <v>16</v>
      </c>
      <c r="DZ4" s="76">
        <v>17</v>
      </c>
      <c r="EA4" s="76">
        <v>18</v>
      </c>
      <c r="EB4" s="76">
        <v>18</v>
      </c>
      <c r="EC4" s="76">
        <v>17</v>
      </c>
      <c r="ED4" s="76">
        <v>17</v>
      </c>
      <c r="EE4" s="76">
        <v>16</v>
      </c>
      <c r="EF4" s="76">
        <v>16</v>
      </c>
      <c r="EG4" s="76">
        <v>15</v>
      </c>
      <c r="EH4" s="76">
        <v>15</v>
      </c>
      <c r="EI4" s="76">
        <v>14</v>
      </c>
      <c r="EJ4" s="76">
        <v>14</v>
      </c>
      <c r="EK4" s="76">
        <v>13</v>
      </c>
      <c r="EL4" s="76">
        <v>13</v>
      </c>
      <c r="EM4" s="76">
        <v>12</v>
      </c>
      <c r="EN4" s="76">
        <v>11</v>
      </c>
      <c r="EO4" s="76">
        <v>10</v>
      </c>
      <c r="EP4" s="76">
        <v>10</v>
      </c>
      <c r="EQ4" s="76">
        <v>9</v>
      </c>
      <c r="ER4" s="76">
        <v>9</v>
      </c>
      <c r="ES4" s="76">
        <v>8</v>
      </c>
      <c r="ET4" s="76">
        <v>8</v>
      </c>
      <c r="EU4" s="76">
        <v>7</v>
      </c>
      <c r="EV4" s="76">
        <v>7</v>
      </c>
      <c r="EW4" s="76">
        <v>6</v>
      </c>
      <c r="EX4" s="76">
        <v>6</v>
      </c>
      <c r="EY4" s="76">
        <v>5</v>
      </c>
      <c r="EZ4" s="76">
        <v>5</v>
      </c>
      <c r="FA4" s="76">
        <v>4</v>
      </c>
      <c r="FB4" s="76">
        <v>4</v>
      </c>
      <c r="FC4" s="76">
        <v>5</v>
      </c>
      <c r="FD4" s="76">
        <v>5</v>
      </c>
      <c r="FE4" s="76">
        <v>6</v>
      </c>
      <c r="FF4" s="76">
        <v>6</v>
      </c>
      <c r="FG4" s="76">
        <v>7</v>
      </c>
      <c r="FH4" s="76">
        <v>7</v>
      </c>
      <c r="FI4" s="76">
        <v>8</v>
      </c>
      <c r="FJ4" s="76">
        <v>8</v>
      </c>
      <c r="FK4" s="76">
        <v>9</v>
      </c>
      <c r="FL4" s="76">
        <v>9</v>
      </c>
      <c r="FM4" s="76">
        <v>10</v>
      </c>
      <c r="FN4" s="76">
        <v>11</v>
      </c>
      <c r="FO4" s="76">
        <v>11</v>
      </c>
      <c r="FP4" s="76">
        <v>12</v>
      </c>
      <c r="FQ4" s="76">
        <v>12</v>
      </c>
      <c r="FR4" s="76">
        <v>13</v>
      </c>
      <c r="FS4" s="76">
        <v>13</v>
      </c>
      <c r="FT4" s="76">
        <v>14</v>
      </c>
      <c r="FU4" s="76">
        <v>14</v>
      </c>
      <c r="FV4" s="76">
        <v>15</v>
      </c>
      <c r="FW4" s="76">
        <v>15</v>
      </c>
      <c r="FX4" s="76">
        <v>16</v>
      </c>
      <c r="FY4" s="76">
        <v>17</v>
      </c>
      <c r="FZ4" s="76">
        <v>18</v>
      </c>
      <c r="GA4" s="76">
        <v>18</v>
      </c>
      <c r="GB4" s="76">
        <v>17</v>
      </c>
      <c r="GC4" s="76">
        <v>17</v>
      </c>
      <c r="GD4" s="76">
        <v>16</v>
      </c>
      <c r="GE4" s="76">
        <v>16</v>
      </c>
      <c r="GF4" s="76">
        <v>15</v>
      </c>
      <c r="GG4" s="76">
        <v>15</v>
      </c>
      <c r="GH4" s="76">
        <v>14</v>
      </c>
      <c r="GI4" s="76">
        <v>14</v>
      </c>
      <c r="GJ4" s="76">
        <v>13</v>
      </c>
      <c r="GK4" s="76">
        <v>13</v>
      </c>
      <c r="GL4" s="76">
        <v>12</v>
      </c>
      <c r="GM4" s="76">
        <v>11</v>
      </c>
      <c r="GN4" s="76">
        <v>10</v>
      </c>
      <c r="GO4" s="76">
        <v>10</v>
      </c>
      <c r="GP4" s="76">
        <v>9</v>
      </c>
      <c r="GQ4" s="76">
        <v>9</v>
      </c>
      <c r="GR4" s="76">
        <v>8</v>
      </c>
      <c r="GS4" s="76">
        <v>8</v>
      </c>
      <c r="GT4" s="76">
        <v>7</v>
      </c>
      <c r="GU4" s="76">
        <v>7</v>
      </c>
      <c r="GV4" s="76">
        <v>6</v>
      </c>
      <c r="GW4" s="76">
        <v>6</v>
      </c>
      <c r="GX4" s="76">
        <v>5</v>
      </c>
      <c r="GY4" s="76">
        <v>5</v>
      </c>
      <c r="GZ4" s="76">
        <v>4</v>
      </c>
      <c r="HA4" s="76">
        <v>4</v>
      </c>
      <c r="HB4" s="76">
        <v>4</v>
      </c>
      <c r="HC4" s="76">
        <v>5</v>
      </c>
      <c r="HD4" s="76">
        <v>5</v>
      </c>
      <c r="HE4" s="76">
        <v>6</v>
      </c>
      <c r="HF4" s="76">
        <v>6</v>
      </c>
      <c r="HG4" s="76">
        <v>7</v>
      </c>
      <c r="HH4" s="76">
        <v>7</v>
      </c>
      <c r="HI4" s="76">
        <v>8</v>
      </c>
      <c r="HJ4" s="76">
        <v>8</v>
      </c>
      <c r="HK4" s="76">
        <v>9</v>
      </c>
      <c r="HL4" s="76">
        <v>9</v>
      </c>
      <c r="HM4" s="76">
        <v>10</v>
      </c>
      <c r="HN4" s="76">
        <v>11</v>
      </c>
      <c r="HO4" s="76">
        <v>11</v>
      </c>
      <c r="HP4" s="76">
        <v>12</v>
      </c>
      <c r="HQ4" s="76">
        <v>12</v>
      </c>
      <c r="HR4" s="76">
        <v>13</v>
      </c>
      <c r="HS4" s="76">
        <v>13</v>
      </c>
      <c r="HT4" s="76">
        <v>14</v>
      </c>
      <c r="HU4" s="76">
        <v>14</v>
      </c>
      <c r="HV4" s="76">
        <v>15</v>
      </c>
      <c r="HW4" s="76">
        <v>15</v>
      </c>
      <c r="HX4" s="76">
        <v>16</v>
      </c>
      <c r="HY4" s="76">
        <v>17</v>
      </c>
      <c r="HZ4" s="76">
        <v>18</v>
      </c>
      <c r="IA4" s="76">
        <v>18</v>
      </c>
      <c r="IB4" s="76">
        <v>17</v>
      </c>
      <c r="IC4" s="76">
        <v>17</v>
      </c>
      <c r="ID4" s="76">
        <v>16</v>
      </c>
      <c r="IE4" s="76">
        <v>16</v>
      </c>
      <c r="IF4" s="76">
        <v>15</v>
      </c>
      <c r="IG4" s="76">
        <v>15</v>
      </c>
      <c r="IH4" s="76">
        <v>14</v>
      </c>
      <c r="II4" s="76">
        <v>14</v>
      </c>
      <c r="IJ4" s="76">
        <v>13</v>
      </c>
      <c r="IK4" s="76">
        <v>13</v>
      </c>
      <c r="IL4" s="76">
        <v>12</v>
      </c>
      <c r="IM4" s="76">
        <v>11</v>
      </c>
      <c r="IN4" s="76">
        <v>10</v>
      </c>
      <c r="IO4" s="76">
        <v>10</v>
      </c>
      <c r="IP4" s="76">
        <v>9</v>
      </c>
      <c r="IQ4" s="76">
        <v>9</v>
      </c>
      <c r="IR4" s="76">
        <v>8</v>
      </c>
      <c r="IS4" s="76">
        <v>8</v>
      </c>
      <c r="IT4" s="76">
        <v>7</v>
      </c>
      <c r="IU4" s="76">
        <v>7</v>
      </c>
      <c r="IV4" s="76">
        <v>6</v>
      </c>
      <c r="IW4" s="76">
        <v>6</v>
      </c>
      <c r="IX4" s="76">
        <v>5</v>
      </c>
      <c r="IY4" s="76">
        <v>5</v>
      </c>
      <c r="IZ4" s="76">
        <v>4</v>
      </c>
      <c r="JA4" s="76">
        <v>4</v>
      </c>
      <c r="JB4" s="76">
        <v>4</v>
      </c>
      <c r="JC4" s="76">
        <v>5</v>
      </c>
      <c r="JD4" s="76">
        <v>5</v>
      </c>
      <c r="JE4" s="76">
        <v>6</v>
      </c>
      <c r="JF4" s="76">
        <v>6</v>
      </c>
      <c r="JG4" s="76">
        <v>7</v>
      </c>
      <c r="JH4" s="76">
        <v>7</v>
      </c>
      <c r="JI4" s="76">
        <v>8</v>
      </c>
      <c r="JJ4" s="76">
        <v>8</v>
      </c>
      <c r="JK4" s="76">
        <v>9</v>
      </c>
      <c r="JL4" s="76">
        <v>9</v>
      </c>
      <c r="JM4" s="76">
        <v>10</v>
      </c>
      <c r="JN4" s="76">
        <v>11</v>
      </c>
      <c r="JO4" s="76">
        <v>11</v>
      </c>
      <c r="JP4" s="76">
        <v>12</v>
      </c>
      <c r="JQ4" s="76">
        <v>12</v>
      </c>
      <c r="JR4" s="76">
        <v>13</v>
      </c>
      <c r="JS4" s="76">
        <v>13</v>
      </c>
      <c r="JT4" s="76">
        <v>14</v>
      </c>
      <c r="JU4" s="76">
        <v>14</v>
      </c>
      <c r="JV4" s="76">
        <v>15</v>
      </c>
      <c r="JW4" s="76">
        <v>15</v>
      </c>
      <c r="JX4" s="76">
        <v>16</v>
      </c>
      <c r="JY4" s="76">
        <v>17</v>
      </c>
      <c r="JZ4" s="76">
        <v>18</v>
      </c>
      <c r="KA4" s="76">
        <v>18</v>
      </c>
      <c r="KB4" s="76">
        <v>17</v>
      </c>
      <c r="KC4" s="76">
        <v>17</v>
      </c>
      <c r="KD4" s="76">
        <v>16</v>
      </c>
      <c r="KE4" s="76">
        <v>16</v>
      </c>
      <c r="KF4" s="76">
        <v>15</v>
      </c>
      <c r="KG4" s="76">
        <v>15</v>
      </c>
      <c r="KH4" s="76">
        <v>14</v>
      </c>
      <c r="KI4" s="76">
        <v>14</v>
      </c>
      <c r="KJ4" s="76">
        <v>13</v>
      </c>
      <c r="KK4" s="76">
        <v>13</v>
      </c>
      <c r="KL4" s="76">
        <v>12</v>
      </c>
      <c r="KM4" s="76">
        <v>11</v>
      </c>
      <c r="KN4" s="76">
        <v>10</v>
      </c>
      <c r="KO4" s="76">
        <v>10</v>
      </c>
      <c r="KP4" s="76">
        <v>9</v>
      </c>
      <c r="KQ4" s="76">
        <v>9</v>
      </c>
      <c r="KR4" s="76">
        <v>8</v>
      </c>
      <c r="KS4" s="76">
        <v>8</v>
      </c>
      <c r="KT4" s="76">
        <v>7</v>
      </c>
      <c r="KU4" s="76">
        <v>7</v>
      </c>
      <c r="KV4" s="76">
        <v>6</v>
      </c>
      <c r="KW4" s="76">
        <v>6</v>
      </c>
      <c r="KX4" s="76">
        <v>5</v>
      </c>
      <c r="KY4" s="76">
        <v>5</v>
      </c>
      <c r="KZ4" s="76">
        <v>4</v>
      </c>
    </row>
    <row r="5" spans="1:312" x14ac:dyDescent="0.3">
      <c r="A5" s="75">
        <v>7</v>
      </c>
      <c r="B5" s="76">
        <v>4</v>
      </c>
      <c r="C5" s="76">
        <v>4</v>
      </c>
      <c r="D5" s="76">
        <v>5</v>
      </c>
      <c r="E5" s="76">
        <v>5</v>
      </c>
      <c r="F5" s="76">
        <v>6</v>
      </c>
      <c r="G5" s="76">
        <v>6</v>
      </c>
      <c r="H5" s="76">
        <v>7</v>
      </c>
      <c r="I5" s="76">
        <v>7</v>
      </c>
      <c r="J5" s="76">
        <v>8</v>
      </c>
      <c r="K5" s="76">
        <v>8</v>
      </c>
      <c r="L5" s="76">
        <v>9</v>
      </c>
      <c r="M5" s="76">
        <v>9</v>
      </c>
      <c r="N5" s="76">
        <v>10</v>
      </c>
      <c r="O5" s="76">
        <v>11</v>
      </c>
      <c r="P5" s="76">
        <v>11</v>
      </c>
      <c r="Q5" s="76">
        <v>12</v>
      </c>
      <c r="R5" s="76">
        <v>12</v>
      </c>
      <c r="S5" s="76">
        <v>13</v>
      </c>
      <c r="T5" s="76">
        <v>13</v>
      </c>
      <c r="U5" s="76">
        <v>14</v>
      </c>
      <c r="V5" s="76">
        <v>14</v>
      </c>
      <c r="W5" s="76">
        <v>15</v>
      </c>
      <c r="X5" s="76">
        <v>15</v>
      </c>
      <c r="Y5" s="76">
        <v>16</v>
      </c>
      <c r="Z5" s="76">
        <v>17</v>
      </c>
      <c r="AA5" s="76">
        <v>18</v>
      </c>
      <c r="AB5" s="76">
        <v>18</v>
      </c>
      <c r="AC5" s="76">
        <v>17</v>
      </c>
      <c r="AD5" s="76">
        <v>17</v>
      </c>
      <c r="AE5" s="76">
        <v>16</v>
      </c>
      <c r="AF5" s="76">
        <v>16</v>
      </c>
      <c r="AG5" s="76">
        <v>15</v>
      </c>
      <c r="AH5" s="76">
        <v>15</v>
      </c>
      <c r="AI5" s="76">
        <v>14</v>
      </c>
      <c r="AJ5" s="76">
        <v>14</v>
      </c>
      <c r="AK5" s="76">
        <v>13</v>
      </c>
      <c r="AL5" s="76">
        <v>13</v>
      </c>
      <c r="AM5" s="76">
        <v>12</v>
      </c>
      <c r="AN5" s="76">
        <v>11</v>
      </c>
      <c r="AO5" s="76">
        <v>10</v>
      </c>
      <c r="AP5" s="76">
        <v>10</v>
      </c>
      <c r="AQ5" s="76">
        <v>9</v>
      </c>
      <c r="AR5" s="76">
        <v>9</v>
      </c>
      <c r="AS5" s="76">
        <v>8</v>
      </c>
      <c r="AT5" s="76">
        <v>8</v>
      </c>
      <c r="AU5" s="76">
        <v>7</v>
      </c>
      <c r="AV5" s="76">
        <v>7</v>
      </c>
      <c r="AW5" s="76">
        <v>6</v>
      </c>
      <c r="AX5" s="76">
        <v>6</v>
      </c>
      <c r="AY5" s="76">
        <v>5</v>
      </c>
      <c r="AZ5" s="76">
        <v>5</v>
      </c>
      <c r="BA5" s="76">
        <v>4</v>
      </c>
      <c r="BB5" s="76">
        <v>4</v>
      </c>
      <c r="BC5" s="76">
        <v>4</v>
      </c>
      <c r="BD5" s="76">
        <v>5</v>
      </c>
      <c r="BE5" s="76">
        <v>5</v>
      </c>
      <c r="BF5" s="76">
        <v>6</v>
      </c>
      <c r="BG5" s="76">
        <v>6</v>
      </c>
      <c r="BH5" s="76">
        <v>7</v>
      </c>
      <c r="BI5" s="76">
        <v>7</v>
      </c>
      <c r="BJ5" s="76">
        <v>8</v>
      </c>
      <c r="BK5" s="76">
        <v>8</v>
      </c>
      <c r="BL5" s="76">
        <v>9</v>
      </c>
      <c r="BM5" s="76">
        <v>9</v>
      </c>
      <c r="BN5" s="76">
        <v>10</v>
      </c>
      <c r="BO5" s="76">
        <v>11</v>
      </c>
      <c r="BP5" s="76">
        <v>11</v>
      </c>
      <c r="BQ5" s="76">
        <v>12</v>
      </c>
      <c r="BR5" s="76">
        <v>12</v>
      </c>
      <c r="BS5" s="76">
        <v>13</v>
      </c>
      <c r="BT5" s="76">
        <v>13</v>
      </c>
      <c r="BU5" s="76">
        <v>14</v>
      </c>
      <c r="BV5" s="76">
        <v>14</v>
      </c>
      <c r="BW5" s="76">
        <v>15</v>
      </c>
      <c r="BX5" s="76">
        <v>15</v>
      </c>
      <c r="BY5" s="76">
        <v>16</v>
      </c>
      <c r="BZ5" s="76">
        <v>17</v>
      </c>
      <c r="CA5" s="76">
        <v>18</v>
      </c>
      <c r="CB5" s="76">
        <v>18</v>
      </c>
      <c r="CC5" s="76">
        <v>17</v>
      </c>
      <c r="CD5" s="76">
        <v>17</v>
      </c>
      <c r="CE5" s="76">
        <v>16</v>
      </c>
      <c r="CF5" s="76">
        <v>16</v>
      </c>
      <c r="CG5" s="76">
        <v>15</v>
      </c>
      <c r="CH5" s="76">
        <v>15</v>
      </c>
      <c r="CI5" s="76">
        <v>14</v>
      </c>
      <c r="CJ5" s="76">
        <v>14</v>
      </c>
      <c r="CK5" s="76">
        <v>13</v>
      </c>
      <c r="CL5" s="76">
        <v>13</v>
      </c>
      <c r="CM5" s="76">
        <v>12</v>
      </c>
      <c r="CN5" s="76">
        <v>11</v>
      </c>
      <c r="CO5" s="76">
        <v>10</v>
      </c>
      <c r="CP5" s="76">
        <v>10</v>
      </c>
      <c r="CQ5" s="76">
        <v>9</v>
      </c>
      <c r="CR5" s="76">
        <v>9</v>
      </c>
      <c r="CS5" s="76">
        <v>8</v>
      </c>
      <c r="CT5" s="76">
        <v>8</v>
      </c>
      <c r="CU5" s="76">
        <v>7</v>
      </c>
      <c r="CV5" s="76">
        <v>7</v>
      </c>
      <c r="CW5" s="76">
        <v>6</v>
      </c>
      <c r="CX5" s="76">
        <v>6</v>
      </c>
      <c r="CY5" s="76">
        <v>5</v>
      </c>
      <c r="CZ5" s="76">
        <v>5</v>
      </c>
      <c r="DA5" s="76">
        <v>4</v>
      </c>
      <c r="DB5" s="76">
        <v>4</v>
      </c>
      <c r="DC5" s="76">
        <v>4</v>
      </c>
      <c r="DD5" s="76">
        <v>5</v>
      </c>
      <c r="DE5" s="76">
        <v>5</v>
      </c>
      <c r="DF5" s="76">
        <v>6</v>
      </c>
      <c r="DG5" s="76">
        <v>6</v>
      </c>
      <c r="DH5" s="76">
        <v>7</v>
      </c>
      <c r="DI5" s="76">
        <v>7</v>
      </c>
      <c r="DJ5" s="76">
        <v>8</v>
      </c>
      <c r="DK5" s="76">
        <v>8</v>
      </c>
      <c r="DL5" s="76">
        <v>9</v>
      </c>
      <c r="DM5" s="76">
        <v>9</v>
      </c>
      <c r="DN5" s="76">
        <v>10</v>
      </c>
      <c r="DO5" s="76">
        <v>11</v>
      </c>
      <c r="DP5" s="76">
        <v>11</v>
      </c>
      <c r="DQ5" s="76">
        <v>12</v>
      </c>
      <c r="DR5" s="76">
        <v>12</v>
      </c>
      <c r="DS5" s="76">
        <v>13</v>
      </c>
      <c r="DT5" s="76">
        <v>13</v>
      </c>
      <c r="DU5" s="76">
        <v>14</v>
      </c>
      <c r="DV5" s="76">
        <v>14</v>
      </c>
      <c r="DW5" s="76">
        <v>15</v>
      </c>
      <c r="DX5" s="76">
        <v>15</v>
      </c>
      <c r="DY5" s="76">
        <v>16</v>
      </c>
      <c r="DZ5" s="76">
        <v>17</v>
      </c>
      <c r="EA5" s="76">
        <v>18</v>
      </c>
      <c r="EB5" s="76">
        <v>18</v>
      </c>
      <c r="EC5" s="76">
        <v>17</v>
      </c>
      <c r="ED5" s="76">
        <v>17</v>
      </c>
      <c r="EE5" s="76">
        <v>16</v>
      </c>
      <c r="EF5" s="76">
        <v>16</v>
      </c>
      <c r="EG5" s="76">
        <v>15</v>
      </c>
      <c r="EH5" s="76">
        <v>15</v>
      </c>
      <c r="EI5" s="76">
        <v>14</v>
      </c>
      <c r="EJ5" s="76">
        <v>14</v>
      </c>
      <c r="EK5" s="76">
        <v>13</v>
      </c>
      <c r="EL5" s="76">
        <v>13</v>
      </c>
      <c r="EM5" s="76">
        <v>12</v>
      </c>
      <c r="EN5" s="76">
        <v>11</v>
      </c>
      <c r="EO5" s="76">
        <v>10</v>
      </c>
      <c r="EP5" s="76">
        <v>10</v>
      </c>
      <c r="EQ5" s="76">
        <v>9</v>
      </c>
      <c r="ER5" s="76">
        <v>9</v>
      </c>
      <c r="ES5" s="76">
        <v>8</v>
      </c>
      <c r="ET5" s="76">
        <v>8</v>
      </c>
      <c r="EU5" s="76">
        <v>7</v>
      </c>
      <c r="EV5" s="76">
        <v>7</v>
      </c>
      <c r="EW5" s="76">
        <v>6</v>
      </c>
      <c r="EX5" s="76">
        <v>6</v>
      </c>
      <c r="EY5" s="76">
        <v>5</v>
      </c>
      <c r="EZ5" s="76">
        <v>5</v>
      </c>
      <c r="FA5" s="76">
        <v>4</v>
      </c>
      <c r="FB5" s="76">
        <v>4</v>
      </c>
      <c r="FC5" s="76">
        <v>5</v>
      </c>
      <c r="FD5" s="76">
        <v>5</v>
      </c>
      <c r="FE5" s="76">
        <v>6</v>
      </c>
      <c r="FF5" s="76">
        <v>6</v>
      </c>
      <c r="FG5" s="76">
        <v>7</v>
      </c>
      <c r="FH5" s="76">
        <v>7</v>
      </c>
      <c r="FI5" s="76">
        <v>8</v>
      </c>
      <c r="FJ5" s="76">
        <v>8</v>
      </c>
      <c r="FK5" s="76">
        <v>9</v>
      </c>
      <c r="FL5" s="76">
        <v>9</v>
      </c>
      <c r="FM5" s="76">
        <v>10</v>
      </c>
      <c r="FN5" s="76">
        <v>11</v>
      </c>
      <c r="FO5" s="76">
        <v>11</v>
      </c>
      <c r="FP5" s="76">
        <v>12</v>
      </c>
      <c r="FQ5" s="76">
        <v>12</v>
      </c>
      <c r="FR5" s="76">
        <v>13</v>
      </c>
      <c r="FS5" s="76">
        <v>13</v>
      </c>
      <c r="FT5" s="76">
        <v>14</v>
      </c>
      <c r="FU5" s="76">
        <v>14</v>
      </c>
      <c r="FV5" s="76">
        <v>15</v>
      </c>
      <c r="FW5" s="76">
        <v>15</v>
      </c>
      <c r="FX5" s="76">
        <v>16</v>
      </c>
      <c r="FY5" s="76">
        <v>17</v>
      </c>
      <c r="FZ5" s="76">
        <v>18</v>
      </c>
      <c r="GA5" s="76">
        <v>18</v>
      </c>
      <c r="GB5" s="76">
        <v>17</v>
      </c>
      <c r="GC5" s="76">
        <v>17</v>
      </c>
      <c r="GD5" s="76">
        <v>16</v>
      </c>
      <c r="GE5" s="76">
        <v>16</v>
      </c>
      <c r="GF5" s="76">
        <v>15</v>
      </c>
      <c r="GG5" s="76">
        <v>15</v>
      </c>
      <c r="GH5" s="76">
        <v>14</v>
      </c>
      <c r="GI5" s="76">
        <v>14</v>
      </c>
      <c r="GJ5" s="76">
        <v>13</v>
      </c>
      <c r="GK5" s="76">
        <v>13</v>
      </c>
      <c r="GL5" s="76">
        <v>12</v>
      </c>
      <c r="GM5" s="76">
        <v>11</v>
      </c>
      <c r="GN5" s="76">
        <v>10</v>
      </c>
      <c r="GO5" s="76">
        <v>10</v>
      </c>
      <c r="GP5" s="76">
        <v>9</v>
      </c>
      <c r="GQ5" s="76">
        <v>9</v>
      </c>
      <c r="GR5" s="76">
        <v>8</v>
      </c>
      <c r="GS5" s="76">
        <v>8</v>
      </c>
      <c r="GT5" s="76">
        <v>7</v>
      </c>
      <c r="GU5" s="76">
        <v>7</v>
      </c>
      <c r="GV5" s="76">
        <v>6</v>
      </c>
      <c r="GW5" s="76">
        <v>6</v>
      </c>
      <c r="GX5" s="76">
        <v>5</v>
      </c>
      <c r="GY5" s="76">
        <v>5</v>
      </c>
      <c r="GZ5" s="76">
        <v>4</v>
      </c>
      <c r="HA5" s="76">
        <v>4</v>
      </c>
      <c r="HB5" s="76">
        <v>4</v>
      </c>
      <c r="HC5" s="76">
        <v>5</v>
      </c>
      <c r="HD5" s="76">
        <v>5</v>
      </c>
      <c r="HE5" s="76">
        <v>6</v>
      </c>
      <c r="HF5" s="76">
        <v>6</v>
      </c>
      <c r="HG5" s="76">
        <v>7</v>
      </c>
      <c r="HH5" s="76">
        <v>7</v>
      </c>
      <c r="HI5" s="76">
        <v>8</v>
      </c>
      <c r="HJ5" s="76">
        <v>8</v>
      </c>
      <c r="HK5" s="76">
        <v>9</v>
      </c>
      <c r="HL5" s="76">
        <v>9</v>
      </c>
      <c r="HM5" s="76">
        <v>10</v>
      </c>
      <c r="HN5" s="76">
        <v>11</v>
      </c>
      <c r="HO5" s="76">
        <v>11</v>
      </c>
      <c r="HP5" s="76">
        <v>12</v>
      </c>
      <c r="HQ5" s="76">
        <v>12</v>
      </c>
      <c r="HR5" s="76">
        <v>13</v>
      </c>
      <c r="HS5" s="76">
        <v>13</v>
      </c>
      <c r="HT5" s="76">
        <v>14</v>
      </c>
      <c r="HU5" s="76">
        <v>14</v>
      </c>
      <c r="HV5" s="76">
        <v>15</v>
      </c>
      <c r="HW5" s="76">
        <v>15</v>
      </c>
      <c r="HX5" s="76">
        <v>16</v>
      </c>
      <c r="HY5" s="76">
        <v>17</v>
      </c>
      <c r="HZ5" s="76">
        <v>18</v>
      </c>
      <c r="IA5" s="76">
        <v>18</v>
      </c>
      <c r="IB5" s="76">
        <v>17</v>
      </c>
      <c r="IC5" s="76">
        <v>17</v>
      </c>
      <c r="ID5" s="76">
        <v>16</v>
      </c>
      <c r="IE5" s="76">
        <v>16</v>
      </c>
      <c r="IF5" s="76">
        <v>15</v>
      </c>
      <c r="IG5" s="76">
        <v>15</v>
      </c>
      <c r="IH5" s="76">
        <v>14</v>
      </c>
      <c r="II5" s="76">
        <v>14</v>
      </c>
      <c r="IJ5" s="76">
        <v>13</v>
      </c>
      <c r="IK5" s="76">
        <v>13</v>
      </c>
      <c r="IL5" s="76">
        <v>12</v>
      </c>
      <c r="IM5" s="76">
        <v>11</v>
      </c>
      <c r="IN5" s="76">
        <v>10</v>
      </c>
      <c r="IO5" s="76">
        <v>10</v>
      </c>
      <c r="IP5" s="76">
        <v>9</v>
      </c>
      <c r="IQ5" s="76">
        <v>9</v>
      </c>
      <c r="IR5" s="76">
        <v>8</v>
      </c>
      <c r="IS5" s="76">
        <v>8</v>
      </c>
      <c r="IT5" s="76">
        <v>7</v>
      </c>
      <c r="IU5" s="76">
        <v>7</v>
      </c>
      <c r="IV5" s="76">
        <v>6</v>
      </c>
      <c r="IW5" s="76">
        <v>6</v>
      </c>
      <c r="IX5" s="76">
        <v>5</v>
      </c>
      <c r="IY5" s="76">
        <v>5</v>
      </c>
      <c r="IZ5" s="76">
        <v>4</v>
      </c>
      <c r="JA5" s="76">
        <v>4</v>
      </c>
      <c r="JB5" s="76">
        <v>4</v>
      </c>
      <c r="JC5" s="76">
        <v>5</v>
      </c>
      <c r="JD5" s="76">
        <v>5</v>
      </c>
      <c r="JE5" s="76">
        <v>6</v>
      </c>
      <c r="JF5" s="76">
        <v>6</v>
      </c>
      <c r="JG5" s="76">
        <v>7</v>
      </c>
      <c r="JH5" s="76">
        <v>7</v>
      </c>
      <c r="JI5" s="76">
        <v>8</v>
      </c>
      <c r="JJ5" s="76">
        <v>8</v>
      </c>
      <c r="JK5" s="76">
        <v>9</v>
      </c>
      <c r="JL5" s="76">
        <v>9</v>
      </c>
      <c r="JM5" s="76">
        <v>10</v>
      </c>
      <c r="JN5" s="76">
        <v>11</v>
      </c>
      <c r="JO5" s="76">
        <v>11</v>
      </c>
      <c r="JP5" s="76">
        <v>12</v>
      </c>
      <c r="JQ5" s="76">
        <v>12</v>
      </c>
      <c r="JR5" s="76">
        <v>13</v>
      </c>
      <c r="JS5" s="76">
        <v>13</v>
      </c>
      <c r="JT5" s="76">
        <v>14</v>
      </c>
      <c r="JU5" s="76">
        <v>14</v>
      </c>
      <c r="JV5" s="76">
        <v>15</v>
      </c>
      <c r="JW5" s="76">
        <v>15</v>
      </c>
      <c r="JX5" s="76">
        <v>16</v>
      </c>
      <c r="JY5" s="76">
        <v>17</v>
      </c>
      <c r="JZ5" s="76">
        <v>18</v>
      </c>
      <c r="KA5" s="76">
        <v>18</v>
      </c>
      <c r="KB5" s="76">
        <v>17</v>
      </c>
      <c r="KC5" s="76">
        <v>17</v>
      </c>
      <c r="KD5" s="76">
        <v>16</v>
      </c>
      <c r="KE5" s="76">
        <v>16</v>
      </c>
      <c r="KF5" s="76">
        <v>15</v>
      </c>
      <c r="KG5" s="76">
        <v>15</v>
      </c>
      <c r="KH5" s="76">
        <v>14</v>
      </c>
      <c r="KI5" s="76">
        <v>14</v>
      </c>
      <c r="KJ5" s="76">
        <v>13</v>
      </c>
      <c r="KK5" s="76">
        <v>13</v>
      </c>
      <c r="KL5" s="76">
        <v>12</v>
      </c>
      <c r="KM5" s="76">
        <v>11</v>
      </c>
      <c r="KN5" s="76">
        <v>10</v>
      </c>
      <c r="KO5" s="76">
        <v>10</v>
      </c>
      <c r="KP5" s="76">
        <v>9</v>
      </c>
      <c r="KQ5" s="76">
        <v>9</v>
      </c>
      <c r="KR5" s="76">
        <v>8</v>
      </c>
      <c r="KS5" s="76">
        <v>8</v>
      </c>
      <c r="KT5" s="76">
        <v>7</v>
      </c>
      <c r="KU5" s="76">
        <v>7</v>
      </c>
      <c r="KV5" s="76">
        <v>6</v>
      </c>
      <c r="KW5" s="76">
        <v>6</v>
      </c>
      <c r="KX5" s="76">
        <v>5</v>
      </c>
      <c r="KY5" s="76">
        <v>5</v>
      </c>
      <c r="KZ5" s="76">
        <v>4</v>
      </c>
    </row>
    <row r="6" spans="1:312" x14ac:dyDescent="0.3">
      <c r="A6" s="75">
        <v>9</v>
      </c>
      <c r="B6" s="76">
        <v>4</v>
      </c>
      <c r="C6" s="76">
        <v>4</v>
      </c>
      <c r="D6" s="76">
        <v>5</v>
      </c>
      <c r="E6" s="76">
        <v>5</v>
      </c>
      <c r="F6" s="76">
        <v>6</v>
      </c>
      <c r="G6" s="76">
        <v>6</v>
      </c>
      <c r="H6" s="76">
        <v>7</v>
      </c>
      <c r="I6" s="76">
        <v>7</v>
      </c>
      <c r="J6" s="76">
        <v>8</v>
      </c>
      <c r="K6" s="76">
        <v>8</v>
      </c>
      <c r="L6" s="76">
        <v>9</v>
      </c>
      <c r="M6" s="76">
        <v>9</v>
      </c>
      <c r="N6" s="76">
        <v>10</v>
      </c>
      <c r="O6" s="76">
        <v>11</v>
      </c>
      <c r="P6" s="76">
        <v>11</v>
      </c>
      <c r="Q6" s="76">
        <v>12</v>
      </c>
      <c r="R6" s="76">
        <v>12</v>
      </c>
      <c r="S6" s="76">
        <v>13</v>
      </c>
      <c r="T6" s="76">
        <v>13</v>
      </c>
      <c r="U6" s="76">
        <v>14</v>
      </c>
      <c r="V6" s="76">
        <v>14</v>
      </c>
      <c r="W6" s="76">
        <v>15</v>
      </c>
      <c r="X6" s="76">
        <v>15</v>
      </c>
      <c r="Y6" s="76">
        <v>16</v>
      </c>
      <c r="Z6" s="76">
        <v>17</v>
      </c>
      <c r="AA6" s="76">
        <v>18</v>
      </c>
      <c r="AB6" s="76">
        <v>18</v>
      </c>
      <c r="AC6" s="76">
        <v>17</v>
      </c>
      <c r="AD6" s="76">
        <v>17</v>
      </c>
      <c r="AE6" s="76">
        <v>16</v>
      </c>
      <c r="AF6" s="76">
        <v>16</v>
      </c>
      <c r="AG6" s="76">
        <v>15</v>
      </c>
      <c r="AH6" s="76">
        <v>15</v>
      </c>
      <c r="AI6" s="76">
        <v>14</v>
      </c>
      <c r="AJ6" s="76">
        <v>14</v>
      </c>
      <c r="AK6" s="76">
        <v>13</v>
      </c>
      <c r="AL6" s="76">
        <v>13</v>
      </c>
      <c r="AM6" s="76">
        <v>12</v>
      </c>
      <c r="AN6" s="76">
        <v>11</v>
      </c>
      <c r="AO6" s="76">
        <v>10</v>
      </c>
      <c r="AP6" s="76">
        <v>10</v>
      </c>
      <c r="AQ6" s="76">
        <v>9</v>
      </c>
      <c r="AR6" s="76">
        <v>9</v>
      </c>
      <c r="AS6" s="76">
        <v>8</v>
      </c>
      <c r="AT6" s="76">
        <v>8</v>
      </c>
      <c r="AU6" s="76">
        <v>7</v>
      </c>
      <c r="AV6" s="76">
        <v>7</v>
      </c>
      <c r="AW6" s="76">
        <v>6</v>
      </c>
      <c r="AX6" s="76">
        <v>6</v>
      </c>
      <c r="AY6" s="76">
        <v>5</v>
      </c>
      <c r="AZ6" s="76">
        <v>5</v>
      </c>
      <c r="BA6" s="76">
        <v>4</v>
      </c>
      <c r="BB6" s="76">
        <v>4</v>
      </c>
      <c r="BC6" s="76">
        <v>4</v>
      </c>
      <c r="BD6" s="76">
        <v>5</v>
      </c>
      <c r="BE6" s="76">
        <v>5</v>
      </c>
      <c r="BF6" s="76">
        <v>6</v>
      </c>
      <c r="BG6" s="76">
        <v>6</v>
      </c>
      <c r="BH6" s="76">
        <v>7</v>
      </c>
      <c r="BI6" s="76">
        <v>7</v>
      </c>
      <c r="BJ6" s="76">
        <v>8</v>
      </c>
      <c r="BK6" s="76">
        <v>8</v>
      </c>
      <c r="BL6" s="76">
        <v>9</v>
      </c>
      <c r="BM6" s="76">
        <v>9</v>
      </c>
      <c r="BN6" s="76">
        <v>10</v>
      </c>
      <c r="BO6" s="76">
        <v>11</v>
      </c>
      <c r="BP6" s="76">
        <v>11</v>
      </c>
      <c r="BQ6" s="76">
        <v>12</v>
      </c>
      <c r="BR6" s="76">
        <v>12</v>
      </c>
      <c r="BS6" s="76">
        <v>13</v>
      </c>
      <c r="BT6" s="76">
        <v>13</v>
      </c>
      <c r="BU6" s="76">
        <v>14</v>
      </c>
      <c r="BV6" s="76">
        <v>14</v>
      </c>
      <c r="BW6" s="76">
        <v>15</v>
      </c>
      <c r="BX6" s="76">
        <v>15</v>
      </c>
      <c r="BY6" s="76">
        <v>16</v>
      </c>
      <c r="BZ6" s="76">
        <v>17</v>
      </c>
      <c r="CA6" s="76">
        <v>18</v>
      </c>
      <c r="CB6" s="76">
        <v>18</v>
      </c>
      <c r="CC6" s="76">
        <v>17</v>
      </c>
      <c r="CD6" s="76">
        <v>17</v>
      </c>
      <c r="CE6" s="76">
        <v>16</v>
      </c>
      <c r="CF6" s="76">
        <v>16</v>
      </c>
      <c r="CG6" s="76">
        <v>15</v>
      </c>
      <c r="CH6" s="76">
        <v>15</v>
      </c>
      <c r="CI6" s="76">
        <v>14</v>
      </c>
      <c r="CJ6" s="76">
        <v>14</v>
      </c>
      <c r="CK6" s="76">
        <v>13</v>
      </c>
      <c r="CL6" s="76">
        <v>13</v>
      </c>
      <c r="CM6" s="76">
        <v>12</v>
      </c>
      <c r="CN6" s="76">
        <v>11</v>
      </c>
      <c r="CO6" s="76">
        <v>10</v>
      </c>
      <c r="CP6" s="76">
        <v>10</v>
      </c>
      <c r="CQ6" s="76">
        <v>9</v>
      </c>
      <c r="CR6" s="76">
        <v>9</v>
      </c>
      <c r="CS6" s="76">
        <v>8</v>
      </c>
      <c r="CT6" s="76">
        <v>8</v>
      </c>
      <c r="CU6" s="76">
        <v>7</v>
      </c>
      <c r="CV6" s="76">
        <v>7</v>
      </c>
      <c r="CW6" s="76">
        <v>6</v>
      </c>
      <c r="CX6" s="76">
        <v>6</v>
      </c>
      <c r="CY6" s="76">
        <v>5</v>
      </c>
      <c r="CZ6" s="76">
        <v>5</v>
      </c>
      <c r="DA6" s="76">
        <v>4</v>
      </c>
      <c r="DB6" s="76">
        <v>4</v>
      </c>
      <c r="DC6" s="76">
        <v>4</v>
      </c>
      <c r="DD6" s="76">
        <v>5</v>
      </c>
      <c r="DE6" s="76">
        <v>5</v>
      </c>
      <c r="DF6" s="76">
        <v>6</v>
      </c>
      <c r="DG6" s="76">
        <v>6</v>
      </c>
      <c r="DH6" s="76">
        <v>7</v>
      </c>
      <c r="DI6" s="76">
        <v>7</v>
      </c>
      <c r="DJ6" s="76">
        <v>8</v>
      </c>
      <c r="DK6" s="76">
        <v>8</v>
      </c>
      <c r="DL6" s="76">
        <v>9</v>
      </c>
      <c r="DM6" s="76">
        <v>9</v>
      </c>
      <c r="DN6" s="76">
        <v>10</v>
      </c>
      <c r="DO6" s="76">
        <v>11</v>
      </c>
      <c r="DP6" s="76">
        <v>11</v>
      </c>
      <c r="DQ6" s="76">
        <v>12</v>
      </c>
      <c r="DR6" s="76">
        <v>12</v>
      </c>
      <c r="DS6" s="76">
        <v>13</v>
      </c>
      <c r="DT6" s="76">
        <v>13</v>
      </c>
      <c r="DU6" s="76">
        <v>14</v>
      </c>
      <c r="DV6" s="76">
        <v>14</v>
      </c>
      <c r="DW6" s="76">
        <v>15</v>
      </c>
      <c r="DX6" s="76">
        <v>15</v>
      </c>
      <c r="DY6" s="76">
        <v>16</v>
      </c>
      <c r="DZ6" s="76">
        <v>17</v>
      </c>
      <c r="EA6" s="76">
        <v>18</v>
      </c>
      <c r="EB6" s="76">
        <v>18</v>
      </c>
      <c r="EC6" s="76">
        <v>17</v>
      </c>
      <c r="ED6" s="76">
        <v>17</v>
      </c>
      <c r="EE6" s="76">
        <v>16</v>
      </c>
      <c r="EF6" s="76">
        <v>16</v>
      </c>
      <c r="EG6" s="76">
        <v>15</v>
      </c>
      <c r="EH6" s="76">
        <v>15</v>
      </c>
      <c r="EI6" s="76">
        <v>14</v>
      </c>
      <c r="EJ6" s="76">
        <v>14</v>
      </c>
      <c r="EK6" s="76">
        <v>13</v>
      </c>
      <c r="EL6" s="76">
        <v>13</v>
      </c>
      <c r="EM6" s="76">
        <v>12</v>
      </c>
      <c r="EN6" s="76">
        <v>11</v>
      </c>
      <c r="EO6" s="76">
        <v>10</v>
      </c>
      <c r="EP6" s="76">
        <v>10</v>
      </c>
      <c r="EQ6" s="76">
        <v>9</v>
      </c>
      <c r="ER6" s="76">
        <v>9</v>
      </c>
      <c r="ES6" s="76">
        <v>8</v>
      </c>
      <c r="ET6" s="76">
        <v>8</v>
      </c>
      <c r="EU6" s="76">
        <v>7</v>
      </c>
      <c r="EV6" s="76">
        <v>7</v>
      </c>
      <c r="EW6" s="76">
        <v>6</v>
      </c>
      <c r="EX6" s="76">
        <v>6</v>
      </c>
      <c r="EY6" s="76">
        <v>5</v>
      </c>
      <c r="EZ6" s="76">
        <v>5</v>
      </c>
      <c r="FA6" s="76">
        <v>4</v>
      </c>
      <c r="FB6" s="76">
        <v>4</v>
      </c>
      <c r="FC6" s="76">
        <v>5</v>
      </c>
      <c r="FD6" s="76">
        <v>5</v>
      </c>
      <c r="FE6" s="76">
        <v>6</v>
      </c>
      <c r="FF6" s="76">
        <v>6</v>
      </c>
      <c r="FG6" s="76">
        <v>7</v>
      </c>
      <c r="FH6" s="76">
        <v>7</v>
      </c>
      <c r="FI6" s="76">
        <v>8</v>
      </c>
      <c r="FJ6" s="76">
        <v>8</v>
      </c>
      <c r="FK6" s="76">
        <v>9</v>
      </c>
      <c r="FL6" s="76">
        <v>9</v>
      </c>
      <c r="FM6" s="76">
        <v>10</v>
      </c>
      <c r="FN6" s="76">
        <v>11</v>
      </c>
      <c r="FO6" s="76">
        <v>11</v>
      </c>
      <c r="FP6" s="76">
        <v>12</v>
      </c>
      <c r="FQ6" s="76">
        <v>12</v>
      </c>
      <c r="FR6" s="76">
        <v>13</v>
      </c>
      <c r="FS6" s="76">
        <v>13</v>
      </c>
      <c r="FT6" s="76">
        <v>14</v>
      </c>
      <c r="FU6" s="76">
        <v>14</v>
      </c>
      <c r="FV6" s="76">
        <v>15</v>
      </c>
      <c r="FW6" s="76">
        <v>15</v>
      </c>
      <c r="FX6" s="76">
        <v>16</v>
      </c>
      <c r="FY6" s="76">
        <v>17</v>
      </c>
      <c r="FZ6" s="76">
        <v>18</v>
      </c>
      <c r="GA6" s="76">
        <v>18</v>
      </c>
      <c r="GB6" s="76">
        <v>17</v>
      </c>
      <c r="GC6" s="76">
        <v>17</v>
      </c>
      <c r="GD6" s="76">
        <v>16</v>
      </c>
      <c r="GE6" s="76">
        <v>16</v>
      </c>
      <c r="GF6" s="76">
        <v>15</v>
      </c>
      <c r="GG6" s="76">
        <v>15</v>
      </c>
      <c r="GH6" s="76">
        <v>14</v>
      </c>
      <c r="GI6" s="76">
        <v>14</v>
      </c>
      <c r="GJ6" s="76">
        <v>13</v>
      </c>
      <c r="GK6" s="76">
        <v>13</v>
      </c>
      <c r="GL6" s="76">
        <v>12</v>
      </c>
      <c r="GM6" s="76">
        <v>11</v>
      </c>
      <c r="GN6" s="76">
        <v>10</v>
      </c>
      <c r="GO6" s="76">
        <v>10</v>
      </c>
      <c r="GP6" s="76">
        <v>9</v>
      </c>
      <c r="GQ6" s="76">
        <v>9</v>
      </c>
      <c r="GR6" s="76">
        <v>8</v>
      </c>
      <c r="GS6" s="76">
        <v>8</v>
      </c>
      <c r="GT6" s="76">
        <v>7</v>
      </c>
      <c r="GU6" s="76">
        <v>7</v>
      </c>
      <c r="GV6" s="76">
        <v>6</v>
      </c>
      <c r="GW6" s="76">
        <v>6</v>
      </c>
      <c r="GX6" s="76">
        <v>5</v>
      </c>
      <c r="GY6" s="76">
        <v>5</v>
      </c>
      <c r="GZ6" s="76">
        <v>4</v>
      </c>
      <c r="HA6" s="76">
        <v>4</v>
      </c>
      <c r="HB6" s="76">
        <v>4</v>
      </c>
      <c r="HC6" s="76">
        <v>5</v>
      </c>
      <c r="HD6" s="76">
        <v>5</v>
      </c>
      <c r="HE6" s="76">
        <v>6</v>
      </c>
      <c r="HF6" s="76">
        <v>6</v>
      </c>
      <c r="HG6" s="76">
        <v>7</v>
      </c>
      <c r="HH6" s="76">
        <v>7</v>
      </c>
      <c r="HI6" s="76">
        <v>8</v>
      </c>
      <c r="HJ6" s="76">
        <v>8</v>
      </c>
      <c r="HK6" s="76">
        <v>9</v>
      </c>
      <c r="HL6" s="76">
        <v>9</v>
      </c>
      <c r="HM6" s="76">
        <v>10</v>
      </c>
      <c r="HN6" s="76">
        <v>11</v>
      </c>
      <c r="HO6" s="76">
        <v>11</v>
      </c>
      <c r="HP6" s="76">
        <v>12</v>
      </c>
      <c r="HQ6" s="76">
        <v>12</v>
      </c>
      <c r="HR6" s="76">
        <v>13</v>
      </c>
      <c r="HS6" s="76">
        <v>13</v>
      </c>
      <c r="HT6" s="76">
        <v>14</v>
      </c>
      <c r="HU6" s="76">
        <v>14</v>
      </c>
      <c r="HV6" s="76">
        <v>15</v>
      </c>
      <c r="HW6" s="76">
        <v>15</v>
      </c>
      <c r="HX6" s="76">
        <v>16</v>
      </c>
      <c r="HY6" s="76">
        <v>17</v>
      </c>
      <c r="HZ6" s="76">
        <v>18</v>
      </c>
      <c r="IA6" s="76">
        <v>18</v>
      </c>
      <c r="IB6" s="76">
        <v>17</v>
      </c>
      <c r="IC6" s="76">
        <v>17</v>
      </c>
      <c r="ID6" s="76">
        <v>16</v>
      </c>
      <c r="IE6" s="76">
        <v>16</v>
      </c>
      <c r="IF6" s="76">
        <v>15</v>
      </c>
      <c r="IG6" s="76">
        <v>15</v>
      </c>
      <c r="IH6" s="76">
        <v>14</v>
      </c>
      <c r="II6" s="76">
        <v>14</v>
      </c>
      <c r="IJ6" s="76">
        <v>13</v>
      </c>
      <c r="IK6" s="76">
        <v>13</v>
      </c>
      <c r="IL6" s="76">
        <v>12</v>
      </c>
      <c r="IM6" s="76">
        <v>11</v>
      </c>
      <c r="IN6" s="76">
        <v>10</v>
      </c>
      <c r="IO6" s="76">
        <v>10</v>
      </c>
      <c r="IP6" s="76">
        <v>9</v>
      </c>
      <c r="IQ6" s="76">
        <v>9</v>
      </c>
      <c r="IR6" s="76">
        <v>8</v>
      </c>
      <c r="IS6" s="76">
        <v>8</v>
      </c>
      <c r="IT6" s="76">
        <v>7</v>
      </c>
      <c r="IU6" s="76">
        <v>7</v>
      </c>
      <c r="IV6" s="76">
        <v>6</v>
      </c>
      <c r="IW6" s="76">
        <v>6</v>
      </c>
      <c r="IX6" s="76">
        <v>5</v>
      </c>
      <c r="IY6" s="76">
        <v>5</v>
      </c>
      <c r="IZ6" s="76">
        <v>4</v>
      </c>
      <c r="JA6" s="76">
        <v>4</v>
      </c>
      <c r="JB6" s="76">
        <v>4</v>
      </c>
      <c r="JC6" s="76">
        <v>5</v>
      </c>
      <c r="JD6" s="76">
        <v>5</v>
      </c>
      <c r="JE6" s="76">
        <v>6</v>
      </c>
      <c r="JF6" s="76">
        <v>6</v>
      </c>
      <c r="JG6" s="76">
        <v>7</v>
      </c>
      <c r="JH6" s="76">
        <v>7</v>
      </c>
      <c r="JI6" s="76">
        <v>8</v>
      </c>
      <c r="JJ6" s="76">
        <v>8</v>
      </c>
      <c r="JK6" s="76">
        <v>9</v>
      </c>
      <c r="JL6" s="76">
        <v>9</v>
      </c>
      <c r="JM6" s="76">
        <v>10</v>
      </c>
      <c r="JN6" s="76">
        <v>11</v>
      </c>
      <c r="JO6" s="76">
        <v>11</v>
      </c>
      <c r="JP6" s="76">
        <v>12</v>
      </c>
      <c r="JQ6" s="76">
        <v>12</v>
      </c>
      <c r="JR6" s="76">
        <v>13</v>
      </c>
      <c r="JS6" s="76">
        <v>13</v>
      </c>
      <c r="JT6" s="76">
        <v>14</v>
      </c>
      <c r="JU6" s="76">
        <v>14</v>
      </c>
      <c r="JV6" s="76">
        <v>15</v>
      </c>
      <c r="JW6" s="76">
        <v>15</v>
      </c>
      <c r="JX6" s="76">
        <v>16</v>
      </c>
      <c r="JY6" s="76">
        <v>17</v>
      </c>
      <c r="JZ6" s="76">
        <v>18</v>
      </c>
      <c r="KA6" s="76">
        <v>18</v>
      </c>
      <c r="KB6" s="76">
        <v>17</v>
      </c>
      <c r="KC6" s="76">
        <v>17</v>
      </c>
      <c r="KD6" s="76">
        <v>16</v>
      </c>
      <c r="KE6" s="76">
        <v>16</v>
      </c>
      <c r="KF6" s="76">
        <v>15</v>
      </c>
      <c r="KG6" s="76">
        <v>15</v>
      </c>
      <c r="KH6" s="76">
        <v>14</v>
      </c>
      <c r="KI6" s="76">
        <v>14</v>
      </c>
      <c r="KJ6" s="76">
        <v>13</v>
      </c>
      <c r="KK6" s="76">
        <v>13</v>
      </c>
      <c r="KL6" s="76">
        <v>12</v>
      </c>
      <c r="KM6" s="76">
        <v>11</v>
      </c>
      <c r="KN6" s="76">
        <v>10</v>
      </c>
      <c r="KO6" s="76">
        <v>10</v>
      </c>
      <c r="KP6" s="76">
        <v>9</v>
      </c>
      <c r="KQ6" s="76">
        <v>9</v>
      </c>
      <c r="KR6" s="76">
        <v>8</v>
      </c>
      <c r="KS6" s="76">
        <v>8</v>
      </c>
      <c r="KT6" s="76">
        <v>7</v>
      </c>
      <c r="KU6" s="76">
        <v>7</v>
      </c>
      <c r="KV6" s="76">
        <v>6</v>
      </c>
      <c r="KW6" s="76">
        <v>6</v>
      </c>
      <c r="KX6" s="76">
        <v>5</v>
      </c>
      <c r="KY6" s="76">
        <v>5</v>
      </c>
      <c r="KZ6" s="76">
        <v>4</v>
      </c>
    </row>
    <row r="7" spans="1:312" x14ac:dyDescent="0.3">
      <c r="A7" s="33"/>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row>
    <row r="8" spans="1:312" x14ac:dyDescent="0.3">
      <c r="A8" s="33"/>
      <c r="B8" s="58" t="s">
        <v>174</v>
      </c>
      <c r="C8" s="58"/>
      <c r="D8" s="76"/>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row>
    <row r="9" spans="1:312" x14ac:dyDescent="0.3">
      <c r="A9" s="33"/>
      <c r="B9" s="59" t="s">
        <v>175</v>
      </c>
      <c r="C9" s="59"/>
      <c r="D9" s="78"/>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row>
    <row r="10" spans="1:312" x14ac:dyDescent="0.3">
      <c r="A10" s="33"/>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row>
    <row r="11" spans="1:312" x14ac:dyDescent="0.3">
      <c r="A11" s="33"/>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row>
    <row r="12" spans="1:312" x14ac:dyDescent="0.3">
      <c r="A12" s="33"/>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row>
    <row r="13" spans="1:312" x14ac:dyDescent="0.3">
      <c r="A13" s="33"/>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row>
    <row r="14" spans="1:312" x14ac:dyDescent="0.3">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row>
    <row r="15" spans="1:312" x14ac:dyDescent="0.3">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row>
    <row r="16" spans="1:312" x14ac:dyDescent="0.3">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row>
    <row r="17" spans="2:52" x14ac:dyDescent="0.3">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row>
    <row r="18" spans="2:52" x14ac:dyDescent="0.3">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row>
    <row r="19" spans="2:52" x14ac:dyDescent="0.3">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row>
    <row r="20" spans="2:52" x14ac:dyDescent="0.3">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row>
    <row r="21" spans="2:52" x14ac:dyDescent="0.3">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row>
    <row r="22" spans="2:52" x14ac:dyDescent="0.3">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row>
    <row r="23" spans="2:52" x14ac:dyDescent="0.3">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row>
    <row r="24" spans="2:52" x14ac:dyDescent="0.3">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row>
    <row r="25" spans="2:52" x14ac:dyDescent="0.3">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row>
    <row r="26" spans="2:52" x14ac:dyDescent="0.3">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row>
    <row r="27" spans="2:52" x14ac:dyDescent="0.3">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row>
    <row r="28" spans="2:52" x14ac:dyDescent="0.3">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row>
    <row r="29" spans="2:52" x14ac:dyDescent="0.3">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row>
    <row r="30" spans="2:52" x14ac:dyDescent="0.3">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row>
    <row r="31" spans="2:52" x14ac:dyDescent="0.3">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row>
    <row r="32" spans="2:52" x14ac:dyDescent="0.3">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row>
    <row r="33" spans="2:52" x14ac:dyDescent="0.3">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row>
    <row r="34" spans="2:52" x14ac:dyDescent="0.3">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row>
    <row r="35" spans="2:52"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row>
    <row r="36" spans="2:52" x14ac:dyDescent="0.3">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row>
    <row r="37" spans="2:52" x14ac:dyDescent="0.3">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row>
    <row r="38" spans="2:52" x14ac:dyDescent="0.3">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row>
    <row r="39" spans="2:52" x14ac:dyDescent="0.3">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row>
    <row r="40" spans="2:52" x14ac:dyDescent="0.3">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row>
    <row r="41" spans="2:52" x14ac:dyDescent="0.3">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row>
    <row r="42" spans="2:52" x14ac:dyDescent="0.3">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row>
    <row r="43" spans="2:52" x14ac:dyDescent="0.3">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row>
    <row r="44" spans="2:52" x14ac:dyDescent="0.3">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row>
    <row r="45" spans="2:52" x14ac:dyDescent="0.3">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row>
    <row r="46" spans="2:52" x14ac:dyDescent="0.3">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row>
    <row r="47" spans="2:52" x14ac:dyDescent="0.3">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row>
    <row r="48" spans="2:52" x14ac:dyDescent="0.3">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spans="2:52" x14ac:dyDescent="0.3">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row>
    <row r="50" spans="2:52" x14ac:dyDescent="0.3">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row>
    <row r="51" spans="2:52" x14ac:dyDescent="0.3">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row>
    <row r="52" spans="2:52" x14ac:dyDescent="0.3">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row>
    <row r="53" spans="2:52" x14ac:dyDescent="0.3">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row>
    <row r="54" spans="2:52" x14ac:dyDescent="0.3">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row>
    <row r="55" spans="2:52"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row>
    <row r="56" spans="2:52" x14ac:dyDescent="0.3">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row>
    <row r="57" spans="2:52" x14ac:dyDescent="0.3">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row>
    <row r="58" spans="2:52" x14ac:dyDescent="0.3">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row>
    <row r="59" spans="2:52" x14ac:dyDescent="0.3">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spans="2:52" x14ac:dyDescent="0.3">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row>
    <row r="61" spans="2:52" x14ac:dyDescent="0.3">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spans="2:52" x14ac:dyDescent="0.3">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row>
    <row r="63" spans="2:52" x14ac:dyDescent="0.3">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row>
    <row r="64" spans="2:52" x14ac:dyDescent="0.3">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row>
    <row r="65" spans="2:52" x14ac:dyDescent="0.3">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row>
    <row r="66" spans="2:52" x14ac:dyDescent="0.3">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row>
    <row r="67" spans="2:52" x14ac:dyDescent="0.3">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row>
    <row r="68" spans="2:52" x14ac:dyDescent="0.3">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row>
    <row r="69" spans="2:52" x14ac:dyDescent="0.3">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row>
    <row r="70" spans="2:52" x14ac:dyDescent="0.3">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row>
    <row r="71" spans="2:52" x14ac:dyDescent="0.3">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row>
    <row r="72" spans="2:52" x14ac:dyDescent="0.3">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row>
    <row r="73" spans="2:52" x14ac:dyDescent="0.3">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row>
    <row r="74" spans="2:52" x14ac:dyDescent="0.3">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row>
    <row r="75" spans="2:52" x14ac:dyDescent="0.3">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row>
    <row r="76" spans="2:52" x14ac:dyDescent="0.3">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row>
    <row r="77" spans="2:52" x14ac:dyDescent="0.3">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row>
    <row r="78" spans="2:52" x14ac:dyDescent="0.3">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row>
    <row r="79" spans="2:52" x14ac:dyDescent="0.3">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row>
    <row r="80" spans="2:52" x14ac:dyDescent="0.3">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row>
    <row r="81" spans="2:52" x14ac:dyDescent="0.3">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row>
    <row r="82" spans="2:52" x14ac:dyDescent="0.3">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row>
    <row r="83" spans="2:52" x14ac:dyDescent="0.3">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row>
    <row r="84" spans="2:52" x14ac:dyDescent="0.3">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row>
    <row r="85" spans="2:52" x14ac:dyDescent="0.3">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row>
    <row r="86" spans="2:52" x14ac:dyDescent="0.3">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row>
    <row r="87" spans="2:52" x14ac:dyDescent="0.3">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row>
    <row r="88" spans="2:52" x14ac:dyDescent="0.3">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row>
    <row r="89" spans="2:52" x14ac:dyDescent="0.3">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row>
    <row r="90" spans="2:52" x14ac:dyDescent="0.3">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row>
    <row r="91" spans="2:52" x14ac:dyDescent="0.3">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row>
    <row r="92" spans="2:52" x14ac:dyDescent="0.3">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row>
    <row r="93" spans="2:52" x14ac:dyDescent="0.3">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row>
    <row r="94" spans="2:52" x14ac:dyDescent="0.3">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row>
    <row r="95" spans="2:52" x14ac:dyDescent="0.3">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row>
    <row r="96" spans="2:52" x14ac:dyDescent="0.3">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row>
    <row r="97" spans="2:52" x14ac:dyDescent="0.3">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row>
    <row r="98" spans="2:52" x14ac:dyDescent="0.3">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row>
    <row r="99" spans="2:52" x14ac:dyDescent="0.3">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row>
    <row r="100" spans="2:52" x14ac:dyDescent="0.3">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row>
    <row r="101" spans="2:52" x14ac:dyDescent="0.3">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row>
  </sheetData>
  <pageMargins left="0.75" right="0.75" top="1" bottom="1" header="0.51180555555555496" footer="0.51180555555555496"/>
  <pageSetup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topLeftCell="B4" zoomScale="75" zoomScaleNormal="75" workbookViewId="0">
      <selection activeCell="C11" sqref="C11"/>
    </sheetView>
  </sheetViews>
  <sheetFormatPr defaultRowHeight="15.6" x14ac:dyDescent="0.3"/>
  <cols>
    <col min="1" max="1" width="91.796875" customWidth="1"/>
    <col min="2" max="2" width="13.296875" customWidth="1"/>
    <col min="3" max="3" width="13" customWidth="1"/>
    <col min="4" max="8" width="10.5" customWidth="1"/>
    <col min="9" max="9" width="3.796875" customWidth="1"/>
    <col min="10" max="1025" width="10.5" customWidth="1"/>
  </cols>
  <sheetData>
    <row r="1" spans="1:23" ht="23.4" x14ac:dyDescent="0.45">
      <c r="A1" s="80" t="s">
        <v>14</v>
      </c>
      <c r="B1" s="81" t="s">
        <v>11</v>
      </c>
      <c r="C1" s="57"/>
      <c r="D1" s="4"/>
      <c r="E1" s="4"/>
      <c r="F1" s="4"/>
      <c r="G1" s="4"/>
      <c r="H1" s="4"/>
      <c r="I1" s="4"/>
      <c r="J1" s="4"/>
      <c r="K1" s="4"/>
      <c r="L1" s="5"/>
      <c r="M1" s="5"/>
    </row>
    <row r="2" spans="1:23" x14ac:dyDescent="0.3">
      <c r="A2" s="57" t="s">
        <v>15</v>
      </c>
      <c r="B2" s="76" t="s">
        <v>91</v>
      </c>
      <c r="C2" s="57"/>
      <c r="D2" s="58" t="s">
        <v>174</v>
      </c>
      <c r="E2" s="79"/>
      <c r="F2" s="79"/>
      <c r="L2" s="5"/>
      <c r="M2" s="5"/>
    </row>
    <row r="3" spans="1:23" x14ac:dyDescent="0.3">
      <c r="A3" s="57" t="s">
        <v>214</v>
      </c>
      <c r="B3" s="76">
        <v>5.87</v>
      </c>
      <c r="C3" s="57"/>
      <c r="D3" s="129" t="s">
        <v>240</v>
      </c>
      <c r="E3" s="74"/>
      <c r="F3" s="74"/>
      <c r="G3" s="74"/>
      <c r="H3" s="74"/>
      <c r="I3" s="74"/>
      <c r="J3" s="74"/>
      <c r="K3" s="74"/>
      <c r="L3" s="128"/>
      <c r="M3" s="128"/>
      <c r="N3" s="74"/>
      <c r="O3" s="74"/>
      <c r="P3" s="74"/>
      <c r="Q3" s="74"/>
      <c r="R3" s="74"/>
      <c r="S3" s="74"/>
      <c r="T3" s="74"/>
      <c r="U3" s="74"/>
      <c r="V3" s="74"/>
      <c r="W3" s="74"/>
    </row>
    <row r="4" spans="1:23" x14ac:dyDescent="0.3">
      <c r="A4" s="57" t="s">
        <v>218</v>
      </c>
      <c r="B4" s="78">
        <v>1</v>
      </c>
      <c r="C4" s="57"/>
    </row>
    <row r="5" spans="1:23" x14ac:dyDescent="0.3">
      <c r="A5" s="57" t="s">
        <v>219</v>
      </c>
      <c r="B5" s="78">
        <v>1</v>
      </c>
      <c r="C5" s="57"/>
    </row>
    <row r="6" spans="1:23" x14ac:dyDescent="0.3">
      <c r="A6" s="57" t="s">
        <v>195</v>
      </c>
      <c r="B6" s="78"/>
      <c r="C6" s="57"/>
    </row>
    <row r="7" spans="1:23" x14ac:dyDescent="0.3">
      <c r="A7" s="57" t="s">
        <v>196</v>
      </c>
      <c r="B7" s="84">
        <f>10^5.83</f>
        <v>676082.97539198259</v>
      </c>
      <c r="C7" s="57"/>
    </row>
    <row r="8" spans="1:23" x14ac:dyDescent="0.3">
      <c r="A8" s="57" t="s">
        <v>215</v>
      </c>
      <c r="B8" s="84"/>
      <c r="C8" s="57"/>
    </row>
    <row r="9" spans="1:23" x14ac:dyDescent="0.3">
      <c r="A9" s="57" t="s">
        <v>197</v>
      </c>
      <c r="B9" s="84">
        <f>10^4.19</f>
        <v>15488.166189124853</v>
      </c>
      <c r="C9" s="27"/>
    </row>
    <row r="10" spans="1:23" x14ac:dyDescent="0.3">
      <c r="A10" s="57" t="s">
        <v>16</v>
      </c>
      <c r="B10" s="84"/>
      <c r="C10" s="82"/>
    </row>
    <row r="11" spans="1:23" x14ac:dyDescent="0.3">
      <c r="A11" s="57" t="s">
        <v>198</v>
      </c>
      <c r="B11" s="84">
        <f>10^5.83</f>
        <v>676082.97539198259</v>
      </c>
      <c r="C11" s="82"/>
    </row>
    <row r="12" spans="1:23" x14ac:dyDescent="0.3">
      <c r="A12" s="57" t="s">
        <v>216</v>
      </c>
      <c r="B12" s="84"/>
      <c r="C12" s="82"/>
    </row>
    <row r="13" spans="1:23" x14ac:dyDescent="0.3">
      <c r="A13" s="57" t="s">
        <v>199</v>
      </c>
      <c r="B13" s="84">
        <f>10^4.89</f>
        <v>77624.711662869129</v>
      </c>
      <c r="C13" s="82"/>
    </row>
    <row r="14" spans="1:23" x14ac:dyDescent="0.3">
      <c r="A14" s="57" t="s">
        <v>217</v>
      </c>
      <c r="B14" s="84"/>
      <c r="C14" s="82"/>
    </row>
    <row r="15" spans="1:23" x14ac:dyDescent="0.3">
      <c r="A15" s="57" t="s">
        <v>200</v>
      </c>
      <c r="B15" s="84">
        <f>10^4.19</f>
        <v>15488.166189124853</v>
      </c>
      <c r="C15" s="82"/>
    </row>
    <row r="16" spans="1:23" ht="18" x14ac:dyDescent="0.35">
      <c r="A16" s="80" t="s">
        <v>14</v>
      </c>
      <c r="B16" s="81" t="s">
        <v>11</v>
      </c>
      <c r="C16" s="82"/>
    </row>
    <row r="17" spans="1:14" x14ac:dyDescent="0.3">
      <c r="A17" s="57" t="s">
        <v>15</v>
      </c>
      <c r="B17" s="76" t="s">
        <v>185</v>
      </c>
      <c r="C17" s="82"/>
    </row>
    <row r="18" spans="1:14" x14ac:dyDescent="0.3">
      <c r="A18" s="57" t="s">
        <v>214</v>
      </c>
      <c r="B18" s="76">
        <v>6.41</v>
      </c>
      <c r="C18" s="82"/>
    </row>
    <row r="19" spans="1:14" x14ac:dyDescent="0.3">
      <c r="A19" s="57" t="s">
        <v>218</v>
      </c>
      <c r="B19" s="78">
        <v>1</v>
      </c>
      <c r="C19" s="27"/>
      <c r="N19" t="e">
        <f>M19/L19</f>
        <v>#DIV/0!</v>
      </c>
    </row>
    <row r="20" spans="1:14" x14ac:dyDescent="0.3">
      <c r="A20" s="57" t="s">
        <v>219</v>
      </c>
      <c r="B20" s="78">
        <v>1</v>
      </c>
      <c r="C20" s="82"/>
    </row>
    <row r="21" spans="1:14" x14ac:dyDescent="0.3">
      <c r="A21" s="57" t="s">
        <v>195</v>
      </c>
      <c r="B21" s="78"/>
      <c r="C21" s="83"/>
    </row>
    <row r="22" spans="1:14" x14ac:dyDescent="0.3">
      <c r="A22" s="57" t="s">
        <v>196</v>
      </c>
      <c r="B22" s="85">
        <f>10^6.27</f>
        <v>1862087.1366628683</v>
      </c>
      <c r="C22" s="83"/>
    </row>
    <row r="23" spans="1:14" x14ac:dyDescent="0.3">
      <c r="A23" s="57" t="s">
        <v>215</v>
      </c>
      <c r="B23" s="84"/>
      <c r="C23" s="83"/>
    </row>
    <row r="24" spans="1:14" x14ac:dyDescent="0.3">
      <c r="A24" s="57" t="s">
        <v>197</v>
      </c>
      <c r="B24" s="84">
        <f>10^4.57</f>
        <v>37153.522909717351</v>
      </c>
      <c r="C24" s="83"/>
    </row>
    <row r="25" spans="1:14" x14ac:dyDescent="0.3">
      <c r="A25" s="57" t="s">
        <v>16</v>
      </c>
      <c r="B25" s="84"/>
      <c r="C25" s="83"/>
    </row>
    <row r="26" spans="1:14" x14ac:dyDescent="0.3">
      <c r="A26" s="57" t="s">
        <v>198</v>
      </c>
      <c r="B26" s="84">
        <f>10^6.27</f>
        <v>1862087.1366628683</v>
      </c>
      <c r="C26" s="83"/>
    </row>
    <row r="27" spans="1:14" x14ac:dyDescent="0.3">
      <c r="A27" s="57" t="s">
        <v>216</v>
      </c>
      <c r="B27" s="84"/>
      <c r="C27" s="83"/>
    </row>
    <row r="28" spans="1:14" x14ac:dyDescent="0.3">
      <c r="A28" s="57" t="s">
        <v>199</v>
      </c>
      <c r="B28" s="84">
        <f>10^5.25</f>
        <v>177827.94100389251</v>
      </c>
      <c r="C28" s="82"/>
    </row>
    <row r="29" spans="1:14" x14ac:dyDescent="0.3">
      <c r="A29" s="57" t="s">
        <v>217</v>
      </c>
      <c r="B29" s="84"/>
      <c r="C29" s="27"/>
    </row>
    <row r="30" spans="1:14" x14ac:dyDescent="0.3">
      <c r="A30" s="57" t="s">
        <v>200</v>
      </c>
      <c r="B30" s="84">
        <f>10^4.57</f>
        <v>37153.522909717351</v>
      </c>
      <c r="C30" s="82"/>
    </row>
    <row r="31" spans="1:14" x14ac:dyDescent="0.3">
      <c r="A31" s="57"/>
      <c r="B31" s="79" t="s">
        <v>25</v>
      </c>
      <c r="C31" s="82"/>
    </row>
    <row r="32" spans="1:14" x14ac:dyDescent="0.3">
      <c r="C32" s="82"/>
    </row>
    <row r="33" spans="3:3" x14ac:dyDescent="0.3">
      <c r="C33" s="82"/>
    </row>
    <row r="34" spans="3:3" x14ac:dyDescent="0.3">
      <c r="C34" s="82"/>
    </row>
    <row r="35" spans="3:3" x14ac:dyDescent="0.3">
      <c r="C35" s="82"/>
    </row>
    <row r="36" spans="3:3" x14ac:dyDescent="0.3">
      <c r="C36" s="83"/>
    </row>
    <row r="37" spans="3:3" x14ac:dyDescent="0.3">
      <c r="C37" s="83"/>
    </row>
    <row r="38" spans="3:3" x14ac:dyDescent="0.3">
      <c r="C38" s="83"/>
    </row>
    <row r="39" spans="3:3" x14ac:dyDescent="0.3">
      <c r="C39" s="83"/>
    </row>
    <row r="40" spans="3:3" x14ac:dyDescent="0.3">
      <c r="C40" s="83"/>
    </row>
    <row r="41" spans="3:3" x14ac:dyDescent="0.3">
      <c r="C41" s="83"/>
    </row>
    <row r="42" spans="3:3" x14ac:dyDescent="0.3">
      <c r="C42" s="83"/>
    </row>
    <row r="43" spans="3:3" x14ac:dyDescent="0.3">
      <c r="C43" s="83"/>
    </row>
    <row r="44" spans="3:3" x14ac:dyDescent="0.3">
      <c r="C44" s="83"/>
    </row>
    <row r="45" spans="3:3" x14ac:dyDescent="0.3">
      <c r="C45" s="83"/>
    </row>
    <row r="46" spans="3:3" x14ac:dyDescent="0.3">
      <c r="C46" s="82"/>
    </row>
  </sheetData>
  <pageMargins left="0.75" right="0.75" top="1" bottom="1" header="0.51180555555555496" footer="0.51180555555555496"/>
  <pageSetup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E64"/>
  <sheetViews>
    <sheetView topLeftCell="B35" zoomScale="75" zoomScaleNormal="75" workbookViewId="0">
      <selection activeCell="J62" sqref="J62"/>
    </sheetView>
  </sheetViews>
  <sheetFormatPr defaultRowHeight="15.6" x14ac:dyDescent="0.3"/>
  <cols>
    <col min="1" max="1" width="38.09765625" customWidth="1"/>
    <col min="2" max="53" width="9.69921875" customWidth="1"/>
    <col min="54" max="974" width="8.296875" customWidth="1"/>
  </cols>
  <sheetData>
    <row r="1" spans="1:291" x14ac:dyDescent="0.3">
      <c r="A1" s="6" t="s">
        <v>17</v>
      </c>
      <c r="B1" s="25">
        <v>0</v>
      </c>
      <c r="C1" s="25">
        <f t="shared" ref="C1:M1" si="0">B1+1</f>
        <v>1</v>
      </c>
      <c r="D1" s="25">
        <f t="shared" si="0"/>
        <v>2</v>
      </c>
      <c r="E1" s="25">
        <f t="shared" si="0"/>
        <v>3</v>
      </c>
      <c r="F1" s="25">
        <f t="shared" si="0"/>
        <v>4</v>
      </c>
      <c r="G1" s="25">
        <f t="shared" si="0"/>
        <v>5</v>
      </c>
      <c r="H1" s="25">
        <f t="shared" si="0"/>
        <v>6</v>
      </c>
      <c r="I1" s="25">
        <f t="shared" si="0"/>
        <v>7</v>
      </c>
      <c r="J1" s="25">
        <f t="shared" si="0"/>
        <v>8</v>
      </c>
      <c r="K1" s="25">
        <f t="shared" si="0"/>
        <v>9</v>
      </c>
      <c r="L1" s="25">
        <f t="shared" si="0"/>
        <v>10</v>
      </c>
      <c r="M1" s="25">
        <f t="shared" si="0"/>
        <v>11</v>
      </c>
      <c r="N1" s="25">
        <f t="shared" ref="N1" si="1">M1+1</f>
        <v>12</v>
      </c>
      <c r="O1" s="25">
        <f t="shared" ref="O1" si="2">N1+1</f>
        <v>13</v>
      </c>
      <c r="P1" s="25">
        <f t="shared" ref="P1" si="3">O1+1</f>
        <v>14</v>
      </c>
      <c r="Q1" s="25">
        <f t="shared" ref="Q1" si="4">P1+1</f>
        <v>15</v>
      </c>
      <c r="R1" s="25">
        <f t="shared" ref="R1" si="5">Q1+1</f>
        <v>16</v>
      </c>
      <c r="S1" s="25">
        <f t="shared" ref="S1" si="6">R1+1</f>
        <v>17</v>
      </c>
      <c r="T1" s="25">
        <f t="shared" ref="T1" si="7">S1+1</f>
        <v>18</v>
      </c>
      <c r="U1" s="25">
        <f t="shared" ref="U1" si="8">T1+1</f>
        <v>19</v>
      </c>
      <c r="V1" s="25">
        <f t="shared" ref="V1" si="9">U1+1</f>
        <v>20</v>
      </c>
      <c r="W1" s="25">
        <f t="shared" ref="W1" si="10">V1+1</f>
        <v>21</v>
      </c>
      <c r="X1" s="25">
        <f t="shared" ref="X1" si="11">W1+1</f>
        <v>22</v>
      </c>
      <c r="Y1" s="25">
        <f t="shared" ref="Y1" si="12">X1+1</f>
        <v>23</v>
      </c>
      <c r="Z1" s="25">
        <f t="shared" ref="Z1" si="13">Y1+1</f>
        <v>24</v>
      </c>
      <c r="AA1" s="25">
        <f t="shared" ref="AA1" si="14">Z1+1</f>
        <v>25</v>
      </c>
      <c r="AB1" s="25">
        <f t="shared" ref="AB1" si="15">AA1+1</f>
        <v>26</v>
      </c>
      <c r="AC1" s="25">
        <f t="shared" ref="AC1" si="16">AB1+1</f>
        <v>27</v>
      </c>
      <c r="AD1" s="25">
        <f t="shared" ref="AD1" si="17">AC1+1</f>
        <v>28</v>
      </c>
      <c r="AE1" s="25">
        <f t="shared" ref="AE1" si="18">AD1+1</f>
        <v>29</v>
      </c>
      <c r="AF1" s="25">
        <f t="shared" ref="AF1" si="19">AE1+1</f>
        <v>30</v>
      </c>
      <c r="AG1" s="25">
        <f t="shared" ref="AG1" si="20">AF1+1</f>
        <v>31</v>
      </c>
      <c r="AH1" s="25">
        <f t="shared" ref="AH1" si="21">AG1+1</f>
        <v>32</v>
      </c>
      <c r="AI1" s="25">
        <f t="shared" ref="AI1" si="22">AH1+1</f>
        <v>33</v>
      </c>
      <c r="AJ1" s="25">
        <f t="shared" ref="AJ1" si="23">AI1+1</f>
        <v>34</v>
      </c>
      <c r="AK1" s="25">
        <f t="shared" ref="AK1" si="24">AJ1+1</f>
        <v>35</v>
      </c>
      <c r="AL1" s="25">
        <f t="shared" ref="AL1" si="25">AK1+1</f>
        <v>36</v>
      </c>
      <c r="AM1" s="25">
        <f t="shared" ref="AM1" si="26">AL1+1</f>
        <v>37</v>
      </c>
      <c r="AN1" s="25">
        <f t="shared" ref="AN1" si="27">AM1+1</f>
        <v>38</v>
      </c>
      <c r="AO1" s="25">
        <f t="shared" ref="AO1" si="28">AN1+1</f>
        <v>39</v>
      </c>
      <c r="AP1" s="25">
        <f t="shared" ref="AP1" si="29">AO1+1</f>
        <v>40</v>
      </c>
      <c r="AQ1" s="25">
        <f t="shared" ref="AQ1" si="30">AP1+1</f>
        <v>41</v>
      </c>
      <c r="AR1" s="25">
        <f t="shared" ref="AR1" si="31">AQ1+1</f>
        <v>42</v>
      </c>
      <c r="AS1" s="25">
        <f t="shared" ref="AS1" si="32">AR1+1</f>
        <v>43</v>
      </c>
      <c r="AT1" s="25">
        <f t="shared" ref="AT1" si="33">AS1+1</f>
        <v>44</v>
      </c>
      <c r="AU1" s="25">
        <f t="shared" ref="AU1" si="34">AT1+1</f>
        <v>45</v>
      </c>
      <c r="AV1" s="25">
        <f t="shared" ref="AV1" si="35">AU1+1</f>
        <v>46</v>
      </c>
      <c r="AW1" s="25">
        <f t="shared" ref="AW1" si="36">AV1+1</f>
        <v>47</v>
      </c>
      <c r="AX1" s="25">
        <f t="shared" ref="AX1" si="37">AW1+1</f>
        <v>48</v>
      </c>
      <c r="AY1" s="25">
        <f t="shared" ref="AY1" si="38">AX1+1</f>
        <v>49</v>
      </c>
      <c r="AZ1" s="25">
        <f t="shared" ref="AZ1" si="39">AY1+1</f>
        <v>50</v>
      </c>
      <c r="BA1" s="25">
        <f t="shared" ref="BA1" si="40">AZ1+1</f>
        <v>51</v>
      </c>
      <c r="BB1" s="25">
        <f t="shared" ref="BB1" si="41">BA1+1</f>
        <v>52</v>
      </c>
      <c r="BC1" s="25">
        <f t="shared" ref="BC1" si="42">BB1+1</f>
        <v>53</v>
      </c>
      <c r="BD1" s="25">
        <f t="shared" ref="BD1" si="43">BC1+1</f>
        <v>54</v>
      </c>
      <c r="BE1" s="25">
        <f t="shared" ref="BE1" si="44">BD1+1</f>
        <v>55</v>
      </c>
      <c r="BF1" s="25">
        <f t="shared" ref="BF1" si="45">BE1+1</f>
        <v>56</v>
      </c>
      <c r="BG1" s="25">
        <f t="shared" ref="BG1" si="46">BF1+1</f>
        <v>57</v>
      </c>
      <c r="BH1" s="25">
        <f t="shared" ref="BH1" si="47">BG1+1</f>
        <v>58</v>
      </c>
      <c r="BI1" s="25">
        <f t="shared" ref="BI1" si="48">BH1+1</f>
        <v>59</v>
      </c>
      <c r="BJ1" s="25">
        <f t="shared" ref="BJ1" si="49">BI1+1</f>
        <v>60</v>
      </c>
      <c r="BK1" s="25">
        <f t="shared" ref="BK1" si="50">BJ1+1</f>
        <v>61</v>
      </c>
      <c r="BL1" s="25">
        <f t="shared" ref="BL1" si="51">BK1+1</f>
        <v>62</v>
      </c>
      <c r="BM1" s="25">
        <f t="shared" ref="BM1" si="52">BL1+1</f>
        <v>63</v>
      </c>
      <c r="BN1" s="25">
        <f t="shared" ref="BN1" si="53">BM1+1</f>
        <v>64</v>
      </c>
      <c r="BO1" s="25">
        <f t="shared" ref="BO1" si="54">BN1+1</f>
        <v>65</v>
      </c>
      <c r="BP1" s="25">
        <f t="shared" ref="BP1" si="55">BO1+1</f>
        <v>66</v>
      </c>
      <c r="BQ1" s="25">
        <f t="shared" ref="BQ1" si="56">BP1+1</f>
        <v>67</v>
      </c>
      <c r="BR1" s="25">
        <f t="shared" ref="BR1" si="57">BQ1+1</f>
        <v>68</v>
      </c>
      <c r="BS1" s="25">
        <f t="shared" ref="BS1" si="58">BR1+1</f>
        <v>69</v>
      </c>
      <c r="BT1" s="25">
        <f t="shared" ref="BT1" si="59">BS1+1</f>
        <v>70</v>
      </c>
      <c r="BU1" s="25">
        <f t="shared" ref="BU1" si="60">BT1+1</f>
        <v>71</v>
      </c>
      <c r="BV1" s="25">
        <f t="shared" ref="BV1" si="61">BU1+1</f>
        <v>72</v>
      </c>
      <c r="BW1" s="25">
        <f t="shared" ref="BW1" si="62">BV1+1</f>
        <v>73</v>
      </c>
      <c r="BX1" s="25">
        <f t="shared" ref="BX1" si="63">BW1+1</f>
        <v>74</v>
      </c>
      <c r="BY1" s="25">
        <f t="shared" ref="BY1" si="64">BX1+1</f>
        <v>75</v>
      </c>
      <c r="BZ1" s="25">
        <f t="shared" ref="BZ1" si="65">BY1+1</f>
        <v>76</v>
      </c>
      <c r="CA1" s="25">
        <f t="shared" ref="CA1" si="66">BZ1+1</f>
        <v>77</v>
      </c>
      <c r="CB1" s="25">
        <f t="shared" ref="CB1" si="67">CA1+1</f>
        <v>78</v>
      </c>
      <c r="CC1" s="25">
        <f t="shared" ref="CC1" si="68">CB1+1</f>
        <v>79</v>
      </c>
      <c r="CD1" s="25">
        <f t="shared" ref="CD1" si="69">CC1+1</f>
        <v>80</v>
      </c>
      <c r="CE1" s="25">
        <f t="shared" ref="CE1" si="70">CD1+1</f>
        <v>81</v>
      </c>
      <c r="CF1" s="25">
        <f t="shared" ref="CF1" si="71">CE1+1</f>
        <v>82</v>
      </c>
      <c r="CG1" s="25">
        <f t="shared" ref="CG1" si="72">CF1+1</f>
        <v>83</v>
      </c>
      <c r="CH1" s="25">
        <f t="shared" ref="CH1" si="73">CG1+1</f>
        <v>84</v>
      </c>
      <c r="CI1" s="25">
        <f t="shared" ref="CI1" si="74">CH1+1</f>
        <v>85</v>
      </c>
      <c r="CJ1" s="25">
        <f t="shared" ref="CJ1" si="75">CI1+1</f>
        <v>86</v>
      </c>
      <c r="CK1" s="25">
        <f t="shared" ref="CK1" si="76">CJ1+1</f>
        <v>87</v>
      </c>
      <c r="CL1" s="25">
        <f t="shared" ref="CL1" si="77">CK1+1</f>
        <v>88</v>
      </c>
      <c r="CM1" s="25">
        <f t="shared" ref="CM1" si="78">CL1+1</f>
        <v>89</v>
      </c>
      <c r="CN1" s="25">
        <f t="shared" ref="CN1" si="79">CM1+1</f>
        <v>90</v>
      </c>
      <c r="CO1" s="25">
        <f t="shared" ref="CO1" si="80">CN1+1</f>
        <v>91</v>
      </c>
      <c r="CP1" s="25">
        <f t="shared" ref="CP1" si="81">CO1+1</f>
        <v>92</v>
      </c>
      <c r="CQ1" s="25">
        <f t="shared" ref="CQ1" si="82">CP1+1</f>
        <v>93</v>
      </c>
      <c r="CR1" s="25">
        <f t="shared" ref="CR1" si="83">CQ1+1</f>
        <v>94</v>
      </c>
      <c r="CS1" s="25">
        <f t="shared" ref="CS1" si="84">CR1+1</f>
        <v>95</v>
      </c>
      <c r="CT1" s="25">
        <f t="shared" ref="CT1" si="85">CS1+1</f>
        <v>96</v>
      </c>
      <c r="CU1" s="25">
        <f t="shared" ref="CU1" si="86">CT1+1</f>
        <v>97</v>
      </c>
      <c r="CV1" s="25">
        <f t="shared" ref="CV1" si="87">CU1+1</f>
        <v>98</v>
      </c>
      <c r="CW1" s="25">
        <f t="shared" ref="CW1" si="88">CV1+1</f>
        <v>99</v>
      </c>
      <c r="CX1" s="25">
        <f t="shared" ref="CX1" si="89">CW1+1</f>
        <v>100</v>
      </c>
      <c r="CY1" s="25">
        <f t="shared" ref="CY1" si="90">CX1+1</f>
        <v>101</v>
      </c>
      <c r="CZ1" s="25">
        <f t="shared" ref="CZ1" si="91">CY1+1</f>
        <v>102</v>
      </c>
      <c r="DA1" s="25">
        <f t="shared" ref="DA1" si="92">CZ1+1</f>
        <v>103</v>
      </c>
      <c r="DB1" s="25">
        <f t="shared" ref="DB1" si="93">DA1+1</f>
        <v>104</v>
      </c>
      <c r="DC1" s="25">
        <f t="shared" ref="DC1" si="94">DB1+1</f>
        <v>105</v>
      </c>
      <c r="DD1" s="25">
        <f t="shared" ref="DD1" si="95">DC1+1</f>
        <v>106</v>
      </c>
      <c r="DE1" s="25">
        <f t="shared" ref="DE1" si="96">DD1+1</f>
        <v>107</v>
      </c>
      <c r="DF1" s="25">
        <f t="shared" ref="DF1" si="97">DE1+1</f>
        <v>108</v>
      </c>
      <c r="DG1" s="25">
        <f t="shared" ref="DG1" si="98">DF1+1</f>
        <v>109</v>
      </c>
      <c r="DH1" s="25">
        <f t="shared" ref="DH1" si="99">DG1+1</f>
        <v>110</v>
      </c>
      <c r="DI1" s="25">
        <f t="shared" ref="DI1" si="100">DH1+1</f>
        <v>111</v>
      </c>
      <c r="DJ1" s="25">
        <f t="shared" ref="DJ1" si="101">DI1+1</f>
        <v>112</v>
      </c>
      <c r="DK1" s="25">
        <f t="shared" ref="DK1" si="102">DJ1+1</f>
        <v>113</v>
      </c>
      <c r="DL1" s="25">
        <f t="shared" ref="DL1" si="103">DK1+1</f>
        <v>114</v>
      </c>
      <c r="DM1" s="25">
        <f t="shared" ref="DM1" si="104">DL1+1</f>
        <v>115</v>
      </c>
      <c r="DN1" s="25">
        <f t="shared" ref="DN1" si="105">DM1+1</f>
        <v>116</v>
      </c>
      <c r="DO1" s="25">
        <f t="shared" ref="DO1" si="106">DN1+1</f>
        <v>117</v>
      </c>
      <c r="DP1" s="25">
        <f t="shared" ref="DP1" si="107">DO1+1</f>
        <v>118</v>
      </c>
      <c r="DQ1" s="25">
        <f t="shared" ref="DQ1" si="108">DP1+1</f>
        <v>119</v>
      </c>
      <c r="DR1" s="25">
        <f t="shared" ref="DR1" si="109">DQ1+1</f>
        <v>120</v>
      </c>
      <c r="DS1" s="25">
        <f t="shared" ref="DS1" si="110">DR1+1</f>
        <v>121</v>
      </c>
      <c r="DT1" s="25">
        <f t="shared" ref="DT1" si="111">DS1+1</f>
        <v>122</v>
      </c>
      <c r="DU1" s="25">
        <f t="shared" ref="DU1" si="112">DT1+1</f>
        <v>123</v>
      </c>
      <c r="DV1" s="25">
        <f t="shared" ref="DV1" si="113">DU1+1</f>
        <v>124</v>
      </c>
      <c r="DW1" s="25">
        <f t="shared" ref="DW1" si="114">DV1+1</f>
        <v>125</v>
      </c>
      <c r="DX1" s="25">
        <f t="shared" ref="DX1" si="115">DW1+1</f>
        <v>126</v>
      </c>
      <c r="DY1" s="25">
        <f t="shared" ref="DY1" si="116">DX1+1</f>
        <v>127</v>
      </c>
      <c r="DZ1" s="25">
        <f t="shared" ref="DZ1" si="117">DY1+1</f>
        <v>128</v>
      </c>
      <c r="EA1" s="25">
        <f t="shared" ref="EA1" si="118">DZ1+1</f>
        <v>129</v>
      </c>
      <c r="EB1" s="25">
        <f t="shared" ref="EB1" si="119">EA1+1</f>
        <v>130</v>
      </c>
      <c r="EC1" s="25">
        <f t="shared" ref="EC1" si="120">EB1+1</f>
        <v>131</v>
      </c>
      <c r="ED1" s="25">
        <f t="shared" ref="ED1" si="121">EC1+1</f>
        <v>132</v>
      </c>
      <c r="EE1" s="25">
        <f t="shared" ref="EE1" si="122">ED1+1</f>
        <v>133</v>
      </c>
      <c r="EF1" s="25">
        <f t="shared" ref="EF1" si="123">EE1+1</f>
        <v>134</v>
      </c>
      <c r="EG1" s="25">
        <f t="shared" ref="EG1" si="124">EF1+1</f>
        <v>135</v>
      </c>
      <c r="EH1" s="25">
        <f t="shared" ref="EH1" si="125">EG1+1</f>
        <v>136</v>
      </c>
      <c r="EI1" s="25">
        <f t="shared" ref="EI1" si="126">EH1+1</f>
        <v>137</v>
      </c>
      <c r="EJ1" s="25">
        <f t="shared" ref="EJ1" si="127">EI1+1</f>
        <v>138</v>
      </c>
      <c r="EK1" s="25">
        <f t="shared" ref="EK1" si="128">EJ1+1</f>
        <v>139</v>
      </c>
      <c r="EL1" s="25">
        <f t="shared" ref="EL1" si="129">EK1+1</f>
        <v>140</v>
      </c>
      <c r="EM1" s="25">
        <f t="shared" ref="EM1" si="130">EL1+1</f>
        <v>141</v>
      </c>
      <c r="EN1" s="25">
        <f t="shared" ref="EN1" si="131">EM1+1</f>
        <v>142</v>
      </c>
      <c r="EO1" s="25">
        <f t="shared" ref="EO1" si="132">EN1+1</f>
        <v>143</v>
      </c>
      <c r="EP1" s="25">
        <f t="shared" ref="EP1" si="133">EO1+1</f>
        <v>144</v>
      </c>
      <c r="EQ1" s="25">
        <f t="shared" ref="EQ1" si="134">EP1+1</f>
        <v>145</v>
      </c>
      <c r="ER1" s="25">
        <f t="shared" ref="ER1" si="135">EQ1+1</f>
        <v>146</v>
      </c>
      <c r="ES1" s="25">
        <f t="shared" ref="ES1" si="136">ER1+1</f>
        <v>147</v>
      </c>
      <c r="ET1" s="25">
        <f t="shared" ref="ET1" si="137">ES1+1</f>
        <v>148</v>
      </c>
      <c r="EU1" s="25">
        <f t="shared" ref="EU1" si="138">ET1+1</f>
        <v>149</v>
      </c>
      <c r="EV1" s="25">
        <f t="shared" ref="EV1" si="139">EU1+1</f>
        <v>150</v>
      </c>
      <c r="EW1" s="25">
        <f t="shared" ref="EW1" si="140">EV1+1</f>
        <v>151</v>
      </c>
      <c r="EX1" s="25">
        <f t="shared" ref="EX1" si="141">EW1+1</f>
        <v>152</v>
      </c>
      <c r="EY1" s="25">
        <f t="shared" ref="EY1" si="142">EX1+1</f>
        <v>153</v>
      </c>
      <c r="EZ1" s="25">
        <f t="shared" ref="EZ1" si="143">EY1+1</f>
        <v>154</v>
      </c>
      <c r="FA1" s="25">
        <f t="shared" ref="FA1" si="144">EZ1+1</f>
        <v>155</v>
      </c>
      <c r="FB1" s="25">
        <f t="shared" ref="FB1" si="145">FA1+1</f>
        <v>156</v>
      </c>
      <c r="FC1" s="25">
        <f t="shared" ref="FC1" si="146">FB1+1</f>
        <v>157</v>
      </c>
      <c r="FD1" s="25">
        <f t="shared" ref="FD1" si="147">FC1+1</f>
        <v>158</v>
      </c>
      <c r="FE1" s="25">
        <f t="shared" ref="FE1" si="148">FD1+1</f>
        <v>159</v>
      </c>
      <c r="FF1" s="25">
        <f t="shared" ref="FF1" si="149">FE1+1</f>
        <v>160</v>
      </c>
      <c r="FG1" s="25">
        <f t="shared" ref="FG1" si="150">FF1+1</f>
        <v>161</v>
      </c>
      <c r="FH1" s="25">
        <f t="shared" ref="FH1" si="151">FG1+1</f>
        <v>162</v>
      </c>
      <c r="FI1" s="25">
        <f t="shared" ref="FI1" si="152">FH1+1</f>
        <v>163</v>
      </c>
      <c r="FJ1" s="25">
        <f t="shared" ref="FJ1" si="153">FI1+1</f>
        <v>164</v>
      </c>
      <c r="FK1" s="25">
        <f t="shared" ref="FK1" si="154">FJ1+1</f>
        <v>165</v>
      </c>
      <c r="FL1" s="25">
        <f t="shared" ref="FL1" si="155">FK1+1</f>
        <v>166</v>
      </c>
      <c r="FM1" s="25">
        <f t="shared" ref="FM1" si="156">FL1+1</f>
        <v>167</v>
      </c>
      <c r="FN1" s="25">
        <f t="shared" ref="FN1" si="157">FM1+1</f>
        <v>168</v>
      </c>
      <c r="FO1" s="25">
        <f t="shared" ref="FO1" si="158">FN1+1</f>
        <v>169</v>
      </c>
      <c r="FP1" s="25">
        <f t="shared" ref="FP1" si="159">FO1+1</f>
        <v>170</v>
      </c>
      <c r="FQ1" s="25">
        <f t="shared" ref="FQ1" si="160">FP1+1</f>
        <v>171</v>
      </c>
      <c r="FR1" s="25">
        <f t="shared" ref="FR1" si="161">FQ1+1</f>
        <v>172</v>
      </c>
      <c r="FS1" s="25">
        <f t="shared" ref="FS1" si="162">FR1+1</f>
        <v>173</v>
      </c>
      <c r="FT1" s="25">
        <f t="shared" ref="FT1" si="163">FS1+1</f>
        <v>174</v>
      </c>
      <c r="FU1" s="25">
        <f t="shared" ref="FU1" si="164">FT1+1</f>
        <v>175</v>
      </c>
      <c r="FV1" s="25">
        <f t="shared" ref="FV1" si="165">FU1+1</f>
        <v>176</v>
      </c>
      <c r="FW1" s="25">
        <f t="shared" ref="FW1" si="166">FV1+1</f>
        <v>177</v>
      </c>
      <c r="FX1" s="25">
        <f t="shared" ref="FX1" si="167">FW1+1</f>
        <v>178</v>
      </c>
      <c r="FY1" s="25">
        <f t="shared" ref="FY1" si="168">FX1+1</f>
        <v>179</v>
      </c>
      <c r="FZ1" s="25">
        <f t="shared" ref="FZ1" si="169">FY1+1</f>
        <v>180</v>
      </c>
      <c r="GA1" s="25">
        <f t="shared" ref="GA1" si="170">FZ1+1</f>
        <v>181</v>
      </c>
      <c r="GB1" s="25">
        <f t="shared" ref="GB1" si="171">GA1+1</f>
        <v>182</v>
      </c>
      <c r="GC1" s="25">
        <f t="shared" ref="GC1" si="172">GB1+1</f>
        <v>183</v>
      </c>
      <c r="GD1" s="25">
        <f t="shared" ref="GD1" si="173">GC1+1</f>
        <v>184</v>
      </c>
      <c r="GE1" s="25">
        <f t="shared" ref="GE1" si="174">GD1+1</f>
        <v>185</v>
      </c>
      <c r="GF1" s="25">
        <f t="shared" ref="GF1" si="175">GE1+1</f>
        <v>186</v>
      </c>
      <c r="GG1" s="25">
        <f t="shared" ref="GG1" si="176">GF1+1</f>
        <v>187</v>
      </c>
      <c r="GH1" s="25">
        <f t="shared" ref="GH1" si="177">GG1+1</f>
        <v>188</v>
      </c>
      <c r="GI1" s="25">
        <f t="shared" ref="GI1" si="178">GH1+1</f>
        <v>189</v>
      </c>
      <c r="GJ1" s="25">
        <f t="shared" ref="GJ1" si="179">GI1+1</f>
        <v>190</v>
      </c>
      <c r="GK1" s="25">
        <f t="shared" ref="GK1" si="180">GJ1+1</f>
        <v>191</v>
      </c>
      <c r="GL1" s="25">
        <f t="shared" ref="GL1" si="181">GK1+1</f>
        <v>192</v>
      </c>
      <c r="GM1" s="25">
        <f t="shared" ref="GM1" si="182">GL1+1</f>
        <v>193</v>
      </c>
      <c r="GN1" s="25">
        <f t="shared" ref="GN1" si="183">GM1+1</f>
        <v>194</v>
      </c>
      <c r="GO1" s="25">
        <f t="shared" ref="GO1" si="184">GN1+1</f>
        <v>195</v>
      </c>
      <c r="GP1" s="25">
        <f t="shared" ref="GP1" si="185">GO1+1</f>
        <v>196</v>
      </c>
      <c r="GQ1" s="25">
        <f t="shared" ref="GQ1" si="186">GP1+1</f>
        <v>197</v>
      </c>
      <c r="GR1" s="25">
        <f t="shared" ref="GR1" si="187">GQ1+1</f>
        <v>198</v>
      </c>
      <c r="GS1" s="25">
        <f t="shared" ref="GS1" si="188">GR1+1</f>
        <v>199</v>
      </c>
      <c r="GT1" s="25">
        <f t="shared" ref="GT1" si="189">GS1+1</f>
        <v>200</v>
      </c>
      <c r="GU1" s="25">
        <f t="shared" ref="GU1" si="190">GT1+1</f>
        <v>201</v>
      </c>
      <c r="GV1" s="25">
        <f t="shared" ref="GV1" si="191">GU1+1</f>
        <v>202</v>
      </c>
      <c r="GW1" s="25">
        <f t="shared" ref="GW1" si="192">GV1+1</f>
        <v>203</v>
      </c>
      <c r="GX1" s="25">
        <f t="shared" ref="GX1" si="193">GW1+1</f>
        <v>204</v>
      </c>
      <c r="GY1" s="25">
        <f t="shared" ref="GY1" si="194">GX1+1</f>
        <v>205</v>
      </c>
      <c r="GZ1" s="25">
        <f t="shared" ref="GZ1" si="195">GY1+1</f>
        <v>206</v>
      </c>
      <c r="HA1" s="25">
        <f t="shared" ref="HA1" si="196">GZ1+1</f>
        <v>207</v>
      </c>
      <c r="HB1" s="25">
        <f t="shared" ref="HB1" si="197">HA1+1</f>
        <v>208</v>
      </c>
      <c r="HC1" s="25">
        <f t="shared" ref="HC1" si="198">HB1+1</f>
        <v>209</v>
      </c>
      <c r="HD1" s="25">
        <f t="shared" ref="HD1" si="199">HC1+1</f>
        <v>210</v>
      </c>
      <c r="HE1" s="25">
        <f t="shared" ref="HE1" si="200">HD1+1</f>
        <v>211</v>
      </c>
      <c r="HF1" s="25">
        <f t="shared" ref="HF1" si="201">HE1+1</f>
        <v>212</v>
      </c>
      <c r="HG1" s="25">
        <f t="shared" ref="HG1" si="202">HF1+1</f>
        <v>213</v>
      </c>
      <c r="HH1" s="25">
        <f t="shared" ref="HH1" si="203">HG1+1</f>
        <v>214</v>
      </c>
      <c r="HI1" s="25">
        <f t="shared" ref="HI1" si="204">HH1+1</f>
        <v>215</v>
      </c>
      <c r="HJ1" s="25">
        <f t="shared" ref="HJ1" si="205">HI1+1</f>
        <v>216</v>
      </c>
      <c r="HK1" s="25">
        <f t="shared" ref="HK1" si="206">HJ1+1</f>
        <v>217</v>
      </c>
      <c r="HL1" s="25">
        <f t="shared" ref="HL1" si="207">HK1+1</f>
        <v>218</v>
      </c>
      <c r="HM1" s="25">
        <f t="shared" ref="HM1" si="208">HL1+1</f>
        <v>219</v>
      </c>
      <c r="HN1" s="25">
        <f t="shared" ref="HN1" si="209">HM1+1</f>
        <v>220</v>
      </c>
      <c r="HO1" s="25">
        <f t="shared" ref="HO1" si="210">HN1+1</f>
        <v>221</v>
      </c>
      <c r="HP1" s="25">
        <f t="shared" ref="HP1" si="211">HO1+1</f>
        <v>222</v>
      </c>
      <c r="HQ1" s="25">
        <f t="shared" ref="HQ1" si="212">HP1+1</f>
        <v>223</v>
      </c>
      <c r="HR1" s="25">
        <f t="shared" ref="HR1" si="213">HQ1+1</f>
        <v>224</v>
      </c>
      <c r="HS1" s="25">
        <f t="shared" ref="HS1" si="214">HR1+1</f>
        <v>225</v>
      </c>
      <c r="HT1" s="25">
        <f t="shared" ref="HT1" si="215">HS1+1</f>
        <v>226</v>
      </c>
      <c r="HU1" s="25">
        <f t="shared" ref="HU1" si="216">HT1+1</f>
        <v>227</v>
      </c>
      <c r="HV1" s="25">
        <f t="shared" ref="HV1" si="217">HU1+1</f>
        <v>228</v>
      </c>
      <c r="HW1" s="25">
        <f t="shared" ref="HW1" si="218">HV1+1</f>
        <v>229</v>
      </c>
      <c r="HX1" s="25">
        <f t="shared" ref="HX1" si="219">HW1+1</f>
        <v>230</v>
      </c>
      <c r="HY1" s="25">
        <f t="shared" ref="HY1" si="220">HX1+1</f>
        <v>231</v>
      </c>
      <c r="HZ1" s="25">
        <f t="shared" ref="HZ1" si="221">HY1+1</f>
        <v>232</v>
      </c>
      <c r="IA1" s="25">
        <f t="shared" ref="IA1" si="222">HZ1+1</f>
        <v>233</v>
      </c>
      <c r="IB1" s="25">
        <f t="shared" ref="IB1" si="223">IA1+1</f>
        <v>234</v>
      </c>
      <c r="IC1" s="25">
        <f t="shared" ref="IC1" si="224">IB1+1</f>
        <v>235</v>
      </c>
      <c r="ID1" s="25">
        <f t="shared" ref="ID1" si="225">IC1+1</f>
        <v>236</v>
      </c>
      <c r="IE1" s="25">
        <f t="shared" ref="IE1" si="226">ID1+1</f>
        <v>237</v>
      </c>
      <c r="IF1" s="25">
        <f t="shared" ref="IF1" si="227">IE1+1</f>
        <v>238</v>
      </c>
      <c r="IG1" s="25">
        <f t="shared" ref="IG1" si="228">IF1+1</f>
        <v>239</v>
      </c>
      <c r="IH1" s="25">
        <f t="shared" ref="IH1" si="229">IG1+1</f>
        <v>240</v>
      </c>
      <c r="II1" s="25">
        <f t="shared" ref="II1" si="230">IH1+1</f>
        <v>241</v>
      </c>
      <c r="IJ1" s="25">
        <f t="shared" ref="IJ1" si="231">II1+1</f>
        <v>242</v>
      </c>
      <c r="IK1" s="25">
        <f t="shared" ref="IK1" si="232">IJ1+1</f>
        <v>243</v>
      </c>
      <c r="IL1" s="25">
        <f t="shared" ref="IL1" si="233">IK1+1</f>
        <v>244</v>
      </c>
      <c r="IM1" s="25">
        <f t="shared" ref="IM1" si="234">IL1+1</f>
        <v>245</v>
      </c>
      <c r="IN1" s="25">
        <f t="shared" ref="IN1" si="235">IM1+1</f>
        <v>246</v>
      </c>
      <c r="IO1" s="25">
        <f t="shared" ref="IO1" si="236">IN1+1</f>
        <v>247</v>
      </c>
      <c r="IP1" s="25">
        <f t="shared" ref="IP1" si="237">IO1+1</f>
        <v>248</v>
      </c>
      <c r="IQ1" s="25">
        <f t="shared" ref="IQ1" si="238">IP1+1</f>
        <v>249</v>
      </c>
      <c r="IR1" s="25">
        <f t="shared" ref="IR1" si="239">IQ1+1</f>
        <v>250</v>
      </c>
      <c r="IS1" s="25">
        <f t="shared" ref="IS1" si="240">IR1+1</f>
        <v>251</v>
      </c>
      <c r="IT1" s="25">
        <f t="shared" ref="IT1" si="241">IS1+1</f>
        <v>252</v>
      </c>
      <c r="IU1" s="25">
        <f t="shared" ref="IU1" si="242">IT1+1</f>
        <v>253</v>
      </c>
      <c r="IV1" s="25">
        <f t="shared" ref="IV1" si="243">IU1+1</f>
        <v>254</v>
      </c>
      <c r="IW1" s="25">
        <f t="shared" ref="IW1" si="244">IV1+1</f>
        <v>255</v>
      </c>
      <c r="IX1" s="25">
        <f t="shared" ref="IX1" si="245">IW1+1</f>
        <v>256</v>
      </c>
      <c r="IY1" s="25">
        <f t="shared" ref="IY1" si="246">IX1+1</f>
        <v>257</v>
      </c>
      <c r="IZ1" s="25">
        <f t="shared" ref="IZ1" si="247">IY1+1</f>
        <v>258</v>
      </c>
      <c r="JA1" s="25">
        <f t="shared" ref="JA1" si="248">IZ1+1</f>
        <v>259</v>
      </c>
      <c r="JB1" s="25">
        <f t="shared" ref="JB1" si="249">JA1+1</f>
        <v>260</v>
      </c>
      <c r="JC1" s="25">
        <f t="shared" ref="JC1" si="250">JB1+1</f>
        <v>261</v>
      </c>
      <c r="JD1" s="25">
        <f t="shared" ref="JD1" si="251">JC1+1</f>
        <v>262</v>
      </c>
      <c r="JE1" s="25">
        <f t="shared" ref="JE1" si="252">JD1+1</f>
        <v>263</v>
      </c>
      <c r="JF1" s="25">
        <f t="shared" ref="JF1" si="253">JE1+1</f>
        <v>264</v>
      </c>
      <c r="JG1" s="25">
        <f t="shared" ref="JG1" si="254">JF1+1</f>
        <v>265</v>
      </c>
      <c r="JH1" s="25">
        <f t="shared" ref="JH1" si="255">JG1+1</f>
        <v>266</v>
      </c>
      <c r="JI1" s="25">
        <f t="shared" ref="JI1" si="256">JH1+1</f>
        <v>267</v>
      </c>
      <c r="JJ1" s="25">
        <f t="shared" ref="JJ1" si="257">JI1+1</f>
        <v>268</v>
      </c>
      <c r="JK1" s="25">
        <f t="shared" ref="JK1" si="258">JJ1+1</f>
        <v>269</v>
      </c>
      <c r="JL1" s="25">
        <f t="shared" ref="JL1" si="259">JK1+1</f>
        <v>270</v>
      </c>
      <c r="JM1" s="25">
        <f t="shared" ref="JM1" si="260">JL1+1</f>
        <v>271</v>
      </c>
      <c r="JN1" s="25">
        <f t="shared" ref="JN1" si="261">JM1+1</f>
        <v>272</v>
      </c>
      <c r="JO1" s="25">
        <f t="shared" ref="JO1" si="262">JN1+1</f>
        <v>273</v>
      </c>
      <c r="JP1" s="25">
        <f t="shared" ref="JP1" si="263">JO1+1</f>
        <v>274</v>
      </c>
      <c r="JQ1" s="25">
        <f t="shared" ref="JQ1" si="264">JP1+1</f>
        <v>275</v>
      </c>
      <c r="JR1" s="25">
        <f t="shared" ref="JR1" si="265">JQ1+1</f>
        <v>276</v>
      </c>
      <c r="JS1" s="25">
        <f t="shared" ref="JS1" si="266">JR1+1</f>
        <v>277</v>
      </c>
      <c r="JT1" s="25">
        <f t="shared" ref="JT1" si="267">JS1+1</f>
        <v>278</v>
      </c>
      <c r="JU1" s="25">
        <f t="shared" ref="JU1" si="268">JT1+1</f>
        <v>279</v>
      </c>
      <c r="JV1" s="25">
        <f t="shared" ref="JV1" si="269">JU1+1</f>
        <v>280</v>
      </c>
      <c r="JW1" s="25">
        <f t="shared" ref="JW1" si="270">JV1+1</f>
        <v>281</v>
      </c>
      <c r="JX1" s="25">
        <f t="shared" ref="JX1" si="271">JW1+1</f>
        <v>282</v>
      </c>
      <c r="JY1" s="25">
        <f t="shared" ref="JY1" si="272">JX1+1</f>
        <v>283</v>
      </c>
      <c r="JZ1" s="25">
        <f t="shared" ref="JZ1" si="273">JY1+1</f>
        <v>284</v>
      </c>
      <c r="KA1" s="25">
        <f t="shared" ref="KA1" si="274">JZ1+1</f>
        <v>285</v>
      </c>
      <c r="KB1" s="25">
        <f t="shared" ref="KB1" si="275">KA1+1</f>
        <v>286</v>
      </c>
      <c r="KC1" s="25">
        <f t="shared" ref="KC1" si="276">KB1+1</f>
        <v>287</v>
      </c>
      <c r="KD1" s="25">
        <f t="shared" ref="KD1" si="277">KC1+1</f>
        <v>288</v>
      </c>
      <c r="KE1" s="25">
        <f t="shared" ref="KE1" si="278">KD1+1</f>
        <v>289</v>
      </c>
    </row>
    <row r="2" spans="1:291" x14ac:dyDescent="0.3">
      <c r="A2" s="88" t="s">
        <v>92</v>
      </c>
      <c r="B2" s="17"/>
      <c r="C2" s="17"/>
      <c r="D2" s="17"/>
      <c r="E2" s="17"/>
      <c r="F2" s="17"/>
      <c r="G2" s="17"/>
      <c r="H2" s="17"/>
      <c r="I2" s="17"/>
      <c r="J2" s="17"/>
      <c r="K2" s="17"/>
      <c r="L2" s="17"/>
      <c r="M2" s="17"/>
      <c r="N2" s="17"/>
      <c r="O2" s="17"/>
      <c r="P2" s="17"/>
      <c r="Q2" s="17"/>
      <c r="R2" s="17"/>
      <c r="S2" s="17"/>
      <c r="T2" s="17"/>
      <c r="U2" s="17"/>
      <c r="V2" s="17"/>
      <c r="W2" s="17"/>
      <c r="X2" s="17"/>
      <c r="Y2" s="17"/>
      <c r="Z2" s="17"/>
    </row>
    <row r="3" spans="1:291" x14ac:dyDescent="0.3">
      <c r="A3" s="87" t="s">
        <v>91</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c r="IQ3" s="89"/>
      <c r="IR3" s="89"/>
      <c r="IS3" s="89"/>
      <c r="IT3" s="89"/>
      <c r="IU3" s="89"/>
      <c r="IV3" s="89"/>
      <c r="IW3" s="89"/>
      <c r="IX3" s="89"/>
      <c r="IY3" s="89"/>
      <c r="IZ3" s="89"/>
      <c r="JA3" s="89"/>
      <c r="JB3" s="89"/>
      <c r="JC3" s="89"/>
      <c r="JD3" s="89"/>
      <c r="JE3" s="89"/>
      <c r="JF3" s="89"/>
      <c r="JG3" s="89"/>
      <c r="JH3" s="89"/>
      <c r="JI3" s="89"/>
      <c r="JJ3" s="89"/>
      <c r="JK3" s="89"/>
      <c r="JL3" s="89"/>
      <c r="JM3" s="89"/>
      <c r="JN3" s="89"/>
      <c r="JO3" s="89"/>
      <c r="JP3" s="89"/>
      <c r="JQ3" s="89"/>
      <c r="JR3" s="89"/>
      <c r="JS3" s="89"/>
      <c r="JT3" s="89"/>
      <c r="JU3" s="89"/>
      <c r="JV3" s="89"/>
      <c r="JW3" s="89"/>
      <c r="JX3" s="89"/>
      <c r="JY3" s="89"/>
      <c r="JZ3" s="89"/>
      <c r="KA3" s="89"/>
      <c r="KB3" s="89"/>
      <c r="KC3" s="89"/>
      <c r="KD3" s="89"/>
      <c r="KE3" s="89"/>
    </row>
    <row r="4" spans="1:291" x14ac:dyDescent="0.3">
      <c r="A4" s="44" t="s">
        <v>220</v>
      </c>
      <c r="B4" s="91">
        <v>18.23</v>
      </c>
      <c r="C4" s="91">
        <v>18.23</v>
      </c>
      <c r="D4" s="91">
        <v>18.23</v>
      </c>
      <c r="E4" s="91">
        <v>18.23</v>
      </c>
      <c r="F4" s="91">
        <v>18.23</v>
      </c>
      <c r="G4" s="91">
        <v>18.23</v>
      </c>
      <c r="H4" s="91">
        <v>18.23</v>
      </c>
      <c r="I4" s="91">
        <v>18.23</v>
      </c>
      <c r="J4" s="91">
        <v>18.23</v>
      </c>
      <c r="K4" s="91">
        <v>18.23</v>
      </c>
      <c r="L4" s="91">
        <v>18.23</v>
      </c>
      <c r="M4" s="91">
        <v>18.23</v>
      </c>
      <c r="N4" s="91">
        <v>18.23</v>
      </c>
      <c r="O4" s="91">
        <v>18.23</v>
      </c>
      <c r="P4" s="91">
        <v>18.23</v>
      </c>
      <c r="Q4" s="91">
        <v>18.23</v>
      </c>
      <c r="R4" s="91">
        <v>18.23</v>
      </c>
      <c r="S4" s="91">
        <v>18.23</v>
      </c>
      <c r="T4" s="91">
        <v>18.23</v>
      </c>
      <c r="U4" s="91">
        <v>18.23</v>
      </c>
      <c r="V4" s="91">
        <v>18.23</v>
      </c>
      <c r="W4" s="91">
        <v>18.23</v>
      </c>
      <c r="X4" s="91">
        <v>18.23</v>
      </c>
      <c r="Y4" s="91">
        <v>18.23</v>
      </c>
      <c r="Z4" s="91">
        <v>18.23</v>
      </c>
      <c r="AA4" s="91">
        <v>18.23</v>
      </c>
      <c r="AB4" s="91">
        <v>18.23</v>
      </c>
      <c r="AC4" s="91">
        <v>18.23</v>
      </c>
      <c r="AD4" s="91">
        <v>18.23</v>
      </c>
      <c r="AE4" s="91">
        <v>18.23</v>
      </c>
      <c r="AF4" s="91">
        <v>18.23</v>
      </c>
      <c r="AG4" s="91">
        <v>18.23</v>
      </c>
      <c r="AH4" s="91">
        <v>18.23</v>
      </c>
      <c r="AI4" s="91">
        <v>18.23</v>
      </c>
      <c r="AJ4" s="91">
        <v>18.23</v>
      </c>
      <c r="AK4" s="91">
        <v>18.23</v>
      </c>
      <c r="AL4" s="91">
        <v>18.23</v>
      </c>
      <c r="AM4" s="91">
        <v>18.23</v>
      </c>
      <c r="AN4" s="91">
        <v>18.23</v>
      </c>
      <c r="AO4" s="91">
        <v>18.23</v>
      </c>
      <c r="AP4" s="91">
        <v>18.23</v>
      </c>
      <c r="AQ4" s="91">
        <v>18.23</v>
      </c>
      <c r="AR4" s="91">
        <v>18.23</v>
      </c>
      <c r="AS4" s="91">
        <v>18.23</v>
      </c>
      <c r="AT4" s="91">
        <v>18.23</v>
      </c>
      <c r="AU4" s="91">
        <v>18.23</v>
      </c>
      <c r="AV4" s="91">
        <v>18.23</v>
      </c>
      <c r="AW4" s="91">
        <v>18.23</v>
      </c>
      <c r="AX4" s="91">
        <v>18.23</v>
      </c>
      <c r="AY4" s="91">
        <v>18.23</v>
      </c>
      <c r="AZ4" s="91">
        <v>18.23</v>
      </c>
      <c r="BA4" s="91">
        <v>18.23</v>
      </c>
      <c r="BB4" s="91">
        <v>18.23</v>
      </c>
      <c r="BC4" s="91">
        <v>18.23</v>
      </c>
      <c r="BD4" s="91">
        <v>18.23</v>
      </c>
      <c r="BE4" s="91">
        <v>18.23</v>
      </c>
      <c r="BF4" s="91">
        <v>18.23</v>
      </c>
      <c r="BG4" s="91">
        <v>18.23</v>
      </c>
      <c r="BH4" s="91">
        <v>18.23</v>
      </c>
      <c r="BI4" s="91">
        <v>18.23</v>
      </c>
      <c r="BJ4" s="91">
        <v>18.23</v>
      </c>
      <c r="BK4" s="91">
        <v>18.23</v>
      </c>
      <c r="BL4" s="91">
        <v>18.23</v>
      </c>
      <c r="BM4" s="91">
        <v>18.23</v>
      </c>
      <c r="BN4" s="91">
        <v>18.23</v>
      </c>
      <c r="BO4" s="91">
        <v>18.23</v>
      </c>
      <c r="BP4" s="91">
        <v>18.23</v>
      </c>
      <c r="BQ4" s="91">
        <v>18.23</v>
      </c>
      <c r="BR4" s="91">
        <v>18.23</v>
      </c>
      <c r="BS4" s="91">
        <v>18.23</v>
      </c>
      <c r="BT4" s="91">
        <v>18.23</v>
      </c>
      <c r="BU4" s="91">
        <v>18.23</v>
      </c>
      <c r="BV4" s="91">
        <v>18.23</v>
      </c>
      <c r="BW4" s="91">
        <v>18.23</v>
      </c>
      <c r="BX4" s="91">
        <v>18.23</v>
      </c>
      <c r="BY4" s="91">
        <v>18.23</v>
      </c>
      <c r="BZ4" s="91">
        <v>18.23</v>
      </c>
      <c r="CA4" s="91">
        <v>18.23</v>
      </c>
      <c r="CB4" s="91">
        <v>18.23</v>
      </c>
      <c r="CC4" s="91">
        <v>18.23</v>
      </c>
      <c r="CD4" s="91">
        <v>18.23</v>
      </c>
      <c r="CE4" s="91">
        <v>18.23</v>
      </c>
      <c r="CF4" s="91">
        <v>18.23</v>
      </c>
      <c r="CG4" s="91">
        <v>18.23</v>
      </c>
      <c r="CH4" s="91">
        <v>18.23</v>
      </c>
      <c r="CI4" s="91">
        <v>18.23</v>
      </c>
      <c r="CJ4" s="91">
        <v>18.23</v>
      </c>
      <c r="CK4" s="91">
        <v>18.23</v>
      </c>
      <c r="CL4" s="91">
        <v>18.23</v>
      </c>
      <c r="CM4" s="91">
        <v>18.23</v>
      </c>
      <c r="CN4" s="91">
        <v>18.23</v>
      </c>
      <c r="CO4" s="91">
        <v>18.23</v>
      </c>
      <c r="CP4" s="91">
        <v>18.23</v>
      </c>
      <c r="CQ4" s="91">
        <v>18.23</v>
      </c>
      <c r="CR4" s="91">
        <v>18.23</v>
      </c>
      <c r="CS4" s="91">
        <v>18.23</v>
      </c>
      <c r="CT4" s="91">
        <v>18.23</v>
      </c>
      <c r="CU4" s="91">
        <v>18.23</v>
      </c>
      <c r="CV4" s="91">
        <v>18.23</v>
      </c>
      <c r="CW4" s="91">
        <v>18.23</v>
      </c>
      <c r="CX4" s="91">
        <v>18.23</v>
      </c>
      <c r="CY4" s="91">
        <v>18.23</v>
      </c>
      <c r="CZ4" s="91">
        <v>18.23</v>
      </c>
      <c r="DA4" s="91">
        <v>18.23</v>
      </c>
      <c r="DB4" s="91">
        <v>18.23</v>
      </c>
      <c r="DC4" s="91">
        <v>18.23</v>
      </c>
      <c r="DD4" s="91">
        <v>18.23</v>
      </c>
      <c r="DE4" s="91">
        <v>18.23</v>
      </c>
      <c r="DF4" s="91">
        <v>18.23</v>
      </c>
      <c r="DG4" s="91">
        <v>18.23</v>
      </c>
      <c r="DH4" s="91">
        <v>18.23</v>
      </c>
      <c r="DI4" s="91">
        <v>18.23</v>
      </c>
      <c r="DJ4" s="91">
        <v>18.23</v>
      </c>
      <c r="DK4" s="91">
        <v>18.23</v>
      </c>
      <c r="DL4" s="91">
        <v>18.23</v>
      </c>
      <c r="DM4" s="91">
        <v>18.23</v>
      </c>
      <c r="DN4" s="91">
        <v>18.23</v>
      </c>
      <c r="DO4" s="91">
        <v>18.23</v>
      </c>
      <c r="DP4" s="91">
        <v>18.23</v>
      </c>
      <c r="DQ4" s="91">
        <v>18.23</v>
      </c>
      <c r="DR4" s="91">
        <v>18.23</v>
      </c>
      <c r="DS4" s="91">
        <v>18.23</v>
      </c>
      <c r="DT4" s="91">
        <v>18.23</v>
      </c>
      <c r="DU4" s="91">
        <v>18.23</v>
      </c>
      <c r="DV4" s="91">
        <v>18.23</v>
      </c>
      <c r="DW4" s="91">
        <v>18.23</v>
      </c>
      <c r="DX4" s="91">
        <v>18.23</v>
      </c>
      <c r="DY4" s="91">
        <v>18.23</v>
      </c>
      <c r="DZ4" s="91">
        <v>18.23</v>
      </c>
      <c r="EA4" s="91">
        <v>18.23</v>
      </c>
      <c r="EB4" s="91">
        <v>18.23</v>
      </c>
      <c r="EC4" s="91">
        <v>18.23</v>
      </c>
      <c r="ED4" s="91">
        <v>18.23</v>
      </c>
      <c r="EE4" s="91">
        <v>18.23</v>
      </c>
      <c r="EF4" s="91">
        <v>18.23</v>
      </c>
      <c r="EG4" s="91">
        <v>18.23</v>
      </c>
      <c r="EH4" s="91">
        <v>18.23</v>
      </c>
      <c r="EI4" s="91">
        <v>18.23</v>
      </c>
      <c r="EJ4" s="91">
        <v>18.23</v>
      </c>
      <c r="EK4" s="91">
        <v>18.23</v>
      </c>
      <c r="EL4" s="91">
        <v>18.23</v>
      </c>
      <c r="EM4" s="91">
        <v>18.23</v>
      </c>
      <c r="EN4" s="91">
        <v>18.23</v>
      </c>
      <c r="EO4" s="91">
        <v>18.23</v>
      </c>
      <c r="EP4" s="91">
        <v>18.23</v>
      </c>
      <c r="EQ4" s="91">
        <v>18.23</v>
      </c>
      <c r="ER4" s="91">
        <v>18.23</v>
      </c>
      <c r="ES4" s="91">
        <v>18.23</v>
      </c>
      <c r="ET4" s="91">
        <v>18.23</v>
      </c>
      <c r="EU4" s="91">
        <v>18.23</v>
      </c>
      <c r="EV4" s="91">
        <v>18.23</v>
      </c>
      <c r="EW4" s="91">
        <v>18.23</v>
      </c>
      <c r="EX4" s="91">
        <v>18.23</v>
      </c>
      <c r="EY4" s="91">
        <v>18.23</v>
      </c>
      <c r="EZ4" s="91">
        <v>18.23</v>
      </c>
      <c r="FA4" s="91">
        <v>18.23</v>
      </c>
      <c r="FB4" s="91">
        <v>18.23</v>
      </c>
      <c r="FC4" s="91">
        <v>18.23</v>
      </c>
      <c r="FD4" s="91">
        <v>18.23</v>
      </c>
      <c r="FE4" s="91">
        <v>18.23</v>
      </c>
      <c r="FF4" s="91">
        <v>18.23</v>
      </c>
      <c r="FG4" s="91">
        <v>18.23</v>
      </c>
      <c r="FH4" s="91">
        <v>18.23</v>
      </c>
      <c r="FI4" s="91">
        <v>18.23</v>
      </c>
      <c r="FJ4" s="91">
        <v>18.23</v>
      </c>
      <c r="FK4" s="91">
        <v>18.23</v>
      </c>
      <c r="FL4" s="91">
        <v>18.23</v>
      </c>
      <c r="FM4" s="91">
        <v>18.23</v>
      </c>
      <c r="FN4" s="91">
        <v>18.23</v>
      </c>
      <c r="FO4" s="91">
        <v>18.23</v>
      </c>
      <c r="FP4" s="91">
        <v>18.23</v>
      </c>
      <c r="FQ4" s="91">
        <v>18.23</v>
      </c>
      <c r="FR4" s="91">
        <v>18.23</v>
      </c>
      <c r="FS4" s="91">
        <v>18.23</v>
      </c>
      <c r="FT4" s="91">
        <v>18.23</v>
      </c>
      <c r="FU4" s="91">
        <v>18.23</v>
      </c>
      <c r="FV4" s="91">
        <v>18.23</v>
      </c>
      <c r="FW4" s="91">
        <v>18.23</v>
      </c>
      <c r="FX4" s="91">
        <v>18.23</v>
      </c>
      <c r="FY4" s="91">
        <v>18.23</v>
      </c>
      <c r="FZ4" s="91">
        <v>18.23</v>
      </c>
      <c r="GA4" s="91">
        <v>18.23</v>
      </c>
      <c r="GB4" s="91">
        <v>18.23</v>
      </c>
      <c r="GC4" s="91">
        <v>18.23</v>
      </c>
      <c r="GD4" s="91">
        <v>18.23</v>
      </c>
      <c r="GE4" s="91">
        <v>18.23</v>
      </c>
      <c r="GF4" s="91">
        <v>18.23</v>
      </c>
      <c r="GG4" s="91">
        <v>18.23</v>
      </c>
      <c r="GH4" s="91">
        <v>18.23</v>
      </c>
      <c r="GI4" s="91">
        <v>18.23</v>
      </c>
      <c r="GJ4" s="91">
        <v>18.23</v>
      </c>
      <c r="GK4" s="91">
        <v>18.23</v>
      </c>
      <c r="GL4" s="91">
        <v>18.23</v>
      </c>
      <c r="GM4" s="91">
        <v>18.23</v>
      </c>
      <c r="GN4" s="91">
        <v>18.23</v>
      </c>
      <c r="GO4" s="91">
        <v>18.23</v>
      </c>
      <c r="GP4" s="91">
        <v>18.23</v>
      </c>
      <c r="GQ4" s="91">
        <v>18.23</v>
      </c>
      <c r="GR4" s="91">
        <v>18.23</v>
      </c>
      <c r="GS4" s="91">
        <v>18.23</v>
      </c>
      <c r="GT4" s="91">
        <v>18.23</v>
      </c>
      <c r="GU4" s="91">
        <v>18.23</v>
      </c>
      <c r="GV4" s="91">
        <v>18.23</v>
      </c>
      <c r="GW4" s="91">
        <v>18.23</v>
      </c>
      <c r="GX4" s="91">
        <v>18.23</v>
      </c>
      <c r="GY4" s="91">
        <v>18.23</v>
      </c>
      <c r="GZ4" s="91">
        <v>18.23</v>
      </c>
      <c r="HA4" s="91">
        <v>18.23</v>
      </c>
      <c r="HB4" s="91">
        <v>18.23</v>
      </c>
      <c r="HC4" s="91">
        <v>18.23</v>
      </c>
      <c r="HD4" s="91">
        <v>18.23</v>
      </c>
      <c r="HE4" s="91">
        <v>18.23</v>
      </c>
      <c r="HF4" s="91">
        <v>18.23</v>
      </c>
      <c r="HG4" s="91">
        <v>18.23</v>
      </c>
      <c r="HH4" s="91">
        <v>18.23</v>
      </c>
      <c r="HI4" s="91">
        <v>18.23</v>
      </c>
      <c r="HJ4" s="91">
        <v>18.23</v>
      </c>
      <c r="HK4" s="91">
        <v>18.23</v>
      </c>
      <c r="HL4" s="91">
        <v>18.23</v>
      </c>
      <c r="HM4" s="91">
        <v>18.23</v>
      </c>
      <c r="HN4" s="91">
        <v>18.23</v>
      </c>
      <c r="HO4" s="91">
        <v>18.23</v>
      </c>
      <c r="HP4" s="91">
        <v>18.23</v>
      </c>
      <c r="HQ4" s="91">
        <v>18.23</v>
      </c>
      <c r="HR4" s="91">
        <v>18.23</v>
      </c>
      <c r="HS4" s="91">
        <v>18.23</v>
      </c>
      <c r="HT4" s="91">
        <v>18.23</v>
      </c>
      <c r="HU4" s="91">
        <v>18.23</v>
      </c>
      <c r="HV4" s="91">
        <v>18.23</v>
      </c>
      <c r="HW4" s="91">
        <v>18.23</v>
      </c>
      <c r="HX4" s="91">
        <v>18.23</v>
      </c>
      <c r="HY4" s="91">
        <v>18.23</v>
      </c>
      <c r="HZ4" s="91">
        <v>18.23</v>
      </c>
      <c r="IA4" s="91">
        <v>18.23</v>
      </c>
      <c r="IB4" s="91">
        <v>18.23</v>
      </c>
      <c r="IC4" s="91">
        <v>18.23</v>
      </c>
      <c r="ID4" s="91">
        <v>18.23</v>
      </c>
      <c r="IE4" s="91">
        <v>18.23</v>
      </c>
      <c r="IF4" s="91">
        <v>18.23</v>
      </c>
      <c r="IG4" s="91">
        <v>18.23</v>
      </c>
      <c r="IH4" s="91">
        <v>18.23</v>
      </c>
      <c r="II4" s="91">
        <v>18.23</v>
      </c>
      <c r="IJ4" s="91">
        <v>18.23</v>
      </c>
      <c r="IK4" s="91">
        <v>18.23</v>
      </c>
      <c r="IL4" s="91">
        <v>18.23</v>
      </c>
      <c r="IM4" s="91">
        <v>18.23</v>
      </c>
      <c r="IN4" s="91">
        <v>18.23</v>
      </c>
      <c r="IO4" s="91">
        <v>18.23</v>
      </c>
      <c r="IP4" s="91">
        <v>18.23</v>
      </c>
      <c r="IQ4" s="91">
        <v>18.23</v>
      </c>
      <c r="IR4" s="91">
        <v>18.23</v>
      </c>
      <c r="IS4" s="91">
        <v>18.23</v>
      </c>
      <c r="IT4" s="91">
        <v>18.23</v>
      </c>
      <c r="IU4" s="91">
        <v>18.23</v>
      </c>
      <c r="IV4" s="91">
        <v>18.23</v>
      </c>
      <c r="IW4" s="91">
        <v>18.23</v>
      </c>
      <c r="IX4" s="91">
        <v>18.23</v>
      </c>
      <c r="IY4" s="91">
        <v>18.23</v>
      </c>
      <c r="IZ4" s="91">
        <v>18.23</v>
      </c>
      <c r="JA4" s="91">
        <v>18.23</v>
      </c>
      <c r="JB4" s="91">
        <v>18.23</v>
      </c>
      <c r="JC4" s="91">
        <v>18.23</v>
      </c>
      <c r="JD4" s="91">
        <v>18.23</v>
      </c>
      <c r="JE4" s="91">
        <v>18.23</v>
      </c>
      <c r="JF4" s="91">
        <v>18.23</v>
      </c>
      <c r="JG4" s="91">
        <v>18.23</v>
      </c>
      <c r="JH4" s="91">
        <v>18.23</v>
      </c>
      <c r="JI4" s="91">
        <v>18.23</v>
      </c>
      <c r="JJ4" s="91">
        <v>18.23</v>
      </c>
      <c r="JK4" s="91">
        <v>18.23</v>
      </c>
      <c r="JL4" s="91">
        <v>18.23</v>
      </c>
      <c r="JM4" s="91">
        <v>18.23</v>
      </c>
      <c r="JN4" s="91">
        <v>18.23</v>
      </c>
      <c r="JO4" s="91">
        <v>18.23</v>
      </c>
      <c r="JP4" s="91">
        <v>18.23</v>
      </c>
      <c r="JQ4" s="91">
        <v>18.23</v>
      </c>
      <c r="JR4" s="91">
        <v>18.23</v>
      </c>
      <c r="JS4" s="91">
        <v>18.23</v>
      </c>
      <c r="JT4" s="91">
        <v>18.23</v>
      </c>
      <c r="JU4" s="91">
        <v>18.23</v>
      </c>
      <c r="JV4" s="91">
        <v>18.23</v>
      </c>
      <c r="JW4" s="91">
        <v>18.23</v>
      </c>
      <c r="JX4" s="91">
        <v>18.23</v>
      </c>
      <c r="JY4" s="91">
        <v>18.23</v>
      </c>
      <c r="JZ4" s="91">
        <v>18.23</v>
      </c>
      <c r="KA4" s="91">
        <v>18.23</v>
      </c>
      <c r="KB4" s="91">
        <v>18.23</v>
      </c>
      <c r="KC4" s="91">
        <v>18.23</v>
      </c>
      <c r="KD4" s="91">
        <v>18.23</v>
      </c>
      <c r="KE4" s="91">
        <v>18.23</v>
      </c>
    </row>
    <row r="5" spans="1:291" x14ac:dyDescent="0.3">
      <c r="A5" s="86" t="s">
        <v>18</v>
      </c>
      <c r="B5" s="91"/>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1"/>
      <c r="BM5" s="91"/>
      <c r="BN5" s="91"/>
      <c r="BO5" s="91"/>
      <c r="BP5" s="91"/>
      <c r="BQ5" s="91"/>
      <c r="BR5" s="91"/>
      <c r="BS5" s="91"/>
      <c r="BT5" s="91"/>
      <c r="BU5" s="91"/>
      <c r="BV5" s="91"/>
      <c r="BW5" s="91"/>
      <c r="BX5" s="91"/>
      <c r="BY5" s="91"/>
      <c r="BZ5" s="91"/>
      <c r="CA5" s="91"/>
      <c r="CB5" s="91"/>
      <c r="CC5" s="91"/>
      <c r="CD5" s="91"/>
      <c r="CE5" s="91"/>
      <c r="CF5" s="91"/>
      <c r="CG5" s="91"/>
      <c r="CH5" s="91"/>
      <c r="CI5" s="91"/>
      <c r="CJ5" s="91"/>
      <c r="CK5" s="91"/>
      <c r="CL5" s="91"/>
      <c r="CM5" s="91"/>
      <c r="CN5" s="91"/>
      <c r="CO5" s="91"/>
      <c r="CP5" s="91"/>
      <c r="CQ5" s="91"/>
      <c r="CR5" s="91"/>
      <c r="CS5" s="91"/>
      <c r="CT5" s="91"/>
      <c r="CU5" s="91"/>
      <c r="CV5" s="91"/>
      <c r="CW5" s="91"/>
      <c r="CX5" s="91"/>
      <c r="CY5" s="91"/>
      <c r="CZ5" s="91"/>
      <c r="DA5" s="91"/>
      <c r="DB5" s="91"/>
      <c r="DC5" s="91"/>
      <c r="DD5" s="91"/>
      <c r="DE5" s="91"/>
      <c r="DF5" s="91"/>
      <c r="DG5" s="91"/>
      <c r="DH5" s="91"/>
      <c r="DI5" s="91"/>
      <c r="DJ5" s="91"/>
      <c r="DK5" s="91"/>
      <c r="DL5" s="91"/>
      <c r="DM5" s="91"/>
      <c r="DN5" s="91"/>
      <c r="DO5" s="91"/>
      <c r="DP5" s="91"/>
      <c r="DQ5" s="91"/>
      <c r="DR5" s="91"/>
      <c r="DS5" s="91"/>
      <c r="DT5" s="91"/>
      <c r="DU5" s="91"/>
      <c r="DV5" s="91"/>
      <c r="DW5" s="91"/>
      <c r="DX5" s="91"/>
      <c r="DY5" s="91"/>
      <c r="DZ5" s="91"/>
      <c r="EA5" s="91"/>
      <c r="EB5" s="91"/>
      <c r="EC5" s="91"/>
      <c r="ED5" s="91"/>
      <c r="EE5" s="91"/>
      <c r="EF5" s="91"/>
      <c r="EG5" s="91"/>
      <c r="EH5" s="91"/>
      <c r="EI5" s="91"/>
      <c r="EJ5" s="91"/>
      <c r="EK5" s="91"/>
      <c r="EL5" s="91"/>
      <c r="EM5" s="91"/>
      <c r="EN5" s="91"/>
      <c r="EO5" s="91"/>
      <c r="EP5" s="91"/>
      <c r="EQ5" s="91"/>
      <c r="ER5" s="91"/>
      <c r="ES5" s="91"/>
      <c r="ET5" s="91"/>
      <c r="EU5" s="91"/>
      <c r="EV5" s="91"/>
      <c r="EW5" s="91"/>
      <c r="EX5" s="91"/>
      <c r="EY5" s="91"/>
      <c r="EZ5" s="91"/>
      <c r="FA5" s="91"/>
      <c r="FB5" s="91"/>
      <c r="FC5" s="91"/>
      <c r="FD5" s="91"/>
      <c r="FE5" s="91"/>
      <c r="FF5" s="91"/>
      <c r="FG5" s="91"/>
      <c r="FH5" s="91"/>
      <c r="FI5" s="91"/>
      <c r="FJ5" s="91"/>
      <c r="FK5" s="91"/>
      <c r="FL5" s="91"/>
      <c r="FM5" s="91"/>
      <c r="FN5" s="91"/>
      <c r="FO5" s="91"/>
      <c r="FP5" s="91"/>
      <c r="FQ5" s="91"/>
      <c r="FR5" s="91"/>
      <c r="FS5" s="91"/>
      <c r="FT5" s="91"/>
      <c r="FU5" s="91"/>
      <c r="FV5" s="91"/>
      <c r="FW5" s="91"/>
      <c r="FX5" s="91"/>
      <c r="FY5" s="91"/>
      <c r="FZ5" s="91"/>
      <c r="GA5" s="91"/>
      <c r="GB5" s="91"/>
      <c r="GC5" s="91"/>
      <c r="GD5" s="91"/>
      <c r="GE5" s="91"/>
      <c r="GF5" s="91"/>
      <c r="GG5" s="91"/>
      <c r="GH5" s="91"/>
      <c r="GI5" s="91"/>
      <c r="GJ5" s="91"/>
      <c r="GK5" s="91"/>
      <c r="GL5" s="91"/>
      <c r="GM5" s="91"/>
      <c r="GN5" s="91"/>
      <c r="GO5" s="91"/>
      <c r="GP5" s="91"/>
      <c r="GQ5" s="91"/>
      <c r="GR5" s="91"/>
      <c r="GS5" s="91"/>
      <c r="GT5" s="91"/>
      <c r="GU5" s="91"/>
      <c r="GV5" s="91"/>
      <c r="GW5" s="91"/>
      <c r="GX5" s="91"/>
      <c r="GY5" s="91"/>
      <c r="GZ5" s="91"/>
      <c r="HA5" s="91"/>
      <c r="HB5" s="91"/>
      <c r="HC5" s="91"/>
      <c r="HD5" s="91"/>
      <c r="HE5" s="91"/>
      <c r="HF5" s="91"/>
      <c r="HG5" s="91"/>
      <c r="HH5" s="91"/>
      <c r="HI5" s="91"/>
      <c r="HJ5" s="91"/>
      <c r="HK5" s="91"/>
      <c r="HL5" s="91"/>
      <c r="HM5" s="91"/>
      <c r="HN5" s="91"/>
      <c r="HO5" s="91"/>
      <c r="HP5" s="91"/>
      <c r="HQ5" s="91"/>
      <c r="HR5" s="91"/>
      <c r="HS5" s="91"/>
      <c r="HT5" s="91"/>
      <c r="HU5" s="91"/>
      <c r="HV5" s="91"/>
      <c r="HW5" s="91"/>
      <c r="HX5" s="91"/>
      <c r="HY5" s="91"/>
      <c r="HZ5" s="91"/>
      <c r="IA5" s="91"/>
      <c r="IB5" s="91"/>
      <c r="IC5" s="91"/>
      <c r="ID5" s="91"/>
      <c r="IE5" s="91"/>
      <c r="IF5" s="91"/>
      <c r="IG5" s="91"/>
      <c r="IH5" s="91"/>
      <c r="II5" s="91"/>
      <c r="IJ5" s="91"/>
      <c r="IK5" s="91"/>
      <c r="IL5" s="91"/>
      <c r="IM5" s="91"/>
      <c r="IN5" s="91"/>
      <c r="IO5" s="91"/>
      <c r="IP5" s="91"/>
      <c r="IQ5" s="91"/>
      <c r="IR5" s="91"/>
      <c r="IS5" s="91"/>
      <c r="IT5" s="91"/>
      <c r="IU5" s="91"/>
      <c r="IV5" s="91"/>
      <c r="IW5" s="91"/>
      <c r="IX5" s="91"/>
      <c r="IY5" s="91"/>
      <c r="IZ5" s="91"/>
      <c r="JA5" s="91"/>
      <c r="JB5" s="91"/>
      <c r="JC5" s="91"/>
      <c r="JD5" s="91"/>
      <c r="JE5" s="91"/>
      <c r="JF5" s="91"/>
      <c r="JG5" s="91"/>
      <c r="JH5" s="91"/>
      <c r="JI5" s="91"/>
      <c r="JJ5" s="91"/>
      <c r="JK5" s="91"/>
      <c r="JL5" s="91"/>
      <c r="JM5" s="91"/>
      <c r="JN5" s="91"/>
      <c r="JO5" s="91"/>
      <c r="JP5" s="91"/>
      <c r="JQ5" s="91"/>
      <c r="JR5" s="91"/>
      <c r="JS5" s="91"/>
      <c r="JT5" s="91"/>
      <c r="JU5" s="91"/>
      <c r="JV5" s="91"/>
      <c r="JW5" s="91"/>
      <c r="JX5" s="91"/>
      <c r="JY5" s="91"/>
      <c r="JZ5" s="91"/>
      <c r="KA5" s="91"/>
      <c r="KB5" s="91"/>
      <c r="KC5" s="91"/>
      <c r="KD5" s="91"/>
      <c r="KE5" s="91"/>
    </row>
    <row r="6" spans="1:291" x14ac:dyDescent="0.3">
      <c r="A6" s="44" t="s">
        <v>19</v>
      </c>
      <c r="B6" s="91">
        <f>43.59/1000000</f>
        <v>4.3590000000000001E-5</v>
      </c>
      <c r="C6" s="91">
        <v>4.3590000000000001E-5</v>
      </c>
      <c r="D6" s="91">
        <f>43.59/1000000</f>
        <v>4.3590000000000001E-5</v>
      </c>
      <c r="E6" s="91">
        <v>4.3590000000000001E-5</v>
      </c>
      <c r="F6" s="91">
        <v>4.3590000000000001E-5</v>
      </c>
      <c r="G6" s="91">
        <v>4.3590000000000001E-5</v>
      </c>
      <c r="H6" s="91">
        <v>4.3590000000000001E-5</v>
      </c>
      <c r="I6" s="91">
        <v>4.3590000000000001E-5</v>
      </c>
      <c r="J6" s="91">
        <v>4.3590000000000001E-5</v>
      </c>
      <c r="K6" s="91">
        <v>4.3590000000000001E-5</v>
      </c>
      <c r="L6" s="91">
        <v>4.3590000000000001E-5</v>
      </c>
      <c r="M6" s="91">
        <v>4.3590000000000001E-5</v>
      </c>
      <c r="N6" s="91">
        <v>4.3590000000000001E-5</v>
      </c>
      <c r="O6" s="91">
        <v>4.3590000000000001E-5</v>
      </c>
      <c r="P6" s="91">
        <v>4.3590000000000001E-5</v>
      </c>
      <c r="Q6" s="91">
        <v>4.3590000000000001E-5</v>
      </c>
      <c r="R6" s="91">
        <v>4.3590000000000001E-5</v>
      </c>
      <c r="S6" s="91">
        <v>4.3590000000000001E-5</v>
      </c>
      <c r="T6" s="91">
        <v>4.3590000000000001E-5</v>
      </c>
      <c r="U6" s="91">
        <v>4.3590000000000001E-5</v>
      </c>
      <c r="V6" s="91">
        <v>4.3590000000000001E-5</v>
      </c>
      <c r="W6" s="91">
        <v>4.3590000000000001E-5</v>
      </c>
      <c r="X6" s="91">
        <v>4.3590000000000001E-5</v>
      </c>
      <c r="Y6" s="91">
        <v>4.3590000000000001E-5</v>
      </c>
      <c r="Z6" s="91">
        <v>4.3590000000000001E-5</v>
      </c>
      <c r="AA6" s="91">
        <v>4.3590000000000001E-5</v>
      </c>
      <c r="AB6" s="91">
        <v>4.3590000000000001E-5</v>
      </c>
      <c r="AC6" s="91">
        <v>4.3590000000000001E-5</v>
      </c>
      <c r="AD6" s="91">
        <v>4.3590000000000001E-5</v>
      </c>
      <c r="AE6" s="91">
        <v>4.3590000000000001E-5</v>
      </c>
      <c r="AF6" s="91">
        <v>4.3590000000000001E-5</v>
      </c>
      <c r="AG6" s="91">
        <v>4.3590000000000001E-5</v>
      </c>
      <c r="AH6" s="91">
        <v>4.3590000000000001E-5</v>
      </c>
      <c r="AI6" s="91">
        <v>4.3590000000000001E-5</v>
      </c>
      <c r="AJ6" s="91">
        <v>4.3590000000000001E-5</v>
      </c>
      <c r="AK6" s="91">
        <v>4.3590000000000001E-5</v>
      </c>
      <c r="AL6" s="91">
        <v>4.3590000000000001E-5</v>
      </c>
      <c r="AM6" s="91">
        <v>4.3590000000000001E-5</v>
      </c>
      <c r="AN6" s="91">
        <v>4.3590000000000001E-5</v>
      </c>
      <c r="AO6" s="91">
        <v>4.3590000000000001E-5</v>
      </c>
      <c r="AP6" s="91">
        <v>4.3590000000000001E-5</v>
      </c>
      <c r="AQ6" s="91">
        <v>4.3590000000000001E-5</v>
      </c>
      <c r="AR6" s="91">
        <v>4.3590000000000001E-5</v>
      </c>
      <c r="AS6" s="91">
        <v>4.3590000000000001E-5</v>
      </c>
      <c r="AT6" s="91">
        <v>4.3590000000000001E-5</v>
      </c>
      <c r="AU6" s="91">
        <v>4.3590000000000001E-5</v>
      </c>
      <c r="AV6" s="91">
        <v>4.3590000000000001E-5</v>
      </c>
      <c r="AW6" s="91">
        <v>4.3590000000000001E-5</v>
      </c>
      <c r="AX6" s="91">
        <v>4.3590000000000001E-5</v>
      </c>
      <c r="AY6" s="91">
        <v>4.3590000000000001E-5</v>
      </c>
      <c r="AZ6" s="91">
        <v>4.3590000000000001E-5</v>
      </c>
      <c r="BA6" s="91">
        <v>4.3590000000000001E-5</v>
      </c>
      <c r="BB6" s="91">
        <v>4.3590000000000001E-5</v>
      </c>
      <c r="BC6" s="91">
        <v>4.3590000000000001E-5</v>
      </c>
      <c r="BD6" s="91">
        <v>4.3590000000000001E-5</v>
      </c>
      <c r="BE6" s="91">
        <v>4.3590000000000001E-5</v>
      </c>
      <c r="BF6" s="91">
        <v>4.3590000000000001E-5</v>
      </c>
      <c r="BG6" s="91">
        <v>4.3590000000000001E-5</v>
      </c>
      <c r="BH6" s="91">
        <v>4.3590000000000001E-5</v>
      </c>
      <c r="BI6" s="91">
        <v>4.3590000000000001E-5</v>
      </c>
      <c r="BJ6" s="91">
        <v>4.3590000000000001E-5</v>
      </c>
      <c r="BK6" s="91">
        <v>4.3590000000000001E-5</v>
      </c>
      <c r="BL6" s="91">
        <v>4.3590000000000001E-5</v>
      </c>
      <c r="BM6" s="91">
        <v>4.3590000000000001E-5</v>
      </c>
      <c r="BN6" s="91">
        <v>4.3590000000000001E-5</v>
      </c>
      <c r="BO6" s="91">
        <v>4.3590000000000001E-5</v>
      </c>
      <c r="BP6" s="91">
        <v>4.3590000000000001E-5</v>
      </c>
      <c r="BQ6" s="91">
        <v>4.3590000000000001E-5</v>
      </c>
      <c r="BR6" s="91">
        <v>4.3590000000000001E-5</v>
      </c>
      <c r="BS6" s="91">
        <v>4.3590000000000001E-5</v>
      </c>
      <c r="BT6" s="91">
        <v>4.3590000000000001E-5</v>
      </c>
      <c r="BU6" s="91">
        <v>4.3590000000000001E-5</v>
      </c>
      <c r="BV6" s="91">
        <v>4.3590000000000001E-5</v>
      </c>
      <c r="BW6" s="91">
        <v>4.3590000000000001E-5</v>
      </c>
      <c r="BX6" s="91">
        <v>4.3590000000000001E-5</v>
      </c>
      <c r="BY6" s="91">
        <v>4.3590000000000001E-5</v>
      </c>
      <c r="BZ6" s="91">
        <v>4.3590000000000001E-5</v>
      </c>
      <c r="CA6" s="91">
        <v>4.3590000000000001E-5</v>
      </c>
      <c r="CB6" s="91">
        <v>4.3590000000000001E-5</v>
      </c>
      <c r="CC6" s="91">
        <v>4.3590000000000001E-5</v>
      </c>
      <c r="CD6" s="91">
        <v>4.3590000000000001E-5</v>
      </c>
      <c r="CE6" s="91">
        <v>4.3590000000000001E-5</v>
      </c>
      <c r="CF6" s="91">
        <v>4.3590000000000001E-5</v>
      </c>
      <c r="CG6" s="91">
        <v>4.3590000000000001E-5</v>
      </c>
      <c r="CH6" s="91">
        <v>4.3590000000000001E-5</v>
      </c>
      <c r="CI6" s="91">
        <v>4.3590000000000001E-5</v>
      </c>
      <c r="CJ6" s="91">
        <v>4.3590000000000001E-5</v>
      </c>
      <c r="CK6" s="91">
        <v>4.3590000000000001E-5</v>
      </c>
      <c r="CL6" s="91">
        <v>4.3590000000000001E-5</v>
      </c>
      <c r="CM6" s="91">
        <v>4.3590000000000001E-5</v>
      </c>
      <c r="CN6" s="91">
        <v>4.3590000000000001E-5</v>
      </c>
      <c r="CO6" s="91">
        <v>4.3590000000000001E-5</v>
      </c>
      <c r="CP6" s="91">
        <v>4.3590000000000001E-5</v>
      </c>
      <c r="CQ6" s="91">
        <v>4.3590000000000001E-5</v>
      </c>
      <c r="CR6" s="91">
        <v>4.3590000000000001E-5</v>
      </c>
      <c r="CS6" s="91">
        <v>4.3590000000000001E-5</v>
      </c>
      <c r="CT6" s="91">
        <v>4.3590000000000001E-5</v>
      </c>
      <c r="CU6" s="91">
        <v>4.3590000000000001E-5</v>
      </c>
      <c r="CV6" s="91">
        <v>4.3590000000000001E-5</v>
      </c>
      <c r="CW6" s="91">
        <v>4.3590000000000001E-5</v>
      </c>
      <c r="CX6" s="91">
        <v>4.3590000000000001E-5</v>
      </c>
      <c r="CY6" s="91">
        <v>4.3590000000000001E-5</v>
      </c>
      <c r="CZ6" s="91">
        <v>4.3590000000000001E-5</v>
      </c>
      <c r="DA6" s="91">
        <v>4.3590000000000001E-5</v>
      </c>
      <c r="DB6" s="91">
        <v>4.3590000000000001E-5</v>
      </c>
      <c r="DC6" s="91">
        <v>4.3590000000000001E-5</v>
      </c>
      <c r="DD6" s="91">
        <v>4.3590000000000001E-5</v>
      </c>
      <c r="DE6" s="91">
        <v>4.3590000000000001E-5</v>
      </c>
      <c r="DF6" s="91">
        <v>4.3590000000000001E-5</v>
      </c>
      <c r="DG6" s="91">
        <v>4.3590000000000001E-5</v>
      </c>
      <c r="DH6" s="91">
        <v>4.3590000000000001E-5</v>
      </c>
      <c r="DI6" s="91">
        <v>4.3590000000000001E-5</v>
      </c>
      <c r="DJ6" s="91">
        <v>4.3590000000000001E-5</v>
      </c>
      <c r="DK6" s="91">
        <v>4.3590000000000001E-5</v>
      </c>
      <c r="DL6" s="91">
        <v>4.3590000000000001E-5</v>
      </c>
      <c r="DM6" s="91">
        <v>4.3590000000000001E-5</v>
      </c>
      <c r="DN6" s="91">
        <v>4.3590000000000001E-5</v>
      </c>
      <c r="DO6" s="91">
        <v>4.3590000000000001E-5</v>
      </c>
      <c r="DP6" s="91">
        <v>4.3590000000000001E-5</v>
      </c>
      <c r="DQ6" s="91">
        <v>4.3590000000000001E-5</v>
      </c>
      <c r="DR6" s="91">
        <v>4.3590000000000001E-5</v>
      </c>
      <c r="DS6" s="91">
        <v>4.3590000000000001E-5</v>
      </c>
      <c r="DT6" s="91">
        <v>4.3590000000000001E-5</v>
      </c>
      <c r="DU6" s="91">
        <v>4.3590000000000001E-5</v>
      </c>
      <c r="DV6" s="91">
        <v>4.3590000000000001E-5</v>
      </c>
      <c r="DW6" s="91">
        <v>4.3590000000000001E-5</v>
      </c>
      <c r="DX6" s="91">
        <v>4.3590000000000001E-5</v>
      </c>
      <c r="DY6" s="91">
        <v>4.3590000000000001E-5</v>
      </c>
      <c r="DZ6" s="91">
        <v>4.3590000000000001E-5</v>
      </c>
      <c r="EA6" s="91">
        <v>4.3590000000000001E-5</v>
      </c>
      <c r="EB6" s="91">
        <v>4.3590000000000001E-5</v>
      </c>
      <c r="EC6" s="91">
        <v>4.3590000000000001E-5</v>
      </c>
      <c r="ED6" s="91">
        <v>4.3590000000000001E-5</v>
      </c>
      <c r="EE6" s="91">
        <v>4.3590000000000001E-5</v>
      </c>
      <c r="EF6" s="91">
        <v>4.3590000000000001E-5</v>
      </c>
      <c r="EG6" s="91">
        <v>4.3590000000000001E-5</v>
      </c>
      <c r="EH6" s="91">
        <v>4.3590000000000001E-5</v>
      </c>
      <c r="EI6" s="91">
        <v>4.3590000000000001E-5</v>
      </c>
      <c r="EJ6" s="91">
        <v>4.3590000000000001E-5</v>
      </c>
      <c r="EK6" s="91">
        <v>4.3590000000000001E-5</v>
      </c>
      <c r="EL6" s="91">
        <v>4.3590000000000001E-5</v>
      </c>
      <c r="EM6" s="91">
        <v>4.3590000000000001E-5</v>
      </c>
      <c r="EN6" s="91">
        <v>4.3590000000000001E-5</v>
      </c>
      <c r="EO6" s="91">
        <v>4.3590000000000001E-5</v>
      </c>
      <c r="EP6" s="91">
        <v>4.3590000000000001E-5</v>
      </c>
      <c r="EQ6" s="91">
        <v>4.3590000000000001E-5</v>
      </c>
      <c r="ER6" s="91">
        <v>4.3590000000000001E-5</v>
      </c>
      <c r="ES6" s="91">
        <v>4.3590000000000001E-5</v>
      </c>
      <c r="ET6" s="91">
        <v>4.3590000000000001E-5</v>
      </c>
      <c r="EU6" s="91">
        <v>4.3590000000000001E-5</v>
      </c>
      <c r="EV6" s="91">
        <v>4.3590000000000001E-5</v>
      </c>
      <c r="EW6" s="91">
        <v>4.3590000000000001E-5</v>
      </c>
      <c r="EX6" s="91">
        <v>4.3590000000000001E-5</v>
      </c>
      <c r="EY6" s="91">
        <v>4.3590000000000001E-5</v>
      </c>
      <c r="EZ6" s="91">
        <v>4.3590000000000001E-5</v>
      </c>
      <c r="FA6" s="91">
        <v>4.3590000000000001E-5</v>
      </c>
      <c r="FB6" s="91">
        <v>4.3590000000000001E-5</v>
      </c>
      <c r="FC6" s="91">
        <v>4.3590000000000001E-5</v>
      </c>
      <c r="FD6" s="91">
        <v>4.3590000000000001E-5</v>
      </c>
      <c r="FE6" s="91">
        <v>4.3590000000000001E-5</v>
      </c>
      <c r="FF6" s="91">
        <v>4.3590000000000001E-5</v>
      </c>
      <c r="FG6" s="91">
        <v>4.3590000000000001E-5</v>
      </c>
      <c r="FH6" s="91">
        <v>4.3590000000000001E-5</v>
      </c>
      <c r="FI6" s="91">
        <v>4.3590000000000001E-5</v>
      </c>
      <c r="FJ6" s="91">
        <v>4.3590000000000001E-5</v>
      </c>
      <c r="FK6" s="91">
        <v>4.3590000000000001E-5</v>
      </c>
      <c r="FL6" s="91">
        <v>4.3590000000000001E-5</v>
      </c>
      <c r="FM6" s="91">
        <v>4.3590000000000001E-5</v>
      </c>
      <c r="FN6" s="91">
        <v>4.3590000000000001E-5</v>
      </c>
      <c r="FO6" s="91">
        <v>4.3590000000000001E-5</v>
      </c>
      <c r="FP6" s="91">
        <v>4.3590000000000001E-5</v>
      </c>
      <c r="FQ6" s="91">
        <v>4.3590000000000001E-5</v>
      </c>
      <c r="FR6" s="91">
        <v>4.3590000000000001E-5</v>
      </c>
      <c r="FS6" s="91">
        <v>4.3590000000000001E-5</v>
      </c>
      <c r="FT6" s="91">
        <v>4.3590000000000001E-5</v>
      </c>
      <c r="FU6" s="91">
        <v>4.3590000000000001E-5</v>
      </c>
      <c r="FV6" s="91">
        <v>4.3590000000000001E-5</v>
      </c>
      <c r="FW6" s="91">
        <v>4.3590000000000001E-5</v>
      </c>
      <c r="FX6" s="91">
        <v>4.3590000000000001E-5</v>
      </c>
      <c r="FY6" s="91">
        <v>4.3590000000000001E-5</v>
      </c>
      <c r="FZ6" s="91">
        <v>4.3590000000000001E-5</v>
      </c>
      <c r="GA6" s="91">
        <v>4.3590000000000001E-5</v>
      </c>
      <c r="GB6" s="91">
        <v>4.3590000000000001E-5</v>
      </c>
      <c r="GC6" s="91">
        <v>4.3590000000000001E-5</v>
      </c>
      <c r="GD6" s="91">
        <v>4.3590000000000001E-5</v>
      </c>
      <c r="GE6" s="91">
        <v>4.3590000000000001E-5</v>
      </c>
      <c r="GF6" s="91">
        <v>4.3590000000000001E-5</v>
      </c>
      <c r="GG6" s="91">
        <v>4.3590000000000001E-5</v>
      </c>
      <c r="GH6" s="91">
        <v>4.3590000000000001E-5</v>
      </c>
      <c r="GI6" s="91">
        <v>4.3590000000000001E-5</v>
      </c>
      <c r="GJ6" s="91">
        <v>4.3590000000000001E-5</v>
      </c>
      <c r="GK6" s="91">
        <v>4.3590000000000001E-5</v>
      </c>
      <c r="GL6" s="91">
        <v>4.3590000000000001E-5</v>
      </c>
      <c r="GM6" s="91">
        <v>4.3590000000000001E-5</v>
      </c>
      <c r="GN6" s="91">
        <v>4.3590000000000001E-5</v>
      </c>
      <c r="GO6" s="91">
        <v>4.3590000000000001E-5</v>
      </c>
      <c r="GP6" s="91">
        <v>4.3590000000000001E-5</v>
      </c>
      <c r="GQ6" s="91">
        <v>4.3590000000000001E-5</v>
      </c>
      <c r="GR6" s="91">
        <v>4.3590000000000001E-5</v>
      </c>
      <c r="GS6" s="91">
        <v>4.3590000000000001E-5</v>
      </c>
      <c r="GT6" s="91">
        <v>4.3590000000000001E-5</v>
      </c>
      <c r="GU6" s="91">
        <v>4.3590000000000001E-5</v>
      </c>
      <c r="GV6" s="91">
        <v>4.3590000000000001E-5</v>
      </c>
      <c r="GW6" s="91">
        <v>4.3590000000000001E-5</v>
      </c>
      <c r="GX6" s="91">
        <v>4.3590000000000001E-5</v>
      </c>
      <c r="GY6" s="91">
        <v>4.3590000000000001E-5</v>
      </c>
      <c r="GZ6" s="91">
        <v>4.3590000000000001E-5</v>
      </c>
      <c r="HA6" s="91">
        <v>4.3590000000000001E-5</v>
      </c>
      <c r="HB6" s="91">
        <v>4.3590000000000001E-5</v>
      </c>
      <c r="HC6" s="91">
        <v>4.3590000000000001E-5</v>
      </c>
      <c r="HD6" s="91">
        <v>4.3590000000000001E-5</v>
      </c>
      <c r="HE6" s="91">
        <v>4.3590000000000001E-5</v>
      </c>
      <c r="HF6" s="91">
        <v>4.3590000000000001E-5</v>
      </c>
      <c r="HG6" s="91">
        <v>4.3590000000000001E-5</v>
      </c>
      <c r="HH6" s="91">
        <v>4.3590000000000001E-5</v>
      </c>
      <c r="HI6" s="91">
        <v>4.3590000000000001E-5</v>
      </c>
      <c r="HJ6" s="91">
        <v>4.3590000000000001E-5</v>
      </c>
      <c r="HK6" s="91">
        <v>4.3590000000000001E-5</v>
      </c>
      <c r="HL6" s="91">
        <v>4.3590000000000001E-5</v>
      </c>
      <c r="HM6" s="91">
        <v>4.3590000000000001E-5</v>
      </c>
      <c r="HN6" s="91">
        <v>4.3590000000000001E-5</v>
      </c>
      <c r="HO6" s="91">
        <v>4.3590000000000001E-5</v>
      </c>
      <c r="HP6" s="91">
        <v>4.3590000000000001E-5</v>
      </c>
      <c r="HQ6" s="91">
        <v>4.3590000000000001E-5</v>
      </c>
      <c r="HR6" s="91">
        <v>4.3590000000000001E-5</v>
      </c>
      <c r="HS6" s="91">
        <v>4.3590000000000001E-5</v>
      </c>
      <c r="HT6" s="91">
        <v>4.3590000000000001E-5</v>
      </c>
      <c r="HU6" s="91">
        <v>4.3590000000000001E-5</v>
      </c>
      <c r="HV6" s="91">
        <v>4.3590000000000001E-5</v>
      </c>
      <c r="HW6" s="91">
        <v>4.3590000000000001E-5</v>
      </c>
      <c r="HX6" s="91">
        <v>4.3590000000000001E-5</v>
      </c>
      <c r="HY6" s="91">
        <v>4.3590000000000001E-5</v>
      </c>
      <c r="HZ6" s="91">
        <v>4.3590000000000001E-5</v>
      </c>
      <c r="IA6" s="91">
        <v>4.3590000000000001E-5</v>
      </c>
      <c r="IB6" s="91">
        <v>4.3590000000000001E-5</v>
      </c>
      <c r="IC6" s="91">
        <v>4.3590000000000001E-5</v>
      </c>
      <c r="ID6" s="91">
        <v>4.3590000000000001E-5</v>
      </c>
      <c r="IE6" s="91">
        <v>4.3590000000000001E-5</v>
      </c>
      <c r="IF6" s="91">
        <v>4.3590000000000001E-5</v>
      </c>
      <c r="IG6" s="91">
        <v>4.3590000000000001E-5</v>
      </c>
      <c r="IH6" s="91">
        <v>4.3590000000000001E-5</v>
      </c>
      <c r="II6" s="91">
        <v>4.3590000000000001E-5</v>
      </c>
      <c r="IJ6" s="91">
        <v>4.3590000000000001E-5</v>
      </c>
      <c r="IK6" s="91">
        <v>4.3590000000000001E-5</v>
      </c>
      <c r="IL6" s="91">
        <v>4.3590000000000001E-5</v>
      </c>
      <c r="IM6" s="91">
        <v>4.3590000000000001E-5</v>
      </c>
      <c r="IN6" s="91">
        <v>4.3590000000000001E-5</v>
      </c>
      <c r="IO6" s="91">
        <v>4.3590000000000001E-5</v>
      </c>
      <c r="IP6" s="91">
        <v>4.3590000000000001E-5</v>
      </c>
      <c r="IQ6" s="91">
        <v>4.3590000000000001E-5</v>
      </c>
      <c r="IR6" s="91">
        <v>4.3590000000000001E-5</v>
      </c>
      <c r="IS6" s="91">
        <v>4.3590000000000001E-5</v>
      </c>
      <c r="IT6" s="91">
        <v>4.3590000000000001E-5</v>
      </c>
      <c r="IU6" s="91">
        <v>4.3590000000000001E-5</v>
      </c>
      <c r="IV6" s="91">
        <v>4.3590000000000001E-5</v>
      </c>
      <c r="IW6" s="91">
        <v>4.3590000000000001E-5</v>
      </c>
      <c r="IX6" s="91">
        <v>4.3590000000000001E-5</v>
      </c>
      <c r="IY6" s="91">
        <v>4.3590000000000001E-5</v>
      </c>
      <c r="IZ6" s="91">
        <v>4.3590000000000001E-5</v>
      </c>
      <c r="JA6" s="91">
        <v>4.3590000000000001E-5</v>
      </c>
      <c r="JB6" s="91">
        <v>4.3590000000000001E-5</v>
      </c>
      <c r="JC6" s="91">
        <v>4.3590000000000001E-5</v>
      </c>
      <c r="JD6" s="91">
        <v>4.3590000000000001E-5</v>
      </c>
      <c r="JE6" s="91">
        <v>4.3590000000000001E-5</v>
      </c>
      <c r="JF6" s="91">
        <v>4.3590000000000001E-5</v>
      </c>
      <c r="JG6" s="91">
        <v>4.3590000000000001E-5</v>
      </c>
      <c r="JH6" s="91">
        <v>4.3590000000000001E-5</v>
      </c>
      <c r="JI6" s="91">
        <v>4.3590000000000001E-5</v>
      </c>
      <c r="JJ6" s="91">
        <v>4.3590000000000001E-5</v>
      </c>
      <c r="JK6" s="91">
        <v>4.3590000000000001E-5</v>
      </c>
      <c r="JL6" s="91">
        <v>4.3590000000000001E-5</v>
      </c>
      <c r="JM6" s="91">
        <v>4.3590000000000001E-5</v>
      </c>
      <c r="JN6" s="91">
        <v>4.3590000000000001E-5</v>
      </c>
      <c r="JO6" s="91">
        <v>4.3590000000000001E-5</v>
      </c>
      <c r="JP6" s="91">
        <v>4.3590000000000001E-5</v>
      </c>
      <c r="JQ6" s="91">
        <v>4.3590000000000001E-5</v>
      </c>
      <c r="JR6" s="91">
        <v>4.3590000000000001E-5</v>
      </c>
      <c r="JS6" s="91">
        <v>4.3590000000000001E-5</v>
      </c>
      <c r="JT6" s="91">
        <v>4.3590000000000001E-5</v>
      </c>
      <c r="JU6" s="91">
        <v>4.3590000000000001E-5</v>
      </c>
      <c r="JV6" s="91">
        <v>4.3590000000000001E-5</v>
      </c>
      <c r="JW6" s="91">
        <v>4.3590000000000001E-5</v>
      </c>
      <c r="JX6" s="91">
        <v>4.3590000000000001E-5</v>
      </c>
      <c r="JY6" s="91">
        <v>4.3590000000000001E-5</v>
      </c>
      <c r="JZ6" s="91">
        <v>4.3590000000000001E-5</v>
      </c>
      <c r="KA6" s="91">
        <v>4.3590000000000001E-5</v>
      </c>
      <c r="KB6" s="91">
        <v>4.3590000000000001E-5</v>
      </c>
      <c r="KC6" s="91">
        <v>4.3590000000000001E-5</v>
      </c>
      <c r="KD6" s="91">
        <v>4.3590000000000001E-5</v>
      </c>
      <c r="KE6" s="91">
        <v>4.3590000000000001E-5</v>
      </c>
    </row>
    <row r="7" spans="1:291" x14ac:dyDescent="0.3">
      <c r="A7" s="44" t="s">
        <v>21</v>
      </c>
      <c r="B7" s="91">
        <f>148.3/1000000</f>
        <v>1.483E-4</v>
      </c>
      <c r="C7" s="91">
        <v>1.483E-4</v>
      </c>
      <c r="D7" s="91">
        <f>148.3/1000000</f>
        <v>1.483E-4</v>
      </c>
      <c r="E7" s="91">
        <v>1.483E-4</v>
      </c>
      <c r="F7" s="91">
        <v>1.483E-4</v>
      </c>
      <c r="G7" s="91">
        <v>1.483E-4</v>
      </c>
      <c r="H7" s="91">
        <v>1.483E-4</v>
      </c>
      <c r="I7" s="91">
        <v>1.483E-4</v>
      </c>
      <c r="J7" s="91">
        <v>1.483E-4</v>
      </c>
      <c r="K7" s="91">
        <v>1.483E-4</v>
      </c>
      <c r="L7" s="91">
        <v>1.483E-4</v>
      </c>
      <c r="M7" s="91">
        <v>1.483E-4</v>
      </c>
      <c r="N7" s="91">
        <v>1.483E-4</v>
      </c>
      <c r="O7" s="91">
        <v>1.483E-4</v>
      </c>
      <c r="P7" s="91">
        <v>1.483E-4</v>
      </c>
      <c r="Q7" s="91">
        <v>1.483E-4</v>
      </c>
      <c r="R7" s="91">
        <v>1.483E-4</v>
      </c>
      <c r="S7" s="91">
        <v>1.483E-4</v>
      </c>
      <c r="T7" s="91">
        <v>1.483E-4</v>
      </c>
      <c r="U7" s="91">
        <v>1.483E-4</v>
      </c>
      <c r="V7" s="91">
        <v>1.483E-4</v>
      </c>
      <c r="W7" s="91">
        <v>1.483E-4</v>
      </c>
      <c r="X7" s="91">
        <v>1.483E-4</v>
      </c>
      <c r="Y7" s="91">
        <v>1.483E-4</v>
      </c>
      <c r="Z7" s="91">
        <v>1.483E-4</v>
      </c>
      <c r="AA7" s="91">
        <v>1.483E-4</v>
      </c>
      <c r="AB7" s="91">
        <v>1.483E-4</v>
      </c>
      <c r="AC7" s="91">
        <v>1.483E-4</v>
      </c>
      <c r="AD7" s="91">
        <v>1.483E-4</v>
      </c>
      <c r="AE7" s="91">
        <v>1.483E-4</v>
      </c>
      <c r="AF7" s="91">
        <v>1.483E-4</v>
      </c>
      <c r="AG7" s="91">
        <v>1.483E-4</v>
      </c>
      <c r="AH7" s="91">
        <v>1.483E-4</v>
      </c>
      <c r="AI7" s="91">
        <v>1.483E-4</v>
      </c>
      <c r="AJ7" s="91">
        <v>1.483E-4</v>
      </c>
      <c r="AK7" s="91">
        <v>1.483E-4</v>
      </c>
      <c r="AL7" s="91">
        <v>1.483E-4</v>
      </c>
      <c r="AM7" s="91">
        <v>1.483E-4</v>
      </c>
      <c r="AN7" s="91">
        <v>1.483E-4</v>
      </c>
      <c r="AO7" s="91">
        <v>1.483E-4</v>
      </c>
      <c r="AP7" s="91">
        <v>1.483E-4</v>
      </c>
      <c r="AQ7" s="91">
        <v>1.483E-4</v>
      </c>
      <c r="AR7" s="91">
        <v>1.483E-4</v>
      </c>
      <c r="AS7" s="91">
        <v>1.483E-4</v>
      </c>
      <c r="AT7" s="91">
        <v>1.483E-4</v>
      </c>
      <c r="AU7" s="91">
        <v>1.483E-4</v>
      </c>
      <c r="AV7" s="91">
        <v>1.483E-4</v>
      </c>
      <c r="AW7" s="91">
        <v>1.483E-4</v>
      </c>
      <c r="AX7" s="91">
        <v>1.483E-4</v>
      </c>
      <c r="AY7" s="91">
        <v>1.483E-4</v>
      </c>
      <c r="AZ7" s="91">
        <v>1.483E-4</v>
      </c>
      <c r="BA7" s="91">
        <v>1.483E-4</v>
      </c>
      <c r="BB7" s="91">
        <v>1.483E-4</v>
      </c>
      <c r="BC7" s="91">
        <v>1.483E-4</v>
      </c>
      <c r="BD7" s="91">
        <v>1.483E-4</v>
      </c>
      <c r="BE7" s="91">
        <v>1.483E-4</v>
      </c>
      <c r="BF7" s="91">
        <v>1.483E-4</v>
      </c>
      <c r="BG7" s="91">
        <v>1.483E-4</v>
      </c>
      <c r="BH7" s="91">
        <v>1.483E-4</v>
      </c>
      <c r="BI7" s="91">
        <v>1.483E-4</v>
      </c>
      <c r="BJ7" s="91">
        <v>1.483E-4</v>
      </c>
      <c r="BK7" s="91">
        <v>1.483E-4</v>
      </c>
      <c r="BL7" s="91">
        <v>1.483E-4</v>
      </c>
      <c r="BM7" s="91">
        <v>1.483E-4</v>
      </c>
      <c r="BN7" s="91">
        <v>1.483E-4</v>
      </c>
      <c r="BO7" s="91">
        <v>1.483E-4</v>
      </c>
      <c r="BP7" s="91">
        <v>1.483E-4</v>
      </c>
      <c r="BQ7" s="91">
        <v>1.483E-4</v>
      </c>
      <c r="BR7" s="91">
        <v>1.483E-4</v>
      </c>
      <c r="BS7" s="91">
        <v>1.483E-4</v>
      </c>
      <c r="BT7" s="91">
        <v>1.483E-4</v>
      </c>
      <c r="BU7" s="91">
        <v>1.483E-4</v>
      </c>
      <c r="BV7" s="91">
        <v>1.483E-4</v>
      </c>
      <c r="BW7" s="91">
        <v>1.483E-4</v>
      </c>
      <c r="BX7" s="91">
        <v>1.483E-4</v>
      </c>
      <c r="BY7" s="91">
        <v>1.483E-4</v>
      </c>
      <c r="BZ7" s="91">
        <v>1.483E-4</v>
      </c>
      <c r="CA7" s="91">
        <v>1.483E-4</v>
      </c>
      <c r="CB7" s="91">
        <v>1.483E-4</v>
      </c>
      <c r="CC7" s="91">
        <v>1.483E-4</v>
      </c>
      <c r="CD7" s="91">
        <v>1.483E-4</v>
      </c>
      <c r="CE7" s="91">
        <v>1.483E-4</v>
      </c>
      <c r="CF7" s="91">
        <v>1.483E-4</v>
      </c>
      <c r="CG7" s="91">
        <v>1.483E-4</v>
      </c>
      <c r="CH7" s="91">
        <v>1.483E-4</v>
      </c>
      <c r="CI7" s="91">
        <v>1.483E-4</v>
      </c>
      <c r="CJ7" s="91">
        <v>1.483E-4</v>
      </c>
      <c r="CK7" s="91">
        <v>1.483E-4</v>
      </c>
      <c r="CL7" s="91">
        <v>1.483E-4</v>
      </c>
      <c r="CM7" s="91">
        <v>1.483E-4</v>
      </c>
      <c r="CN7" s="91">
        <v>1.483E-4</v>
      </c>
      <c r="CO7" s="91">
        <v>1.483E-4</v>
      </c>
      <c r="CP7" s="91">
        <v>1.483E-4</v>
      </c>
      <c r="CQ7" s="91">
        <v>1.483E-4</v>
      </c>
      <c r="CR7" s="91">
        <v>1.483E-4</v>
      </c>
      <c r="CS7" s="91">
        <v>1.483E-4</v>
      </c>
      <c r="CT7" s="91">
        <v>1.483E-4</v>
      </c>
      <c r="CU7" s="91">
        <v>1.483E-4</v>
      </c>
      <c r="CV7" s="91">
        <v>1.483E-4</v>
      </c>
      <c r="CW7" s="91">
        <v>1.483E-4</v>
      </c>
      <c r="CX7" s="91">
        <v>1.483E-4</v>
      </c>
      <c r="CY7" s="91">
        <v>1.483E-4</v>
      </c>
      <c r="CZ7" s="91">
        <v>1.483E-4</v>
      </c>
      <c r="DA7" s="91">
        <v>1.483E-4</v>
      </c>
      <c r="DB7" s="91">
        <v>1.483E-4</v>
      </c>
      <c r="DC7" s="91">
        <v>1.483E-4</v>
      </c>
      <c r="DD7" s="91">
        <v>1.483E-4</v>
      </c>
      <c r="DE7" s="91">
        <v>1.483E-4</v>
      </c>
      <c r="DF7" s="91">
        <v>1.483E-4</v>
      </c>
      <c r="DG7" s="91">
        <v>1.483E-4</v>
      </c>
      <c r="DH7" s="91">
        <v>1.483E-4</v>
      </c>
      <c r="DI7" s="91">
        <v>1.483E-4</v>
      </c>
      <c r="DJ7" s="91">
        <v>1.483E-4</v>
      </c>
      <c r="DK7" s="91">
        <v>1.483E-4</v>
      </c>
      <c r="DL7" s="91">
        <v>1.483E-4</v>
      </c>
      <c r="DM7" s="91">
        <v>1.483E-4</v>
      </c>
      <c r="DN7" s="91">
        <v>1.483E-4</v>
      </c>
      <c r="DO7" s="91">
        <v>1.483E-4</v>
      </c>
      <c r="DP7" s="91">
        <v>1.483E-4</v>
      </c>
      <c r="DQ7" s="91">
        <v>1.483E-4</v>
      </c>
      <c r="DR7" s="91">
        <v>1.483E-4</v>
      </c>
      <c r="DS7" s="91">
        <v>1.483E-4</v>
      </c>
      <c r="DT7" s="91">
        <v>1.483E-4</v>
      </c>
      <c r="DU7" s="91">
        <v>1.483E-4</v>
      </c>
      <c r="DV7" s="91">
        <v>1.483E-4</v>
      </c>
      <c r="DW7" s="91">
        <v>1.483E-4</v>
      </c>
      <c r="DX7" s="91">
        <v>1.483E-4</v>
      </c>
      <c r="DY7" s="91">
        <v>1.483E-4</v>
      </c>
      <c r="DZ7" s="91">
        <v>1.483E-4</v>
      </c>
      <c r="EA7" s="91">
        <v>1.483E-4</v>
      </c>
      <c r="EB7" s="91">
        <v>1.483E-4</v>
      </c>
      <c r="EC7" s="91">
        <v>1.483E-4</v>
      </c>
      <c r="ED7" s="91">
        <v>1.483E-4</v>
      </c>
      <c r="EE7" s="91">
        <v>1.483E-4</v>
      </c>
      <c r="EF7" s="91">
        <v>1.483E-4</v>
      </c>
      <c r="EG7" s="91">
        <v>1.483E-4</v>
      </c>
      <c r="EH7" s="91">
        <v>1.483E-4</v>
      </c>
      <c r="EI7" s="91">
        <v>1.483E-4</v>
      </c>
      <c r="EJ7" s="91">
        <v>1.483E-4</v>
      </c>
      <c r="EK7" s="91">
        <v>1.483E-4</v>
      </c>
      <c r="EL7" s="91">
        <v>1.483E-4</v>
      </c>
      <c r="EM7" s="91">
        <v>1.483E-4</v>
      </c>
      <c r="EN7" s="91">
        <v>1.483E-4</v>
      </c>
      <c r="EO7" s="91">
        <v>1.483E-4</v>
      </c>
      <c r="EP7" s="91">
        <v>1.483E-4</v>
      </c>
      <c r="EQ7" s="91">
        <v>1.483E-4</v>
      </c>
      <c r="ER7" s="91">
        <v>1.483E-4</v>
      </c>
      <c r="ES7" s="91">
        <v>1.483E-4</v>
      </c>
      <c r="ET7" s="91">
        <v>1.483E-4</v>
      </c>
      <c r="EU7" s="91">
        <v>1.483E-4</v>
      </c>
      <c r="EV7" s="91">
        <v>1.483E-4</v>
      </c>
      <c r="EW7" s="91">
        <v>1.483E-4</v>
      </c>
      <c r="EX7" s="91">
        <v>1.483E-4</v>
      </c>
      <c r="EY7" s="91">
        <v>1.483E-4</v>
      </c>
      <c r="EZ7" s="91">
        <v>1.483E-4</v>
      </c>
      <c r="FA7" s="91">
        <v>1.483E-4</v>
      </c>
      <c r="FB7" s="91">
        <v>1.483E-4</v>
      </c>
      <c r="FC7" s="91">
        <v>1.483E-4</v>
      </c>
      <c r="FD7" s="91">
        <v>1.483E-4</v>
      </c>
      <c r="FE7" s="91">
        <v>1.483E-4</v>
      </c>
      <c r="FF7" s="91">
        <v>1.483E-4</v>
      </c>
      <c r="FG7" s="91">
        <v>1.483E-4</v>
      </c>
      <c r="FH7" s="91">
        <v>1.483E-4</v>
      </c>
      <c r="FI7" s="91">
        <v>1.483E-4</v>
      </c>
      <c r="FJ7" s="91">
        <v>1.483E-4</v>
      </c>
      <c r="FK7" s="91">
        <v>1.483E-4</v>
      </c>
      <c r="FL7" s="91">
        <v>1.483E-4</v>
      </c>
      <c r="FM7" s="91">
        <v>1.483E-4</v>
      </c>
      <c r="FN7" s="91">
        <v>1.483E-4</v>
      </c>
      <c r="FO7" s="91">
        <v>1.483E-4</v>
      </c>
      <c r="FP7" s="91">
        <v>1.483E-4</v>
      </c>
      <c r="FQ7" s="91">
        <v>1.483E-4</v>
      </c>
      <c r="FR7" s="91">
        <v>1.483E-4</v>
      </c>
      <c r="FS7" s="91">
        <v>1.483E-4</v>
      </c>
      <c r="FT7" s="91">
        <v>1.483E-4</v>
      </c>
      <c r="FU7" s="91">
        <v>1.483E-4</v>
      </c>
      <c r="FV7" s="91">
        <v>1.483E-4</v>
      </c>
      <c r="FW7" s="91">
        <v>1.483E-4</v>
      </c>
      <c r="FX7" s="91">
        <v>1.483E-4</v>
      </c>
      <c r="FY7" s="91">
        <v>1.483E-4</v>
      </c>
      <c r="FZ7" s="91">
        <v>1.483E-4</v>
      </c>
      <c r="GA7" s="91">
        <v>1.483E-4</v>
      </c>
      <c r="GB7" s="91">
        <v>1.483E-4</v>
      </c>
      <c r="GC7" s="91">
        <v>1.483E-4</v>
      </c>
      <c r="GD7" s="91">
        <v>1.483E-4</v>
      </c>
      <c r="GE7" s="91">
        <v>1.483E-4</v>
      </c>
      <c r="GF7" s="91">
        <v>1.483E-4</v>
      </c>
      <c r="GG7" s="91">
        <v>1.483E-4</v>
      </c>
      <c r="GH7" s="91">
        <v>1.483E-4</v>
      </c>
      <c r="GI7" s="91">
        <v>1.483E-4</v>
      </c>
      <c r="GJ7" s="91">
        <v>1.483E-4</v>
      </c>
      <c r="GK7" s="91">
        <v>1.483E-4</v>
      </c>
      <c r="GL7" s="91">
        <v>1.483E-4</v>
      </c>
      <c r="GM7" s="91">
        <v>1.483E-4</v>
      </c>
      <c r="GN7" s="91">
        <v>1.483E-4</v>
      </c>
      <c r="GO7" s="91">
        <v>1.483E-4</v>
      </c>
      <c r="GP7" s="91">
        <v>1.483E-4</v>
      </c>
      <c r="GQ7" s="91">
        <v>1.483E-4</v>
      </c>
      <c r="GR7" s="91">
        <v>1.483E-4</v>
      </c>
      <c r="GS7" s="91">
        <v>1.483E-4</v>
      </c>
      <c r="GT7" s="91">
        <v>1.483E-4</v>
      </c>
      <c r="GU7" s="91">
        <v>1.483E-4</v>
      </c>
      <c r="GV7" s="91">
        <v>1.483E-4</v>
      </c>
      <c r="GW7" s="91">
        <v>1.483E-4</v>
      </c>
      <c r="GX7" s="91">
        <v>1.483E-4</v>
      </c>
      <c r="GY7" s="91">
        <v>1.483E-4</v>
      </c>
      <c r="GZ7" s="91">
        <v>1.483E-4</v>
      </c>
      <c r="HA7" s="91">
        <v>1.483E-4</v>
      </c>
      <c r="HB7" s="91">
        <v>1.483E-4</v>
      </c>
      <c r="HC7" s="91">
        <v>1.483E-4</v>
      </c>
      <c r="HD7" s="91">
        <v>1.483E-4</v>
      </c>
      <c r="HE7" s="91">
        <v>1.483E-4</v>
      </c>
      <c r="HF7" s="91">
        <v>1.483E-4</v>
      </c>
      <c r="HG7" s="91">
        <v>1.483E-4</v>
      </c>
      <c r="HH7" s="91">
        <v>1.483E-4</v>
      </c>
      <c r="HI7" s="91">
        <v>1.483E-4</v>
      </c>
      <c r="HJ7" s="91">
        <v>1.483E-4</v>
      </c>
      <c r="HK7" s="91">
        <v>1.483E-4</v>
      </c>
      <c r="HL7" s="91">
        <v>1.483E-4</v>
      </c>
      <c r="HM7" s="91">
        <v>1.483E-4</v>
      </c>
      <c r="HN7" s="91">
        <v>1.483E-4</v>
      </c>
      <c r="HO7" s="91">
        <v>1.483E-4</v>
      </c>
      <c r="HP7" s="91">
        <v>1.483E-4</v>
      </c>
      <c r="HQ7" s="91">
        <v>1.483E-4</v>
      </c>
      <c r="HR7" s="91">
        <v>1.483E-4</v>
      </c>
      <c r="HS7" s="91">
        <v>1.483E-4</v>
      </c>
      <c r="HT7" s="91">
        <v>1.483E-4</v>
      </c>
      <c r="HU7" s="91">
        <v>1.483E-4</v>
      </c>
      <c r="HV7" s="91">
        <v>1.483E-4</v>
      </c>
      <c r="HW7" s="91">
        <v>1.483E-4</v>
      </c>
      <c r="HX7" s="91">
        <v>1.483E-4</v>
      </c>
      <c r="HY7" s="91">
        <v>1.483E-4</v>
      </c>
      <c r="HZ7" s="91">
        <v>1.483E-4</v>
      </c>
      <c r="IA7" s="91">
        <v>1.483E-4</v>
      </c>
      <c r="IB7" s="91">
        <v>1.483E-4</v>
      </c>
      <c r="IC7" s="91">
        <v>1.483E-4</v>
      </c>
      <c r="ID7" s="91">
        <v>1.483E-4</v>
      </c>
      <c r="IE7" s="91">
        <v>1.483E-4</v>
      </c>
      <c r="IF7" s="91">
        <v>1.483E-4</v>
      </c>
      <c r="IG7" s="91">
        <v>1.483E-4</v>
      </c>
      <c r="IH7" s="91">
        <v>1.483E-4</v>
      </c>
      <c r="II7" s="91">
        <v>1.483E-4</v>
      </c>
      <c r="IJ7" s="91">
        <v>1.483E-4</v>
      </c>
      <c r="IK7" s="91">
        <v>1.483E-4</v>
      </c>
      <c r="IL7" s="91">
        <v>1.483E-4</v>
      </c>
      <c r="IM7" s="91">
        <v>1.483E-4</v>
      </c>
      <c r="IN7" s="91">
        <v>1.483E-4</v>
      </c>
      <c r="IO7" s="91">
        <v>1.483E-4</v>
      </c>
      <c r="IP7" s="91">
        <v>1.483E-4</v>
      </c>
      <c r="IQ7" s="91">
        <v>1.483E-4</v>
      </c>
      <c r="IR7" s="91">
        <v>1.483E-4</v>
      </c>
      <c r="IS7" s="91">
        <v>1.483E-4</v>
      </c>
      <c r="IT7" s="91">
        <v>1.483E-4</v>
      </c>
      <c r="IU7" s="91">
        <v>1.483E-4</v>
      </c>
      <c r="IV7" s="91">
        <v>1.483E-4</v>
      </c>
      <c r="IW7" s="91">
        <v>1.483E-4</v>
      </c>
      <c r="IX7" s="91">
        <v>1.483E-4</v>
      </c>
      <c r="IY7" s="91">
        <v>1.483E-4</v>
      </c>
      <c r="IZ7" s="91">
        <v>1.483E-4</v>
      </c>
      <c r="JA7" s="91">
        <v>1.483E-4</v>
      </c>
      <c r="JB7" s="91">
        <v>1.483E-4</v>
      </c>
      <c r="JC7" s="91">
        <v>1.483E-4</v>
      </c>
      <c r="JD7" s="91">
        <v>1.483E-4</v>
      </c>
      <c r="JE7" s="91">
        <v>1.483E-4</v>
      </c>
      <c r="JF7" s="91">
        <v>1.483E-4</v>
      </c>
      <c r="JG7" s="91">
        <v>1.483E-4</v>
      </c>
      <c r="JH7" s="91">
        <v>1.483E-4</v>
      </c>
      <c r="JI7" s="91">
        <v>1.483E-4</v>
      </c>
      <c r="JJ7" s="91">
        <v>1.483E-4</v>
      </c>
      <c r="JK7" s="91">
        <v>1.483E-4</v>
      </c>
      <c r="JL7" s="91">
        <v>1.483E-4</v>
      </c>
      <c r="JM7" s="91">
        <v>1.483E-4</v>
      </c>
      <c r="JN7" s="91">
        <v>1.483E-4</v>
      </c>
      <c r="JO7" s="91">
        <v>1.483E-4</v>
      </c>
      <c r="JP7" s="91">
        <v>1.483E-4</v>
      </c>
      <c r="JQ7" s="91">
        <v>1.483E-4</v>
      </c>
      <c r="JR7" s="91">
        <v>1.483E-4</v>
      </c>
      <c r="JS7" s="91">
        <v>1.483E-4</v>
      </c>
      <c r="JT7" s="91">
        <v>1.483E-4</v>
      </c>
      <c r="JU7" s="91">
        <v>1.483E-4</v>
      </c>
      <c r="JV7" s="91">
        <v>1.483E-4</v>
      </c>
      <c r="JW7" s="91">
        <v>1.483E-4</v>
      </c>
      <c r="JX7" s="91">
        <v>1.483E-4</v>
      </c>
      <c r="JY7" s="91">
        <v>1.483E-4</v>
      </c>
      <c r="JZ7" s="91">
        <v>1.483E-4</v>
      </c>
      <c r="KA7" s="91">
        <v>1.483E-4</v>
      </c>
      <c r="KB7" s="91">
        <v>1.483E-4</v>
      </c>
      <c r="KC7" s="91">
        <v>1.483E-4</v>
      </c>
      <c r="KD7" s="91">
        <v>1.483E-4</v>
      </c>
      <c r="KE7" s="91">
        <v>1.483E-4</v>
      </c>
    </row>
    <row r="8" spans="1:291" x14ac:dyDescent="0.3">
      <c r="A8" s="87" t="s">
        <v>185</v>
      </c>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c r="IQ8" s="89"/>
      <c r="IR8" s="89"/>
      <c r="IS8" s="89"/>
      <c r="IT8" s="89"/>
      <c r="IU8" s="89"/>
      <c r="IV8" s="89"/>
      <c r="IW8" s="89"/>
      <c r="IX8" s="89"/>
      <c r="IY8" s="89"/>
      <c r="IZ8" s="89"/>
      <c r="JA8" s="89"/>
      <c r="JB8" s="89"/>
      <c r="JC8" s="89"/>
      <c r="JD8" s="89"/>
      <c r="JE8" s="89"/>
      <c r="JF8" s="89"/>
      <c r="JG8" s="89"/>
      <c r="JH8" s="89"/>
      <c r="JI8" s="89"/>
      <c r="JJ8" s="89"/>
      <c r="JK8" s="89"/>
      <c r="JL8" s="89"/>
      <c r="JM8" s="89"/>
      <c r="JN8" s="89"/>
      <c r="JO8" s="89"/>
      <c r="JP8" s="89"/>
      <c r="JQ8" s="89"/>
      <c r="JR8" s="89"/>
      <c r="JS8" s="89"/>
      <c r="JT8" s="89"/>
      <c r="JU8" s="89"/>
      <c r="JV8" s="89"/>
      <c r="JW8" s="89"/>
      <c r="JX8" s="89"/>
      <c r="JY8" s="89"/>
      <c r="JZ8" s="89"/>
      <c r="KA8" s="89"/>
      <c r="KB8" s="89"/>
      <c r="KC8" s="89"/>
      <c r="KD8" s="89"/>
      <c r="KE8" s="89"/>
    </row>
    <row r="9" spans="1:291" x14ac:dyDescent="0.3">
      <c r="A9" s="44" t="s">
        <v>220</v>
      </c>
      <c r="B9" s="91">
        <v>25.55</v>
      </c>
      <c r="C9" s="91">
        <v>25.55</v>
      </c>
      <c r="D9" s="91">
        <v>25.55</v>
      </c>
      <c r="E9" s="91">
        <v>25.55</v>
      </c>
      <c r="F9" s="91">
        <v>25.55</v>
      </c>
      <c r="G9" s="91">
        <v>25.55</v>
      </c>
      <c r="H9" s="91">
        <v>25.55</v>
      </c>
      <c r="I9" s="91">
        <v>25.55</v>
      </c>
      <c r="J9" s="91">
        <v>25.55</v>
      </c>
      <c r="K9" s="91">
        <v>25.55</v>
      </c>
      <c r="L9" s="91">
        <v>25.55</v>
      </c>
      <c r="M9" s="91">
        <v>25.55</v>
      </c>
      <c r="N9" s="91">
        <v>25.55</v>
      </c>
      <c r="O9" s="91">
        <v>25.55</v>
      </c>
      <c r="P9" s="91">
        <v>25.55</v>
      </c>
      <c r="Q9" s="91">
        <v>25.55</v>
      </c>
      <c r="R9" s="91">
        <v>25.55</v>
      </c>
      <c r="S9" s="91">
        <v>25.55</v>
      </c>
      <c r="T9" s="91">
        <v>25.55</v>
      </c>
      <c r="U9" s="91">
        <v>25.55</v>
      </c>
      <c r="V9" s="91">
        <v>25.55</v>
      </c>
      <c r="W9" s="91">
        <v>25.55</v>
      </c>
      <c r="X9" s="91">
        <v>25.55</v>
      </c>
      <c r="Y9" s="91">
        <v>25.55</v>
      </c>
      <c r="Z9" s="91">
        <v>25.55</v>
      </c>
      <c r="AA9" s="91">
        <v>25.55</v>
      </c>
      <c r="AB9" s="91">
        <v>25.55</v>
      </c>
      <c r="AC9" s="91">
        <v>25.55</v>
      </c>
      <c r="AD9" s="91">
        <v>25.55</v>
      </c>
      <c r="AE9" s="91">
        <v>25.55</v>
      </c>
      <c r="AF9" s="91">
        <v>25.55</v>
      </c>
      <c r="AG9" s="91">
        <v>25.55</v>
      </c>
      <c r="AH9" s="91">
        <v>25.55</v>
      </c>
      <c r="AI9" s="91">
        <v>25.55</v>
      </c>
      <c r="AJ9" s="91">
        <v>25.55</v>
      </c>
      <c r="AK9" s="91">
        <v>25.55</v>
      </c>
      <c r="AL9" s="91">
        <v>25.55</v>
      </c>
      <c r="AM9" s="91">
        <v>25.55</v>
      </c>
      <c r="AN9" s="91">
        <v>25.55</v>
      </c>
      <c r="AO9" s="91">
        <v>25.55</v>
      </c>
      <c r="AP9" s="91">
        <v>25.55</v>
      </c>
      <c r="AQ9" s="91">
        <v>25.55</v>
      </c>
      <c r="AR9" s="91">
        <v>25.55</v>
      </c>
      <c r="AS9" s="91">
        <v>25.55</v>
      </c>
      <c r="AT9" s="91">
        <v>25.55</v>
      </c>
      <c r="AU9" s="91">
        <v>25.55</v>
      </c>
      <c r="AV9" s="91">
        <v>25.55</v>
      </c>
      <c r="AW9" s="91">
        <v>25.55</v>
      </c>
      <c r="AX9" s="91">
        <v>25.55</v>
      </c>
      <c r="AY9" s="91">
        <v>25.55</v>
      </c>
      <c r="AZ9" s="91">
        <v>25.55</v>
      </c>
      <c r="BA9" s="91">
        <v>25.55</v>
      </c>
      <c r="BB9" s="91">
        <v>25.55</v>
      </c>
      <c r="BC9" s="91">
        <v>25.55</v>
      </c>
      <c r="BD9" s="91">
        <v>25.55</v>
      </c>
      <c r="BE9" s="91">
        <v>25.55</v>
      </c>
      <c r="BF9" s="91">
        <v>25.55</v>
      </c>
      <c r="BG9" s="91">
        <v>25.55</v>
      </c>
      <c r="BH9" s="91">
        <v>25.55</v>
      </c>
      <c r="BI9" s="91">
        <v>25.55</v>
      </c>
      <c r="BJ9" s="91">
        <v>25.55</v>
      </c>
      <c r="BK9" s="91">
        <v>25.55</v>
      </c>
      <c r="BL9" s="91">
        <v>25.55</v>
      </c>
      <c r="BM9" s="91">
        <v>25.55</v>
      </c>
      <c r="BN9" s="91">
        <v>25.55</v>
      </c>
      <c r="BO9" s="91">
        <v>25.55</v>
      </c>
      <c r="BP9" s="91">
        <v>25.55</v>
      </c>
      <c r="BQ9" s="91">
        <v>25.55</v>
      </c>
      <c r="BR9" s="91">
        <v>25.55</v>
      </c>
      <c r="BS9" s="91">
        <v>25.55</v>
      </c>
      <c r="BT9" s="91">
        <v>25.55</v>
      </c>
      <c r="BU9" s="91">
        <v>25.55</v>
      </c>
      <c r="BV9" s="91">
        <v>25.55</v>
      </c>
      <c r="BW9" s="91">
        <v>25.55</v>
      </c>
      <c r="BX9" s="91">
        <v>25.55</v>
      </c>
      <c r="BY9" s="91">
        <v>25.55</v>
      </c>
      <c r="BZ9" s="91">
        <v>25.55</v>
      </c>
      <c r="CA9" s="91">
        <v>25.55</v>
      </c>
      <c r="CB9" s="91">
        <v>25.55</v>
      </c>
      <c r="CC9" s="91">
        <v>25.55</v>
      </c>
      <c r="CD9" s="91">
        <v>25.55</v>
      </c>
      <c r="CE9" s="91">
        <v>25.55</v>
      </c>
      <c r="CF9" s="91">
        <v>25.55</v>
      </c>
      <c r="CG9" s="91">
        <v>25.55</v>
      </c>
      <c r="CH9" s="91">
        <v>25.55</v>
      </c>
      <c r="CI9" s="91">
        <v>25.55</v>
      </c>
      <c r="CJ9" s="91">
        <v>25.55</v>
      </c>
      <c r="CK9" s="91">
        <v>25.55</v>
      </c>
      <c r="CL9" s="91">
        <v>25.55</v>
      </c>
      <c r="CM9" s="91">
        <v>25.55</v>
      </c>
      <c r="CN9" s="91">
        <v>25.55</v>
      </c>
      <c r="CO9" s="91">
        <v>25.55</v>
      </c>
      <c r="CP9" s="91">
        <v>25.55</v>
      </c>
      <c r="CQ9" s="91">
        <v>25.55</v>
      </c>
      <c r="CR9" s="91">
        <v>25.55</v>
      </c>
      <c r="CS9" s="91">
        <v>25.55</v>
      </c>
      <c r="CT9" s="91">
        <v>25.55</v>
      </c>
      <c r="CU9" s="91">
        <v>25.55</v>
      </c>
      <c r="CV9" s="91">
        <v>25.55</v>
      </c>
      <c r="CW9" s="91">
        <v>25.55</v>
      </c>
      <c r="CX9" s="91">
        <v>25.55</v>
      </c>
      <c r="CY9" s="91">
        <v>25.55</v>
      </c>
      <c r="CZ9" s="91">
        <v>25.55</v>
      </c>
      <c r="DA9" s="91">
        <v>25.55</v>
      </c>
      <c r="DB9" s="91">
        <v>25.55</v>
      </c>
      <c r="DC9" s="91">
        <v>25.55</v>
      </c>
      <c r="DD9" s="91">
        <v>25.55</v>
      </c>
      <c r="DE9" s="91">
        <v>25.55</v>
      </c>
      <c r="DF9" s="91">
        <v>25.55</v>
      </c>
      <c r="DG9" s="91">
        <v>25.55</v>
      </c>
      <c r="DH9" s="91">
        <v>25.55</v>
      </c>
      <c r="DI9" s="91">
        <v>25.55</v>
      </c>
      <c r="DJ9" s="91">
        <v>25.55</v>
      </c>
      <c r="DK9" s="91">
        <v>25.55</v>
      </c>
      <c r="DL9" s="91">
        <v>25.55</v>
      </c>
      <c r="DM9" s="91">
        <v>25.55</v>
      </c>
      <c r="DN9" s="91">
        <v>25.55</v>
      </c>
      <c r="DO9" s="91">
        <v>25.55</v>
      </c>
      <c r="DP9" s="91">
        <v>25.55</v>
      </c>
      <c r="DQ9" s="91">
        <v>25.55</v>
      </c>
      <c r="DR9" s="91">
        <v>25.55</v>
      </c>
      <c r="DS9" s="91">
        <v>25.55</v>
      </c>
      <c r="DT9" s="91">
        <v>25.55</v>
      </c>
      <c r="DU9" s="91">
        <v>25.55</v>
      </c>
      <c r="DV9" s="91">
        <v>25.55</v>
      </c>
      <c r="DW9" s="91">
        <v>25.55</v>
      </c>
      <c r="DX9" s="91">
        <v>25.55</v>
      </c>
      <c r="DY9" s="91">
        <v>25.55</v>
      </c>
      <c r="DZ9" s="91">
        <v>25.55</v>
      </c>
      <c r="EA9" s="91">
        <v>25.55</v>
      </c>
      <c r="EB9" s="91">
        <v>25.55</v>
      </c>
      <c r="EC9" s="91">
        <v>25.55</v>
      </c>
      <c r="ED9" s="91">
        <v>25.55</v>
      </c>
      <c r="EE9" s="91">
        <v>25.55</v>
      </c>
      <c r="EF9" s="91">
        <v>25.55</v>
      </c>
      <c r="EG9" s="91">
        <v>25.55</v>
      </c>
      <c r="EH9" s="91">
        <v>25.55</v>
      </c>
      <c r="EI9" s="91">
        <v>25.55</v>
      </c>
      <c r="EJ9" s="91">
        <v>25.55</v>
      </c>
      <c r="EK9" s="91">
        <v>25.55</v>
      </c>
      <c r="EL9" s="91">
        <v>25.55</v>
      </c>
      <c r="EM9" s="91">
        <v>25.55</v>
      </c>
      <c r="EN9" s="91">
        <v>25.55</v>
      </c>
      <c r="EO9" s="91">
        <v>25.55</v>
      </c>
      <c r="EP9" s="91">
        <v>25.55</v>
      </c>
      <c r="EQ9" s="91">
        <v>25.55</v>
      </c>
      <c r="ER9" s="91">
        <v>25.55</v>
      </c>
      <c r="ES9" s="91">
        <v>25.55</v>
      </c>
      <c r="ET9" s="91">
        <v>25.55</v>
      </c>
      <c r="EU9" s="91">
        <v>25.55</v>
      </c>
      <c r="EV9" s="91">
        <v>25.55</v>
      </c>
      <c r="EW9" s="91">
        <v>25.55</v>
      </c>
      <c r="EX9" s="91">
        <v>25.55</v>
      </c>
      <c r="EY9" s="91">
        <v>25.55</v>
      </c>
      <c r="EZ9" s="91">
        <v>25.55</v>
      </c>
      <c r="FA9" s="91">
        <v>25.55</v>
      </c>
      <c r="FB9" s="91">
        <v>25.55</v>
      </c>
      <c r="FC9" s="91">
        <v>25.55</v>
      </c>
      <c r="FD9" s="91">
        <v>25.55</v>
      </c>
      <c r="FE9" s="91">
        <v>25.55</v>
      </c>
      <c r="FF9" s="91">
        <v>25.55</v>
      </c>
      <c r="FG9" s="91">
        <v>25.55</v>
      </c>
      <c r="FH9" s="91">
        <v>25.55</v>
      </c>
      <c r="FI9" s="91">
        <v>25.55</v>
      </c>
      <c r="FJ9" s="91">
        <v>25.55</v>
      </c>
      <c r="FK9" s="91">
        <v>25.55</v>
      </c>
      <c r="FL9" s="91">
        <v>25.55</v>
      </c>
      <c r="FM9" s="91">
        <v>25.55</v>
      </c>
      <c r="FN9" s="91">
        <v>25.55</v>
      </c>
      <c r="FO9" s="91">
        <v>25.55</v>
      </c>
      <c r="FP9" s="91">
        <v>25.55</v>
      </c>
      <c r="FQ9" s="91">
        <v>25.55</v>
      </c>
      <c r="FR9" s="91">
        <v>25.55</v>
      </c>
      <c r="FS9" s="91">
        <v>25.55</v>
      </c>
      <c r="FT9" s="91">
        <v>25.55</v>
      </c>
      <c r="FU9" s="91">
        <v>25.55</v>
      </c>
      <c r="FV9" s="91">
        <v>25.55</v>
      </c>
      <c r="FW9" s="91">
        <v>25.55</v>
      </c>
      <c r="FX9" s="91">
        <v>25.55</v>
      </c>
      <c r="FY9" s="91">
        <v>25.55</v>
      </c>
      <c r="FZ9" s="91">
        <v>25.55</v>
      </c>
      <c r="GA9" s="91">
        <v>25.55</v>
      </c>
      <c r="GB9" s="91">
        <v>25.55</v>
      </c>
      <c r="GC9" s="91">
        <v>25.55</v>
      </c>
      <c r="GD9" s="91">
        <v>25.55</v>
      </c>
      <c r="GE9" s="91">
        <v>25.55</v>
      </c>
      <c r="GF9" s="91">
        <v>25.55</v>
      </c>
      <c r="GG9" s="91">
        <v>25.55</v>
      </c>
      <c r="GH9" s="91">
        <v>25.55</v>
      </c>
      <c r="GI9" s="91">
        <v>25.55</v>
      </c>
      <c r="GJ9" s="91">
        <v>25.55</v>
      </c>
      <c r="GK9" s="91">
        <v>25.55</v>
      </c>
      <c r="GL9" s="91">
        <v>25.55</v>
      </c>
      <c r="GM9" s="91">
        <v>25.55</v>
      </c>
      <c r="GN9" s="91">
        <v>25.55</v>
      </c>
      <c r="GO9" s="91">
        <v>25.55</v>
      </c>
      <c r="GP9" s="91">
        <v>25.55</v>
      </c>
      <c r="GQ9" s="91">
        <v>25.55</v>
      </c>
      <c r="GR9" s="91">
        <v>25.55</v>
      </c>
      <c r="GS9" s="91">
        <v>25.55</v>
      </c>
      <c r="GT9" s="91">
        <v>25.55</v>
      </c>
      <c r="GU9" s="91">
        <v>25.55</v>
      </c>
      <c r="GV9" s="91">
        <v>25.55</v>
      </c>
      <c r="GW9" s="91">
        <v>25.55</v>
      </c>
      <c r="GX9" s="91">
        <v>25.55</v>
      </c>
      <c r="GY9" s="91">
        <v>25.55</v>
      </c>
      <c r="GZ9" s="91">
        <v>25.55</v>
      </c>
      <c r="HA9" s="91">
        <v>25.55</v>
      </c>
      <c r="HB9" s="91">
        <v>25.55</v>
      </c>
      <c r="HC9" s="91">
        <v>25.55</v>
      </c>
      <c r="HD9" s="91">
        <v>25.55</v>
      </c>
      <c r="HE9" s="91">
        <v>25.55</v>
      </c>
      <c r="HF9" s="91">
        <v>25.55</v>
      </c>
      <c r="HG9" s="91">
        <v>25.55</v>
      </c>
      <c r="HH9" s="91">
        <v>25.55</v>
      </c>
      <c r="HI9" s="91">
        <v>25.55</v>
      </c>
      <c r="HJ9" s="91">
        <v>25.55</v>
      </c>
      <c r="HK9" s="91">
        <v>25.55</v>
      </c>
      <c r="HL9" s="91">
        <v>25.55</v>
      </c>
      <c r="HM9" s="91">
        <v>25.55</v>
      </c>
      <c r="HN9" s="91">
        <v>25.55</v>
      </c>
      <c r="HO9" s="91">
        <v>25.55</v>
      </c>
      <c r="HP9" s="91">
        <v>25.55</v>
      </c>
      <c r="HQ9" s="91">
        <v>25.55</v>
      </c>
      <c r="HR9" s="91">
        <v>25.55</v>
      </c>
      <c r="HS9" s="91">
        <v>25.55</v>
      </c>
      <c r="HT9" s="91">
        <v>25.55</v>
      </c>
      <c r="HU9" s="91">
        <v>25.55</v>
      </c>
      <c r="HV9" s="91">
        <v>25.55</v>
      </c>
      <c r="HW9" s="91">
        <v>25.55</v>
      </c>
      <c r="HX9" s="91">
        <v>25.55</v>
      </c>
      <c r="HY9" s="91">
        <v>25.55</v>
      </c>
      <c r="HZ9" s="91">
        <v>25.55</v>
      </c>
      <c r="IA9" s="91">
        <v>25.55</v>
      </c>
      <c r="IB9" s="91">
        <v>25.55</v>
      </c>
      <c r="IC9" s="91">
        <v>25.55</v>
      </c>
      <c r="ID9" s="91">
        <v>25.55</v>
      </c>
      <c r="IE9" s="91">
        <v>25.55</v>
      </c>
      <c r="IF9" s="91">
        <v>25.55</v>
      </c>
      <c r="IG9" s="91">
        <v>25.55</v>
      </c>
      <c r="IH9" s="91">
        <v>25.55</v>
      </c>
      <c r="II9" s="91">
        <v>25.55</v>
      </c>
      <c r="IJ9" s="91">
        <v>25.55</v>
      </c>
      <c r="IK9" s="91">
        <v>25.55</v>
      </c>
      <c r="IL9" s="91">
        <v>25.55</v>
      </c>
      <c r="IM9" s="91">
        <v>25.55</v>
      </c>
      <c r="IN9" s="91">
        <v>25.55</v>
      </c>
      <c r="IO9" s="91">
        <v>25.55</v>
      </c>
      <c r="IP9" s="91">
        <v>25.55</v>
      </c>
      <c r="IQ9" s="91">
        <v>25.55</v>
      </c>
      <c r="IR9" s="91">
        <v>25.55</v>
      </c>
      <c r="IS9" s="91">
        <v>25.55</v>
      </c>
      <c r="IT9" s="91">
        <v>25.55</v>
      </c>
      <c r="IU9" s="91">
        <v>25.55</v>
      </c>
      <c r="IV9" s="91">
        <v>25.55</v>
      </c>
      <c r="IW9" s="91">
        <v>25.55</v>
      </c>
      <c r="IX9" s="91">
        <v>25.55</v>
      </c>
      <c r="IY9" s="91">
        <v>25.55</v>
      </c>
      <c r="IZ9" s="91">
        <v>25.55</v>
      </c>
      <c r="JA9" s="91">
        <v>25.55</v>
      </c>
      <c r="JB9" s="91">
        <v>25.55</v>
      </c>
      <c r="JC9" s="91">
        <v>25.55</v>
      </c>
      <c r="JD9" s="91">
        <v>25.55</v>
      </c>
      <c r="JE9" s="91">
        <v>25.55</v>
      </c>
      <c r="JF9" s="91">
        <v>25.55</v>
      </c>
      <c r="JG9" s="91">
        <v>25.55</v>
      </c>
      <c r="JH9" s="91">
        <v>25.55</v>
      </c>
      <c r="JI9" s="91">
        <v>25.55</v>
      </c>
      <c r="JJ9" s="91">
        <v>25.55</v>
      </c>
      <c r="JK9" s="91">
        <v>25.55</v>
      </c>
      <c r="JL9" s="91">
        <v>25.55</v>
      </c>
      <c r="JM9" s="91">
        <v>25.55</v>
      </c>
      <c r="JN9" s="91">
        <v>25.55</v>
      </c>
      <c r="JO9" s="91">
        <v>25.55</v>
      </c>
      <c r="JP9" s="91">
        <v>25.55</v>
      </c>
      <c r="JQ9" s="91">
        <v>25.55</v>
      </c>
      <c r="JR9" s="91">
        <v>25.55</v>
      </c>
      <c r="JS9" s="91">
        <v>25.55</v>
      </c>
      <c r="JT9" s="91">
        <v>25.55</v>
      </c>
      <c r="JU9" s="91">
        <v>25.55</v>
      </c>
      <c r="JV9" s="91">
        <v>25.55</v>
      </c>
      <c r="JW9" s="91">
        <v>25.55</v>
      </c>
      <c r="JX9" s="91">
        <v>25.55</v>
      </c>
      <c r="JY9" s="91">
        <v>25.55</v>
      </c>
      <c r="JZ9" s="91">
        <v>25.55</v>
      </c>
      <c r="KA9" s="91">
        <v>25.55</v>
      </c>
      <c r="KB9" s="91">
        <v>25.55</v>
      </c>
      <c r="KC9" s="91">
        <v>25.55</v>
      </c>
      <c r="KD9" s="91">
        <v>25.55</v>
      </c>
      <c r="KE9" s="91">
        <v>25.55</v>
      </c>
    </row>
    <row r="10" spans="1:291" x14ac:dyDescent="0.3">
      <c r="A10" s="86" t="s">
        <v>18</v>
      </c>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c r="CT10" s="92"/>
      <c r="CU10" s="92"/>
      <c r="CV10" s="92"/>
      <c r="CW10" s="92"/>
      <c r="CX10" s="92"/>
      <c r="CY10" s="92"/>
      <c r="CZ10" s="92"/>
      <c r="DA10" s="92"/>
      <c r="DB10" s="92"/>
      <c r="DC10" s="92"/>
      <c r="DD10" s="92"/>
      <c r="DE10" s="92"/>
      <c r="DF10" s="92"/>
      <c r="DG10" s="92"/>
      <c r="DH10" s="92"/>
      <c r="DI10" s="92"/>
      <c r="DJ10" s="92"/>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92"/>
      <c r="FC10" s="92"/>
      <c r="FD10" s="92"/>
      <c r="FE10" s="92"/>
      <c r="FF10" s="92"/>
      <c r="FG10" s="92"/>
      <c r="FH10" s="92"/>
      <c r="FI10" s="92"/>
      <c r="FJ10" s="92"/>
      <c r="FK10" s="92"/>
      <c r="FL10" s="92"/>
      <c r="FM10" s="92"/>
      <c r="FN10" s="92"/>
      <c r="FO10" s="92"/>
      <c r="FP10" s="92"/>
      <c r="FQ10" s="92"/>
      <c r="FR10" s="92"/>
      <c r="FS10" s="92"/>
      <c r="FT10" s="92"/>
      <c r="FU10" s="92"/>
      <c r="FV10" s="92"/>
      <c r="FW10" s="92"/>
      <c r="FX10" s="92"/>
      <c r="FY10" s="92"/>
      <c r="FZ10" s="92"/>
      <c r="GA10" s="92"/>
      <c r="GB10" s="92"/>
      <c r="GC10" s="92"/>
      <c r="GD10" s="92"/>
      <c r="GE10" s="92"/>
      <c r="GF10" s="92"/>
      <c r="GG10" s="92"/>
      <c r="GH10" s="92"/>
      <c r="GI10" s="92"/>
      <c r="GJ10" s="92"/>
      <c r="GK10" s="92"/>
      <c r="GL10" s="92"/>
      <c r="GM10" s="92"/>
      <c r="GN10" s="92"/>
      <c r="GO10" s="92"/>
      <c r="GP10" s="92"/>
      <c r="GQ10" s="92"/>
      <c r="GR10" s="92"/>
      <c r="GS10" s="92"/>
      <c r="GT10" s="92"/>
      <c r="GU10" s="92"/>
      <c r="GV10" s="92"/>
      <c r="GW10" s="92"/>
      <c r="GX10" s="92"/>
      <c r="GY10" s="92"/>
      <c r="GZ10" s="92"/>
      <c r="HA10" s="92"/>
      <c r="HB10" s="92"/>
      <c r="HC10" s="92"/>
      <c r="HD10" s="92"/>
      <c r="HE10" s="92"/>
      <c r="HF10" s="92"/>
      <c r="HG10" s="92"/>
      <c r="HH10" s="92"/>
      <c r="HI10" s="92"/>
      <c r="HJ10" s="92"/>
      <c r="HK10" s="92"/>
      <c r="HL10" s="92"/>
      <c r="HM10" s="92"/>
      <c r="HN10" s="92"/>
      <c r="HO10" s="92"/>
      <c r="HP10" s="92"/>
      <c r="HQ10" s="92"/>
      <c r="HR10" s="92"/>
      <c r="HS10" s="92"/>
      <c r="HT10" s="92"/>
      <c r="HU10" s="92"/>
      <c r="HV10" s="92"/>
      <c r="HW10" s="92"/>
      <c r="HX10" s="92"/>
      <c r="HY10" s="92"/>
      <c r="HZ10" s="92"/>
      <c r="IA10" s="92"/>
      <c r="IB10" s="92"/>
      <c r="IC10" s="92"/>
      <c r="ID10" s="92"/>
      <c r="IE10" s="92"/>
      <c r="IF10" s="92"/>
      <c r="IG10" s="92"/>
      <c r="IH10" s="92"/>
      <c r="II10" s="92"/>
      <c r="IJ10" s="92"/>
      <c r="IK10" s="92"/>
      <c r="IL10" s="92"/>
      <c r="IM10" s="92"/>
      <c r="IN10" s="92"/>
      <c r="IO10" s="92"/>
      <c r="IP10" s="92"/>
      <c r="IQ10" s="92"/>
      <c r="IR10" s="92"/>
      <c r="IS10" s="92"/>
      <c r="IT10" s="92"/>
      <c r="IU10" s="92"/>
      <c r="IV10" s="92"/>
      <c r="IW10" s="92"/>
      <c r="IX10" s="92"/>
      <c r="IY10" s="92"/>
      <c r="IZ10" s="92"/>
      <c r="JA10" s="92"/>
      <c r="JB10" s="92"/>
      <c r="JC10" s="92"/>
      <c r="JD10" s="92"/>
      <c r="JE10" s="92"/>
      <c r="JF10" s="92"/>
      <c r="JG10" s="92"/>
      <c r="JH10" s="92"/>
      <c r="JI10" s="92"/>
      <c r="JJ10" s="92"/>
      <c r="JK10" s="92"/>
      <c r="JL10" s="92"/>
      <c r="JM10" s="92"/>
      <c r="JN10" s="92"/>
      <c r="JO10" s="92"/>
      <c r="JP10" s="92"/>
      <c r="JQ10" s="92"/>
      <c r="JR10" s="92"/>
      <c r="JS10" s="92"/>
      <c r="JT10" s="92"/>
      <c r="JU10" s="92"/>
      <c r="JV10" s="92"/>
      <c r="JW10" s="92"/>
      <c r="JX10" s="92"/>
      <c r="JY10" s="92"/>
      <c r="JZ10" s="92"/>
      <c r="KA10" s="92"/>
      <c r="KB10" s="92"/>
      <c r="KC10" s="92"/>
      <c r="KD10" s="92"/>
      <c r="KE10" s="92"/>
    </row>
    <row r="11" spans="1:291" x14ac:dyDescent="0.3">
      <c r="A11" s="44" t="s">
        <v>19</v>
      </c>
      <c r="B11" s="91">
        <f>23.29/1000000</f>
        <v>2.3289999999999999E-5</v>
      </c>
      <c r="C11" s="91">
        <v>2.3289999999999999E-5</v>
      </c>
      <c r="D11" s="91">
        <f>23.29/1000000</f>
        <v>2.3289999999999999E-5</v>
      </c>
      <c r="E11" s="91">
        <v>2.3289999999999999E-5</v>
      </c>
      <c r="F11" s="91">
        <v>2.3289999999999999E-5</v>
      </c>
      <c r="G11" s="91">
        <v>2.3289999999999999E-5</v>
      </c>
      <c r="H11" s="91">
        <v>2.3289999999999999E-5</v>
      </c>
      <c r="I11" s="91">
        <v>2.3289999999999999E-5</v>
      </c>
      <c r="J11" s="91">
        <v>2.3289999999999999E-5</v>
      </c>
      <c r="K11" s="91">
        <v>2.3289999999999999E-5</v>
      </c>
      <c r="L11" s="91">
        <v>2.3289999999999999E-5</v>
      </c>
      <c r="M11" s="91">
        <v>2.3289999999999999E-5</v>
      </c>
      <c r="N11" s="91">
        <v>2.3289999999999999E-5</v>
      </c>
      <c r="O11" s="91">
        <v>2.3289999999999999E-5</v>
      </c>
      <c r="P11" s="91">
        <v>2.3289999999999999E-5</v>
      </c>
      <c r="Q11" s="91">
        <v>2.3289999999999999E-5</v>
      </c>
      <c r="R11" s="91">
        <v>2.3289999999999999E-5</v>
      </c>
      <c r="S11" s="91">
        <v>2.3289999999999999E-5</v>
      </c>
      <c r="T11" s="91">
        <v>2.3289999999999999E-5</v>
      </c>
      <c r="U11" s="91">
        <v>2.3289999999999999E-5</v>
      </c>
      <c r="V11" s="91">
        <v>2.3289999999999999E-5</v>
      </c>
      <c r="W11" s="91">
        <v>2.3289999999999999E-5</v>
      </c>
      <c r="X11" s="91">
        <v>2.3289999999999999E-5</v>
      </c>
      <c r="Y11" s="91">
        <v>2.3289999999999999E-5</v>
      </c>
      <c r="Z11" s="91">
        <v>2.3289999999999999E-5</v>
      </c>
      <c r="AA11" s="91">
        <v>2.3289999999999999E-5</v>
      </c>
      <c r="AB11" s="91">
        <v>2.3289999999999999E-5</v>
      </c>
      <c r="AC11" s="91">
        <v>2.3289999999999999E-5</v>
      </c>
      <c r="AD11" s="91">
        <v>2.3289999999999999E-5</v>
      </c>
      <c r="AE11" s="91">
        <v>2.3289999999999999E-5</v>
      </c>
      <c r="AF11" s="91">
        <v>2.3289999999999999E-5</v>
      </c>
      <c r="AG11" s="91">
        <v>2.3289999999999999E-5</v>
      </c>
      <c r="AH11" s="91">
        <v>2.3289999999999999E-5</v>
      </c>
      <c r="AI11" s="91">
        <v>2.3289999999999999E-5</v>
      </c>
      <c r="AJ11" s="91">
        <v>2.3289999999999999E-5</v>
      </c>
      <c r="AK11" s="91">
        <v>2.3289999999999999E-5</v>
      </c>
      <c r="AL11" s="91">
        <v>2.3289999999999999E-5</v>
      </c>
      <c r="AM11" s="91">
        <v>2.3289999999999999E-5</v>
      </c>
      <c r="AN11" s="91">
        <v>2.3289999999999999E-5</v>
      </c>
      <c r="AO11" s="91">
        <v>2.3289999999999999E-5</v>
      </c>
      <c r="AP11" s="91">
        <v>2.3289999999999999E-5</v>
      </c>
      <c r="AQ11" s="91">
        <v>2.3289999999999999E-5</v>
      </c>
      <c r="AR11" s="91">
        <v>2.3289999999999999E-5</v>
      </c>
      <c r="AS11" s="91">
        <v>2.3289999999999999E-5</v>
      </c>
      <c r="AT11" s="91">
        <v>2.3289999999999999E-5</v>
      </c>
      <c r="AU11" s="91">
        <v>2.3289999999999999E-5</v>
      </c>
      <c r="AV11" s="91">
        <v>2.3289999999999999E-5</v>
      </c>
      <c r="AW11" s="91">
        <v>2.3289999999999999E-5</v>
      </c>
      <c r="AX11" s="91">
        <v>2.3289999999999999E-5</v>
      </c>
      <c r="AY11" s="91">
        <v>2.3289999999999999E-5</v>
      </c>
      <c r="AZ11" s="91">
        <v>2.3289999999999999E-5</v>
      </c>
      <c r="BA11" s="91">
        <v>2.3289999999999999E-5</v>
      </c>
      <c r="BB11" s="91">
        <v>2.3289999999999999E-5</v>
      </c>
      <c r="BC11" s="91">
        <v>2.3289999999999999E-5</v>
      </c>
      <c r="BD11" s="91">
        <v>2.3289999999999999E-5</v>
      </c>
      <c r="BE11" s="91">
        <v>2.3289999999999999E-5</v>
      </c>
      <c r="BF11" s="91">
        <v>2.3289999999999999E-5</v>
      </c>
      <c r="BG11" s="91">
        <v>2.3289999999999999E-5</v>
      </c>
      <c r="BH11" s="91">
        <v>2.3289999999999999E-5</v>
      </c>
      <c r="BI11" s="91">
        <v>2.3289999999999999E-5</v>
      </c>
      <c r="BJ11" s="91">
        <v>2.3289999999999999E-5</v>
      </c>
      <c r="BK11" s="91">
        <v>2.3289999999999999E-5</v>
      </c>
      <c r="BL11" s="91">
        <v>2.3289999999999999E-5</v>
      </c>
      <c r="BM11" s="91">
        <v>2.3289999999999999E-5</v>
      </c>
      <c r="BN11" s="91">
        <v>2.3289999999999999E-5</v>
      </c>
      <c r="BO11" s="91">
        <v>2.3289999999999999E-5</v>
      </c>
      <c r="BP11" s="91">
        <v>2.3289999999999999E-5</v>
      </c>
      <c r="BQ11" s="91">
        <v>2.3289999999999999E-5</v>
      </c>
      <c r="BR11" s="91">
        <v>2.3289999999999999E-5</v>
      </c>
      <c r="BS11" s="91">
        <v>2.3289999999999999E-5</v>
      </c>
      <c r="BT11" s="91">
        <v>2.3289999999999999E-5</v>
      </c>
      <c r="BU11" s="91">
        <v>2.3289999999999999E-5</v>
      </c>
      <c r="BV11" s="91">
        <v>2.3289999999999999E-5</v>
      </c>
      <c r="BW11" s="91">
        <v>2.3289999999999999E-5</v>
      </c>
      <c r="BX11" s="91">
        <v>2.3289999999999999E-5</v>
      </c>
      <c r="BY11" s="91">
        <v>2.3289999999999999E-5</v>
      </c>
      <c r="BZ11" s="91">
        <v>2.3289999999999999E-5</v>
      </c>
      <c r="CA11" s="91">
        <v>2.3289999999999999E-5</v>
      </c>
      <c r="CB11" s="91">
        <v>2.3289999999999999E-5</v>
      </c>
      <c r="CC11" s="91">
        <v>2.3289999999999999E-5</v>
      </c>
      <c r="CD11" s="91">
        <v>2.3289999999999999E-5</v>
      </c>
      <c r="CE11" s="91">
        <v>2.3289999999999999E-5</v>
      </c>
      <c r="CF11" s="91">
        <v>2.3289999999999999E-5</v>
      </c>
      <c r="CG11" s="91">
        <v>2.3289999999999999E-5</v>
      </c>
      <c r="CH11" s="91">
        <v>2.3289999999999999E-5</v>
      </c>
      <c r="CI11" s="91">
        <v>2.3289999999999999E-5</v>
      </c>
      <c r="CJ11" s="91">
        <v>2.3289999999999999E-5</v>
      </c>
      <c r="CK11" s="91">
        <v>2.3289999999999999E-5</v>
      </c>
      <c r="CL11" s="91">
        <v>2.3289999999999999E-5</v>
      </c>
      <c r="CM11" s="91">
        <v>2.3289999999999999E-5</v>
      </c>
      <c r="CN11" s="91">
        <v>2.3289999999999999E-5</v>
      </c>
      <c r="CO11" s="91">
        <v>2.3289999999999999E-5</v>
      </c>
      <c r="CP11" s="91">
        <v>2.3289999999999999E-5</v>
      </c>
      <c r="CQ11" s="91">
        <v>2.3289999999999999E-5</v>
      </c>
      <c r="CR11" s="91">
        <v>2.3289999999999999E-5</v>
      </c>
      <c r="CS11" s="91">
        <v>2.3289999999999999E-5</v>
      </c>
      <c r="CT11" s="91">
        <v>2.3289999999999999E-5</v>
      </c>
      <c r="CU11" s="91">
        <v>2.3289999999999999E-5</v>
      </c>
      <c r="CV11" s="91">
        <v>2.3289999999999999E-5</v>
      </c>
      <c r="CW11" s="91">
        <v>2.3289999999999999E-5</v>
      </c>
      <c r="CX11" s="91">
        <v>2.3289999999999999E-5</v>
      </c>
      <c r="CY11" s="91">
        <v>2.3289999999999999E-5</v>
      </c>
      <c r="CZ11" s="91">
        <v>2.3289999999999999E-5</v>
      </c>
      <c r="DA11" s="91">
        <v>2.3289999999999999E-5</v>
      </c>
      <c r="DB11" s="91">
        <v>2.3289999999999999E-5</v>
      </c>
      <c r="DC11" s="91">
        <v>2.3289999999999999E-5</v>
      </c>
      <c r="DD11" s="91">
        <v>2.3289999999999999E-5</v>
      </c>
      <c r="DE11" s="91">
        <v>2.3289999999999999E-5</v>
      </c>
      <c r="DF11" s="91">
        <v>2.3289999999999999E-5</v>
      </c>
      <c r="DG11" s="91">
        <v>2.3289999999999999E-5</v>
      </c>
      <c r="DH11" s="91">
        <v>2.3289999999999999E-5</v>
      </c>
      <c r="DI11" s="91">
        <v>2.3289999999999999E-5</v>
      </c>
      <c r="DJ11" s="91">
        <v>2.3289999999999999E-5</v>
      </c>
      <c r="DK11" s="91">
        <v>2.3289999999999999E-5</v>
      </c>
      <c r="DL11" s="91">
        <v>2.3289999999999999E-5</v>
      </c>
      <c r="DM11" s="91">
        <v>2.3289999999999999E-5</v>
      </c>
      <c r="DN11" s="91">
        <v>2.3289999999999999E-5</v>
      </c>
      <c r="DO11" s="91">
        <v>2.3289999999999999E-5</v>
      </c>
      <c r="DP11" s="91">
        <v>2.3289999999999999E-5</v>
      </c>
      <c r="DQ11" s="91">
        <v>2.3289999999999999E-5</v>
      </c>
      <c r="DR11" s="91">
        <v>2.3289999999999999E-5</v>
      </c>
      <c r="DS11" s="91">
        <v>2.3289999999999999E-5</v>
      </c>
      <c r="DT11" s="91">
        <v>2.3289999999999999E-5</v>
      </c>
      <c r="DU11" s="91">
        <v>2.3289999999999999E-5</v>
      </c>
      <c r="DV11" s="91">
        <v>2.3289999999999999E-5</v>
      </c>
      <c r="DW11" s="91">
        <v>2.3289999999999999E-5</v>
      </c>
      <c r="DX11" s="91">
        <v>2.3289999999999999E-5</v>
      </c>
      <c r="DY11" s="91">
        <v>2.3289999999999999E-5</v>
      </c>
      <c r="DZ11" s="91">
        <v>2.3289999999999999E-5</v>
      </c>
      <c r="EA11" s="91">
        <v>2.3289999999999999E-5</v>
      </c>
      <c r="EB11" s="91">
        <v>2.3289999999999999E-5</v>
      </c>
      <c r="EC11" s="91">
        <v>2.3289999999999999E-5</v>
      </c>
      <c r="ED11" s="91">
        <v>2.3289999999999999E-5</v>
      </c>
      <c r="EE11" s="91">
        <v>2.3289999999999999E-5</v>
      </c>
      <c r="EF11" s="91">
        <v>2.3289999999999999E-5</v>
      </c>
      <c r="EG11" s="91">
        <v>2.3289999999999999E-5</v>
      </c>
      <c r="EH11" s="91">
        <v>2.3289999999999999E-5</v>
      </c>
      <c r="EI11" s="91">
        <v>2.3289999999999999E-5</v>
      </c>
      <c r="EJ11" s="91">
        <v>2.3289999999999999E-5</v>
      </c>
      <c r="EK11" s="91">
        <v>2.3289999999999999E-5</v>
      </c>
      <c r="EL11" s="91">
        <v>2.3289999999999999E-5</v>
      </c>
      <c r="EM11" s="91">
        <v>2.3289999999999999E-5</v>
      </c>
      <c r="EN11" s="91">
        <v>2.3289999999999999E-5</v>
      </c>
      <c r="EO11" s="91">
        <v>2.3289999999999999E-5</v>
      </c>
      <c r="EP11" s="91">
        <v>2.3289999999999999E-5</v>
      </c>
      <c r="EQ11" s="91">
        <v>2.3289999999999999E-5</v>
      </c>
      <c r="ER11" s="91">
        <v>2.3289999999999999E-5</v>
      </c>
      <c r="ES11" s="91">
        <v>2.3289999999999999E-5</v>
      </c>
      <c r="ET11" s="91">
        <v>2.3289999999999999E-5</v>
      </c>
      <c r="EU11" s="91">
        <v>2.3289999999999999E-5</v>
      </c>
      <c r="EV11" s="91">
        <v>2.3289999999999999E-5</v>
      </c>
      <c r="EW11" s="91">
        <v>2.3289999999999999E-5</v>
      </c>
      <c r="EX11" s="91">
        <v>2.3289999999999999E-5</v>
      </c>
      <c r="EY11" s="91">
        <v>2.3289999999999999E-5</v>
      </c>
      <c r="EZ11" s="91">
        <v>2.3289999999999999E-5</v>
      </c>
      <c r="FA11" s="91">
        <v>2.3289999999999999E-5</v>
      </c>
      <c r="FB11" s="91">
        <v>2.3289999999999999E-5</v>
      </c>
      <c r="FC11" s="91">
        <v>2.3289999999999999E-5</v>
      </c>
      <c r="FD11" s="91">
        <v>2.3289999999999999E-5</v>
      </c>
      <c r="FE11" s="91">
        <v>2.3289999999999999E-5</v>
      </c>
      <c r="FF11" s="91">
        <v>2.3289999999999999E-5</v>
      </c>
      <c r="FG11" s="91">
        <v>2.3289999999999999E-5</v>
      </c>
      <c r="FH11" s="91">
        <v>2.3289999999999999E-5</v>
      </c>
      <c r="FI11" s="91">
        <v>2.3289999999999999E-5</v>
      </c>
      <c r="FJ11" s="91">
        <v>2.3289999999999999E-5</v>
      </c>
      <c r="FK11" s="91">
        <v>2.3289999999999999E-5</v>
      </c>
      <c r="FL11" s="91">
        <v>2.3289999999999999E-5</v>
      </c>
      <c r="FM11" s="91">
        <v>2.3289999999999999E-5</v>
      </c>
      <c r="FN11" s="91">
        <v>2.3289999999999999E-5</v>
      </c>
      <c r="FO11" s="91">
        <v>2.3289999999999999E-5</v>
      </c>
      <c r="FP11" s="91">
        <v>2.3289999999999999E-5</v>
      </c>
      <c r="FQ11" s="91">
        <v>2.3289999999999999E-5</v>
      </c>
      <c r="FR11" s="91">
        <v>2.3289999999999999E-5</v>
      </c>
      <c r="FS11" s="91">
        <v>2.3289999999999999E-5</v>
      </c>
      <c r="FT11" s="91">
        <v>2.3289999999999999E-5</v>
      </c>
      <c r="FU11" s="91">
        <v>2.3289999999999999E-5</v>
      </c>
      <c r="FV11" s="91">
        <v>2.3289999999999999E-5</v>
      </c>
      <c r="FW11" s="91">
        <v>2.3289999999999999E-5</v>
      </c>
      <c r="FX11" s="91">
        <v>2.3289999999999999E-5</v>
      </c>
      <c r="FY11" s="91">
        <v>2.3289999999999999E-5</v>
      </c>
      <c r="FZ11" s="91">
        <v>2.3289999999999999E-5</v>
      </c>
      <c r="GA11" s="91">
        <v>2.3289999999999999E-5</v>
      </c>
      <c r="GB11" s="91">
        <v>2.3289999999999999E-5</v>
      </c>
      <c r="GC11" s="91">
        <v>2.3289999999999999E-5</v>
      </c>
      <c r="GD11" s="91">
        <v>2.3289999999999999E-5</v>
      </c>
      <c r="GE11" s="91">
        <v>2.3289999999999999E-5</v>
      </c>
      <c r="GF11" s="91">
        <v>2.3289999999999999E-5</v>
      </c>
      <c r="GG11" s="91">
        <v>2.3289999999999999E-5</v>
      </c>
      <c r="GH11" s="91">
        <v>2.3289999999999999E-5</v>
      </c>
      <c r="GI11" s="91">
        <v>2.3289999999999999E-5</v>
      </c>
      <c r="GJ11" s="91">
        <v>2.3289999999999999E-5</v>
      </c>
      <c r="GK11" s="91">
        <v>2.3289999999999999E-5</v>
      </c>
      <c r="GL11" s="91">
        <v>2.3289999999999999E-5</v>
      </c>
      <c r="GM11" s="91">
        <v>2.3289999999999999E-5</v>
      </c>
      <c r="GN11" s="91">
        <v>2.3289999999999999E-5</v>
      </c>
      <c r="GO11" s="91">
        <v>2.3289999999999999E-5</v>
      </c>
      <c r="GP11" s="91">
        <v>2.3289999999999999E-5</v>
      </c>
      <c r="GQ11" s="91">
        <v>2.3289999999999999E-5</v>
      </c>
      <c r="GR11" s="91">
        <v>2.3289999999999999E-5</v>
      </c>
      <c r="GS11" s="91">
        <v>2.3289999999999999E-5</v>
      </c>
      <c r="GT11" s="91">
        <v>2.3289999999999999E-5</v>
      </c>
      <c r="GU11" s="91">
        <v>2.3289999999999999E-5</v>
      </c>
      <c r="GV11" s="91">
        <v>2.3289999999999999E-5</v>
      </c>
      <c r="GW11" s="91">
        <v>2.3289999999999999E-5</v>
      </c>
      <c r="GX11" s="91">
        <v>2.3289999999999999E-5</v>
      </c>
      <c r="GY11" s="91">
        <v>2.3289999999999999E-5</v>
      </c>
      <c r="GZ11" s="91">
        <v>2.3289999999999999E-5</v>
      </c>
      <c r="HA11" s="91">
        <v>2.3289999999999999E-5</v>
      </c>
      <c r="HB11" s="91">
        <v>2.3289999999999999E-5</v>
      </c>
      <c r="HC11" s="91">
        <v>2.3289999999999999E-5</v>
      </c>
      <c r="HD11" s="91">
        <v>2.3289999999999999E-5</v>
      </c>
      <c r="HE11" s="91">
        <v>2.3289999999999999E-5</v>
      </c>
      <c r="HF11" s="91">
        <v>2.3289999999999999E-5</v>
      </c>
      <c r="HG11" s="91">
        <v>2.3289999999999999E-5</v>
      </c>
      <c r="HH11" s="91">
        <v>2.3289999999999999E-5</v>
      </c>
      <c r="HI11" s="91">
        <v>2.3289999999999999E-5</v>
      </c>
      <c r="HJ11" s="91">
        <v>2.3289999999999999E-5</v>
      </c>
      <c r="HK11" s="91">
        <v>2.3289999999999999E-5</v>
      </c>
      <c r="HL11" s="91">
        <v>2.3289999999999999E-5</v>
      </c>
      <c r="HM11" s="91">
        <v>2.3289999999999999E-5</v>
      </c>
      <c r="HN11" s="91">
        <v>2.3289999999999999E-5</v>
      </c>
      <c r="HO11" s="91">
        <v>2.3289999999999999E-5</v>
      </c>
      <c r="HP11" s="91">
        <v>2.3289999999999999E-5</v>
      </c>
      <c r="HQ11" s="91">
        <v>2.3289999999999999E-5</v>
      </c>
      <c r="HR11" s="91">
        <v>2.3289999999999999E-5</v>
      </c>
      <c r="HS11" s="91">
        <v>2.3289999999999999E-5</v>
      </c>
      <c r="HT11" s="91">
        <v>2.3289999999999999E-5</v>
      </c>
      <c r="HU11" s="91">
        <v>2.3289999999999999E-5</v>
      </c>
      <c r="HV11" s="91">
        <v>2.3289999999999999E-5</v>
      </c>
      <c r="HW11" s="91">
        <v>2.3289999999999999E-5</v>
      </c>
      <c r="HX11" s="91">
        <v>2.3289999999999999E-5</v>
      </c>
      <c r="HY11" s="91">
        <v>2.3289999999999999E-5</v>
      </c>
      <c r="HZ11" s="91">
        <v>2.3289999999999999E-5</v>
      </c>
      <c r="IA11" s="91">
        <v>2.3289999999999999E-5</v>
      </c>
      <c r="IB11" s="91">
        <v>2.3289999999999999E-5</v>
      </c>
      <c r="IC11" s="91">
        <v>2.3289999999999999E-5</v>
      </c>
      <c r="ID11" s="91">
        <v>2.3289999999999999E-5</v>
      </c>
      <c r="IE11" s="91">
        <v>2.3289999999999999E-5</v>
      </c>
      <c r="IF11" s="91">
        <v>2.3289999999999999E-5</v>
      </c>
      <c r="IG11" s="91">
        <v>2.3289999999999999E-5</v>
      </c>
      <c r="IH11" s="91">
        <v>2.3289999999999999E-5</v>
      </c>
      <c r="II11" s="91">
        <v>2.3289999999999999E-5</v>
      </c>
      <c r="IJ11" s="91">
        <v>2.3289999999999999E-5</v>
      </c>
      <c r="IK11" s="91">
        <v>2.3289999999999999E-5</v>
      </c>
      <c r="IL11" s="91">
        <v>2.3289999999999999E-5</v>
      </c>
      <c r="IM11" s="91">
        <v>2.3289999999999999E-5</v>
      </c>
      <c r="IN11" s="91">
        <v>2.3289999999999999E-5</v>
      </c>
      <c r="IO11" s="91">
        <v>2.3289999999999999E-5</v>
      </c>
      <c r="IP11" s="91">
        <v>2.3289999999999999E-5</v>
      </c>
      <c r="IQ11" s="91">
        <v>2.3289999999999999E-5</v>
      </c>
      <c r="IR11" s="91">
        <v>2.3289999999999999E-5</v>
      </c>
      <c r="IS11" s="91">
        <v>2.3289999999999999E-5</v>
      </c>
      <c r="IT11" s="91">
        <v>2.3289999999999999E-5</v>
      </c>
      <c r="IU11" s="91">
        <v>2.3289999999999999E-5</v>
      </c>
      <c r="IV11" s="91">
        <v>2.3289999999999999E-5</v>
      </c>
      <c r="IW11" s="91">
        <v>2.3289999999999999E-5</v>
      </c>
      <c r="IX11" s="91">
        <v>2.3289999999999999E-5</v>
      </c>
      <c r="IY11" s="91">
        <v>2.3289999999999999E-5</v>
      </c>
      <c r="IZ11" s="91">
        <v>2.3289999999999999E-5</v>
      </c>
      <c r="JA11" s="91">
        <v>2.3289999999999999E-5</v>
      </c>
      <c r="JB11" s="91">
        <v>2.3289999999999999E-5</v>
      </c>
      <c r="JC11" s="91">
        <v>2.3289999999999999E-5</v>
      </c>
      <c r="JD11" s="91">
        <v>2.3289999999999999E-5</v>
      </c>
      <c r="JE11" s="91">
        <v>2.3289999999999999E-5</v>
      </c>
      <c r="JF11" s="91">
        <v>2.3289999999999999E-5</v>
      </c>
      <c r="JG11" s="91">
        <v>2.3289999999999999E-5</v>
      </c>
      <c r="JH11" s="91">
        <v>2.3289999999999999E-5</v>
      </c>
      <c r="JI11" s="91">
        <v>2.3289999999999999E-5</v>
      </c>
      <c r="JJ11" s="91">
        <v>2.3289999999999999E-5</v>
      </c>
      <c r="JK11" s="91">
        <v>2.3289999999999999E-5</v>
      </c>
      <c r="JL11" s="91">
        <v>2.3289999999999999E-5</v>
      </c>
      <c r="JM11" s="91">
        <v>2.3289999999999999E-5</v>
      </c>
      <c r="JN11" s="91">
        <v>2.3289999999999999E-5</v>
      </c>
      <c r="JO11" s="91">
        <v>2.3289999999999999E-5</v>
      </c>
      <c r="JP11" s="91">
        <v>2.3289999999999999E-5</v>
      </c>
      <c r="JQ11" s="91">
        <v>2.3289999999999999E-5</v>
      </c>
      <c r="JR11" s="91">
        <v>2.3289999999999999E-5</v>
      </c>
      <c r="JS11" s="91">
        <v>2.3289999999999999E-5</v>
      </c>
      <c r="JT11" s="91">
        <v>2.3289999999999999E-5</v>
      </c>
      <c r="JU11" s="91">
        <v>2.3289999999999999E-5</v>
      </c>
      <c r="JV11" s="91">
        <v>2.3289999999999999E-5</v>
      </c>
      <c r="JW11" s="91">
        <v>2.3289999999999999E-5</v>
      </c>
      <c r="JX11" s="91">
        <v>2.3289999999999999E-5</v>
      </c>
      <c r="JY11" s="91">
        <v>2.3289999999999999E-5</v>
      </c>
      <c r="JZ11" s="91">
        <v>2.3289999999999999E-5</v>
      </c>
      <c r="KA11" s="91">
        <v>2.3289999999999999E-5</v>
      </c>
      <c r="KB11" s="91">
        <v>2.3289999999999999E-5</v>
      </c>
      <c r="KC11" s="91">
        <v>2.3289999999999999E-5</v>
      </c>
      <c r="KD11" s="91">
        <v>2.3289999999999999E-5</v>
      </c>
      <c r="KE11" s="91">
        <v>2.3289999999999999E-5</v>
      </c>
    </row>
    <row r="12" spans="1:291" x14ac:dyDescent="0.3">
      <c r="A12" s="44" t="s">
        <v>20</v>
      </c>
      <c r="B12" s="91">
        <f>59.86/1000000</f>
        <v>5.9859999999999999E-5</v>
      </c>
      <c r="C12" s="91">
        <v>5.9859999999999999E-5</v>
      </c>
      <c r="D12" s="91">
        <f>59.86/1000000</f>
        <v>5.9859999999999999E-5</v>
      </c>
      <c r="E12" s="91">
        <v>5.9859999999999999E-5</v>
      </c>
      <c r="F12" s="91">
        <v>5.9859999999999999E-5</v>
      </c>
      <c r="G12" s="91">
        <v>5.9859999999999999E-5</v>
      </c>
      <c r="H12" s="91">
        <v>5.9859999999999999E-5</v>
      </c>
      <c r="I12" s="91">
        <v>5.9859999999999999E-5</v>
      </c>
      <c r="J12" s="91">
        <v>5.9859999999999999E-5</v>
      </c>
      <c r="K12" s="91">
        <v>5.9859999999999999E-5</v>
      </c>
      <c r="L12" s="91">
        <v>5.9859999999999999E-5</v>
      </c>
      <c r="M12" s="91">
        <v>5.9859999999999999E-5</v>
      </c>
      <c r="N12" s="91">
        <v>5.9859999999999999E-5</v>
      </c>
      <c r="O12" s="91">
        <v>5.9859999999999999E-5</v>
      </c>
      <c r="P12" s="91">
        <v>5.9859999999999999E-5</v>
      </c>
      <c r="Q12" s="91">
        <v>5.9859999999999999E-5</v>
      </c>
      <c r="R12" s="91">
        <v>5.9859999999999999E-5</v>
      </c>
      <c r="S12" s="91">
        <v>5.9859999999999999E-5</v>
      </c>
      <c r="T12" s="91">
        <v>5.9859999999999999E-5</v>
      </c>
      <c r="U12" s="91">
        <v>5.9859999999999999E-5</v>
      </c>
      <c r="V12" s="91">
        <v>5.9859999999999999E-5</v>
      </c>
      <c r="W12" s="91">
        <v>5.9859999999999999E-5</v>
      </c>
      <c r="X12" s="91">
        <v>5.9859999999999999E-5</v>
      </c>
      <c r="Y12" s="91">
        <v>5.9859999999999999E-5</v>
      </c>
      <c r="Z12" s="91">
        <v>5.9859999999999999E-5</v>
      </c>
      <c r="AA12" s="91">
        <v>5.9859999999999999E-5</v>
      </c>
      <c r="AB12" s="91">
        <v>5.9859999999999999E-5</v>
      </c>
      <c r="AC12" s="91">
        <v>5.9859999999999999E-5</v>
      </c>
      <c r="AD12" s="91">
        <v>5.9859999999999999E-5</v>
      </c>
      <c r="AE12" s="91">
        <v>5.9859999999999999E-5</v>
      </c>
      <c r="AF12" s="91">
        <v>5.9859999999999999E-5</v>
      </c>
      <c r="AG12" s="91">
        <v>5.9859999999999999E-5</v>
      </c>
      <c r="AH12" s="91">
        <v>5.9859999999999999E-5</v>
      </c>
      <c r="AI12" s="91">
        <v>5.9859999999999999E-5</v>
      </c>
      <c r="AJ12" s="91">
        <v>5.9859999999999999E-5</v>
      </c>
      <c r="AK12" s="91">
        <v>5.9859999999999999E-5</v>
      </c>
      <c r="AL12" s="91">
        <v>5.9859999999999999E-5</v>
      </c>
      <c r="AM12" s="91">
        <v>5.9859999999999999E-5</v>
      </c>
      <c r="AN12" s="91">
        <v>5.9859999999999999E-5</v>
      </c>
      <c r="AO12" s="91">
        <v>5.9859999999999999E-5</v>
      </c>
      <c r="AP12" s="91">
        <v>5.9859999999999999E-5</v>
      </c>
      <c r="AQ12" s="91">
        <v>5.9859999999999999E-5</v>
      </c>
      <c r="AR12" s="91">
        <v>5.9859999999999999E-5</v>
      </c>
      <c r="AS12" s="91">
        <v>5.9859999999999999E-5</v>
      </c>
      <c r="AT12" s="91">
        <v>5.9859999999999999E-5</v>
      </c>
      <c r="AU12" s="91">
        <v>5.9859999999999999E-5</v>
      </c>
      <c r="AV12" s="91">
        <v>5.9859999999999999E-5</v>
      </c>
      <c r="AW12" s="91">
        <v>5.9859999999999999E-5</v>
      </c>
      <c r="AX12" s="91">
        <v>5.9859999999999999E-5</v>
      </c>
      <c r="AY12" s="91">
        <v>5.9859999999999999E-5</v>
      </c>
      <c r="AZ12" s="91">
        <v>5.9859999999999999E-5</v>
      </c>
      <c r="BA12" s="91">
        <v>5.9859999999999999E-5</v>
      </c>
      <c r="BB12" s="91">
        <v>5.9859999999999999E-5</v>
      </c>
      <c r="BC12" s="91">
        <v>5.9859999999999999E-5</v>
      </c>
      <c r="BD12" s="91">
        <v>5.9859999999999999E-5</v>
      </c>
      <c r="BE12" s="91">
        <v>5.9859999999999999E-5</v>
      </c>
      <c r="BF12" s="91">
        <v>5.9859999999999999E-5</v>
      </c>
      <c r="BG12" s="91">
        <v>5.9859999999999999E-5</v>
      </c>
      <c r="BH12" s="91">
        <v>5.9859999999999999E-5</v>
      </c>
      <c r="BI12" s="91">
        <v>5.9859999999999999E-5</v>
      </c>
      <c r="BJ12" s="91">
        <v>5.9859999999999999E-5</v>
      </c>
      <c r="BK12" s="91">
        <v>5.9859999999999999E-5</v>
      </c>
      <c r="BL12" s="91">
        <v>5.9859999999999999E-5</v>
      </c>
      <c r="BM12" s="91">
        <v>5.9859999999999999E-5</v>
      </c>
      <c r="BN12" s="91">
        <v>5.9859999999999999E-5</v>
      </c>
      <c r="BO12" s="91">
        <v>5.9859999999999999E-5</v>
      </c>
      <c r="BP12" s="91">
        <v>5.9859999999999999E-5</v>
      </c>
      <c r="BQ12" s="91">
        <v>5.9859999999999999E-5</v>
      </c>
      <c r="BR12" s="91">
        <v>5.9859999999999999E-5</v>
      </c>
      <c r="BS12" s="91">
        <v>5.9859999999999999E-5</v>
      </c>
      <c r="BT12" s="91">
        <v>5.9859999999999999E-5</v>
      </c>
      <c r="BU12" s="91">
        <v>5.9859999999999999E-5</v>
      </c>
      <c r="BV12" s="91">
        <v>5.9859999999999999E-5</v>
      </c>
      <c r="BW12" s="91">
        <v>5.9859999999999999E-5</v>
      </c>
      <c r="BX12" s="91">
        <v>5.9859999999999999E-5</v>
      </c>
      <c r="BY12" s="91">
        <v>5.9859999999999999E-5</v>
      </c>
      <c r="BZ12" s="91">
        <v>5.9859999999999999E-5</v>
      </c>
      <c r="CA12" s="91">
        <v>5.9859999999999999E-5</v>
      </c>
      <c r="CB12" s="91">
        <v>5.9859999999999999E-5</v>
      </c>
      <c r="CC12" s="91">
        <v>5.9859999999999999E-5</v>
      </c>
      <c r="CD12" s="91">
        <v>5.9859999999999999E-5</v>
      </c>
      <c r="CE12" s="91">
        <v>5.9859999999999999E-5</v>
      </c>
      <c r="CF12" s="91">
        <v>5.9859999999999999E-5</v>
      </c>
      <c r="CG12" s="91">
        <v>5.9859999999999999E-5</v>
      </c>
      <c r="CH12" s="91">
        <v>5.9859999999999999E-5</v>
      </c>
      <c r="CI12" s="91">
        <v>5.9859999999999999E-5</v>
      </c>
      <c r="CJ12" s="91">
        <v>5.9859999999999999E-5</v>
      </c>
      <c r="CK12" s="91">
        <v>5.9859999999999999E-5</v>
      </c>
      <c r="CL12" s="91">
        <v>5.9859999999999999E-5</v>
      </c>
      <c r="CM12" s="91">
        <v>5.9859999999999999E-5</v>
      </c>
      <c r="CN12" s="91">
        <v>5.9859999999999999E-5</v>
      </c>
      <c r="CO12" s="91">
        <v>5.9859999999999999E-5</v>
      </c>
      <c r="CP12" s="91">
        <v>5.9859999999999999E-5</v>
      </c>
      <c r="CQ12" s="91">
        <v>5.9859999999999999E-5</v>
      </c>
      <c r="CR12" s="91">
        <v>5.9859999999999999E-5</v>
      </c>
      <c r="CS12" s="91">
        <v>5.9859999999999999E-5</v>
      </c>
      <c r="CT12" s="91">
        <v>5.9859999999999999E-5</v>
      </c>
      <c r="CU12" s="91">
        <v>5.9859999999999999E-5</v>
      </c>
      <c r="CV12" s="91">
        <v>5.9859999999999999E-5</v>
      </c>
      <c r="CW12" s="91">
        <v>5.9859999999999999E-5</v>
      </c>
      <c r="CX12" s="91">
        <v>5.9859999999999999E-5</v>
      </c>
      <c r="CY12" s="91">
        <v>5.9859999999999999E-5</v>
      </c>
      <c r="CZ12" s="91">
        <v>5.9859999999999999E-5</v>
      </c>
      <c r="DA12" s="91">
        <v>5.9859999999999999E-5</v>
      </c>
      <c r="DB12" s="91">
        <v>5.9859999999999999E-5</v>
      </c>
      <c r="DC12" s="91">
        <v>5.9859999999999999E-5</v>
      </c>
      <c r="DD12" s="91">
        <v>5.9859999999999999E-5</v>
      </c>
      <c r="DE12" s="91">
        <v>5.9859999999999999E-5</v>
      </c>
      <c r="DF12" s="91">
        <v>5.9859999999999999E-5</v>
      </c>
      <c r="DG12" s="91">
        <v>5.9859999999999999E-5</v>
      </c>
      <c r="DH12" s="91">
        <v>5.9859999999999999E-5</v>
      </c>
      <c r="DI12" s="91">
        <v>5.9859999999999999E-5</v>
      </c>
      <c r="DJ12" s="91">
        <v>5.9859999999999999E-5</v>
      </c>
      <c r="DK12" s="91">
        <v>5.9859999999999999E-5</v>
      </c>
      <c r="DL12" s="91">
        <v>5.9859999999999999E-5</v>
      </c>
      <c r="DM12" s="91">
        <v>5.9859999999999999E-5</v>
      </c>
      <c r="DN12" s="91">
        <v>5.9859999999999999E-5</v>
      </c>
      <c r="DO12" s="91">
        <v>5.9859999999999999E-5</v>
      </c>
      <c r="DP12" s="91">
        <v>5.9859999999999999E-5</v>
      </c>
      <c r="DQ12" s="91">
        <v>5.9859999999999999E-5</v>
      </c>
      <c r="DR12" s="91">
        <v>5.9859999999999999E-5</v>
      </c>
      <c r="DS12" s="91">
        <v>5.9859999999999999E-5</v>
      </c>
      <c r="DT12" s="91">
        <v>5.9859999999999999E-5</v>
      </c>
      <c r="DU12" s="91">
        <v>5.9859999999999999E-5</v>
      </c>
      <c r="DV12" s="91">
        <v>5.9859999999999999E-5</v>
      </c>
      <c r="DW12" s="91">
        <v>5.9859999999999999E-5</v>
      </c>
      <c r="DX12" s="91">
        <v>5.9859999999999999E-5</v>
      </c>
      <c r="DY12" s="91">
        <v>5.9859999999999999E-5</v>
      </c>
      <c r="DZ12" s="91">
        <v>5.9859999999999999E-5</v>
      </c>
      <c r="EA12" s="91">
        <v>5.9859999999999999E-5</v>
      </c>
      <c r="EB12" s="91">
        <v>5.9859999999999999E-5</v>
      </c>
      <c r="EC12" s="91">
        <v>5.9859999999999999E-5</v>
      </c>
      <c r="ED12" s="91">
        <v>5.9859999999999999E-5</v>
      </c>
      <c r="EE12" s="91">
        <v>5.9859999999999999E-5</v>
      </c>
      <c r="EF12" s="91">
        <v>5.9859999999999999E-5</v>
      </c>
      <c r="EG12" s="91">
        <v>5.9859999999999999E-5</v>
      </c>
      <c r="EH12" s="91">
        <v>5.9859999999999999E-5</v>
      </c>
      <c r="EI12" s="91">
        <v>5.9859999999999999E-5</v>
      </c>
      <c r="EJ12" s="91">
        <v>5.9859999999999999E-5</v>
      </c>
      <c r="EK12" s="91">
        <v>5.9859999999999999E-5</v>
      </c>
      <c r="EL12" s="91">
        <v>5.9859999999999999E-5</v>
      </c>
      <c r="EM12" s="91">
        <v>5.9859999999999999E-5</v>
      </c>
      <c r="EN12" s="91">
        <v>5.9859999999999999E-5</v>
      </c>
      <c r="EO12" s="91">
        <v>5.9859999999999999E-5</v>
      </c>
      <c r="EP12" s="91">
        <v>5.9859999999999999E-5</v>
      </c>
      <c r="EQ12" s="91">
        <v>5.9859999999999999E-5</v>
      </c>
      <c r="ER12" s="91">
        <v>5.9859999999999999E-5</v>
      </c>
      <c r="ES12" s="91">
        <v>5.9859999999999999E-5</v>
      </c>
      <c r="ET12" s="91">
        <v>5.9859999999999999E-5</v>
      </c>
      <c r="EU12" s="91">
        <v>5.9859999999999999E-5</v>
      </c>
      <c r="EV12" s="91">
        <v>5.9859999999999999E-5</v>
      </c>
      <c r="EW12" s="91">
        <v>5.9859999999999999E-5</v>
      </c>
      <c r="EX12" s="91">
        <v>5.9859999999999999E-5</v>
      </c>
      <c r="EY12" s="91">
        <v>5.9859999999999999E-5</v>
      </c>
      <c r="EZ12" s="91">
        <v>5.9859999999999999E-5</v>
      </c>
      <c r="FA12" s="91">
        <v>5.9859999999999999E-5</v>
      </c>
      <c r="FB12" s="91">
        <v>5.9859999999999999E-5</v>
      </c>
      <c r="FC12" s="91">
        <v>5.9859999999999999E-5</v>
      </c>
      <c r="FD12" s="91">
        <v>5.9859999999999999E-5</v>
      </c>
      <c r="FE12" s="91">
        <v>5.9859999999999999E-5</v>
      </c>
      <c r="FF12" s="91">
        <v>5.9859999999999999E-5</v>
      </c>
      <c r="FG12" s="91">
        <v>5.9859999999999999E-5</v>
      </c>
      <c r="FH12" s="91">
        <v>5.9859999999999999E-5</v>
      </c>
      <c r="FI12" s="91">
        <v>5.9859999999999999E-5</v>
      </c>
      <c r="FJ12" s="91">
        <v>5.9859999999999999E-5</v>
      </c>
      <c r="FK12" s="91">
        <v>5.9859999999999999E-5</v>
      </c>
      <c r="FL12" s="91">
        <v>5.9859999999999999E-5</v>
      </c>
      <c r="FM12" s="91">
        <v>5.9859999999999999E-5</v>
      </c>
      <c r="FN12" s="91">
        <v>5.9859999999999999E-5</v>
      </c>
      <c r="FO12" s="91">
        <v>5.9859999999999999E-5</v>
      </c>
      <c r="FP12" s="91">
        <v>5.9859999999999999E-5</v>
      </c>
      <c r="FQ12" s="91">
        <v>5.9859999999999999E-5</v>
      </c>
      <c r="FR12" s="91">
        <v>5.9859999999999999E-5</v>
      </c>
      <c r="FS12" s="91">
        <v>5.9859999999999999E-5</v>
      </c>
      <c r="FT12" s="91">
        <v>5.9859999999999999E-5</v>
      </c>
      <c r="FU12" s="91">
        <v>5.9859999999999999E-5</v>
      </c>
      <c r="FV12" s="91">
        <v>5.9859999999999999E-5</v>
      </c>
      <c r="FW12" s="91">
        <v>5.9859999999999999E-5</v>
      </c>
      <c r="FX12" s="91">
        <v>5.9859999999999999E-5</v>
      </c>
      <c r="FY12" s="91">
        <v>5.9859999999999999E-5</v>
      </c>
      <c r="FZ12" s="91">
        <v>5.9859999999999999E-5</v>
      </c>
      <c r="GA12" s="91">
        <v>5.9859999999999999E-5</v>
      </c>
      <c r="GB12" s="91">
        <v>5.9859999999999999E-5</v>
      </c>
      <c r="GC12" s="91">
        <v>5.9859999999999999E-5</v>
      </c>
      <c r="GD12" s="91">
        <v>5.9859999999999999E-5</v>
      </c>
      <c r="GE12" s="91">
        <v>5.9859999999999999E-5</v>
      </c>
      <c r="GF12" s="91">
        <v>5.9859999999999999E-5</v>
      </c>
      <c r="GG12" s="91">
        <v>5.9859999999999999E-5</v>
      </c>
      <c r="GH12" s="91">
        <v>5.9859999999999999E-5</v>
      </c>
      <c r="GI12" s="91">
        <v>5.9859999999999999E-5</v>
      </c>
      <c r="GJ12" s="91">
        <v>5.9859999999999999E-5</v>
      </c>
      <c r="GK12" s="91">
        <v>5.9859999999999999E-5</v>
      </c>
      <c r="GL12" s="91">
        <v>5.9859999999999999E-5</v>
      </c>
      <c r="GM12" s="91">
        <v>5.9859999999999999E-5</v>
      </c>
      <c r="GN12" s="91">
        <v>5.9859999999999999E-5</v>
      </c>
      <c r="GO12" s="91">
        <v>5.9859999999999999E-5</v>
      </c>
      <c r="GP12" s="91">
        <v>5.9859999999999999E-5</v>
      </c>
      <c r="GQ12" s="91">
        <v>5.9859999999999999E-5</v>
      </c>
      <c r="GR12" s="91">
        <v>5.9859999999999999E-5</v>
      </c>
      <c r="GS12" s="91">
        <v>5.9859999999999999E-5</v>
      </c>
      <c r="GT12" s="91">
        <v>5.9859999999999999E-5</v>
      </c>
      <c r="GU12" s="91">
        <v>5.9859999999999999E-5</v>
      </c>
      <c r="GV12" s="91">
        <v>5.9859999999999999E-5</v>
      </c>
      <c r="GW12" s="91">
        <v>5.9859999999999999E-5</v>
      </c>
      <c r="GX12" s="91">
        <v>5.9859999999999999E-5</v>
      </c>
      <c r="GY12" s="91">
        <v>5.9859999999999999E-5</v>
      </c>
      <c r="GZ12" s="91">
        <v>5.9859999999999999E-5</v>
      </c>
      <c r="HA12" s="91">
        <v>5.9859999999999999E-5</v>
      </c>
      <c r="HB12" s="91">
        <v>5.9859999999999999E-5</v>
      </c>
      <c r="HC12" s="91">
        <v>5.9859999999999999E-5</v>
      </c>
      <c r="HD12" s="91">
        <v>5.9859999999999999E-5</v>
      </c>
      <c r="HE12" s="91">
        <v>5.9859999999999999E-5</v>
      </c>
      <c r="HF12" s="91">
        <v>5.9859999999999999E-5</v>
      </c>
      <c r="HG12" s="91">
        <v>5.9859999999999999E-5</v>
      </c>
      <c r="HH12" s="91">
        <v>5.9859999999999999E-5</v>
      </c>
      <c r="HI12" s="91">
        <v>5.9859999999999999E-5</v>
      </c>
      <c r="HJ12" s="91">
        <v>5.9859999999999999E-5</v>
      </c>
      <c r="HK12" s="91">
        <v>5.9859999999999999E-5</v>
      </c>
      <c r="HL12" s="91">
        <v>5.9859999999999999E-5</v>
      </c>
      <c r="HM12" s="91">
        <v>5.9859999999999999E-5</v>
      </c>
      <c r="HN12" s="91">
        <v>5.9859999999999999E-5</v>
      </c>
      <c r="HO12" s="91">
        <v>5.9859999999999999E-5</v>
      </c>
      <c r="HP12" s="91">
        <v>5.9859999999999999E-5</v>
      </c>
      <c r="HQ12" s="91">
        <v>5.9859999999999999E-5</v>
      </c>
      <c r="HR12" s="91">
        <v>5.9859999999999999E-5</v>
      </c>
      <c r="HS12" s="91">
        <v>5.9859999999999999E-5</v>
      </c>
      <c r="HT12" s="91">
        <v>5.9859999999999999E-5</v>
      </c>
      <c r="HU12" s="91">
        <v>5.9859999999999999E-5</v>
      </c>
      <c r="HV12" s="91">
        <v>5.9859999999999999E-5</v>
      </c>
      <c r="HW12" s="91">
        <v>5.9859999999999999E-5</v>
      </c>
      <c r="HX12" s="91">
        <v>5.9859999999999999E-5</v>
      </c>
      <c r="HY12" s="91">
        <v>5.9859999999999999E-5</v>
      </c>
      <c r="HZ12" s="91">
        <v>5.9859999999999999E-5</v>
      </c>
      <c r="IA12" s="91">
        <v>5.9859999999999999E-5</v>
      </c>
      <c r="IB12" s="91">
        <v>5.9859999999999999E-5</v>
      </c>
      <c r="IC12" s="91">
        <v>5.9859999999999999E-5</v>
      </c>
      <c r="ID12" s="91">
        <v>5.9859999999999999E-5</v>
      </c>
      <c r="IE12" s="91">
        <v>5.9859999999999999E-5</v>
      </c>
      <c r="IF12" s="91">
        <v>5.9859999999999999E-5</v>
      </c>
      <c r="IG12" s="91">
        <v>5.9859999999999999E-5</v>
      </c>
      <c r="IH12" s="91">
        <v>5.9859999999999999E-5</v>
      </c>
      <c r="II12" s="91">
        <v>5.9859999999999999E-5</v>
      </c>
      <c r="IJ12" s="91">
        <v>5.9859999999999999E-5</v>
      </c>
      <c r="IK12" s="91">
        <v>5.9859999999999999E-5</v>
      </c>
      <c r="IL12" s="91">
        <v>5.9859999999999999E-5</v>
      </c>
      <c r="IM12" s="91">
        <v>5.9859999999999999E-5</v>
      </c>
      <c r="IN12" s="91">
        <v>5.9859999999999999E-5</v>
      </c>
      <c r="IO12" s="91">
        <v>5.9859999999999999E-5</v>
      </c>
      <c r="IP12" s="91">
        <v>5.9859999999999999E-5</v>
      </c>
      <c r="IQ12" s="91">
        <v>5.9859999999999999E-5</v>
      </c>
      <c r="IR12" s="91">
        <v>5.9859999999999999E-5</v>
      </c>
      <c r="IS12" s="91">
        <v>5.9859999999999999E-5</v>
      </c>
      <c r="IT12" s="91">
        <v>5.9859999999999999E-5</v>
      </c>
      <c r="IU12" s="91">
        <v>5.9859999999999999E-5</v>
      </c>
      <c r="IV12" s="91">
        <v>5.9859999999999999E-5</v>
      </c>
      <c r="IW12" s="91">
        <v>5.9859999999999999E-5</v>
      </c>
      <c r="IX12" s="91">
        <v>5.9859999999999999E-5</v>
      </c>
      <c r="IY12" s="91">
        <v>5.9859999999999999E-5</v>
      </c>
      <c r="IZ12" s="91">
        <v>5.9859999999999999E-5</v>
      </c>
      <c r="JA12" s="91">
        <v>5.9859999999999999E-5</v>
      </c>
      <c r="JB12" s="91">
        <v>5.9859999999999999E-5</v>
      </c>
      <c r="JC12" s="91">
        <v>5.9859999999999999E-5</v>
      </c>
      <c r="JD12" s="91">
        <v>5.9859999999999999E-5</v>
      </c>
      <c r="JE12" s="91">
        <v>5.9859999999999999E-5</v>
      </c>
      <c r="JF12" s="91">
        <v>5.9859999999999999E-5</v>
      </c>
      <c r="JG12" s="91">
        <v>5.9859999999999999E-5</v>
      </c>
      <c r="JH12" s="91">
        <v>5.9859999999999999E-5</v>
      </c>
      <c r="JI12" s="91">
        <v>5.9859999999999999E-5</v>
      </c>
      <c r="JJ12" s="91">
        <v>5.9859999999999999E-5</v>
      </c>
      <c r="JK12" s="91">
        <v>5.9859999999999999E-5</v>
      </c>
      <c r="JL12" s="91">
        <v>5.9859999999999999E-5</v>
      </c>
      <c r="JM12" s="91">
        <v>5.9859999999999999E-5</v>
      </c>
      <c r="JN12" s="91">
        <v>5.9859999999999999E-5</v>
      </c>
      <c r="JO12" s="91">
        <v>5.9859999999999999E-5</v>
      </c>
      <c r="JP12" s="91">
        <v>5.9859999999999999E-5</v>
      </c>
      <c r="JQ12" s="91">
        <v>5.9859999999999999E-5</v>
      </c>
      <c r="JR12" s="91">
        <v>5.9859999999999999E-5</v>
      </c>
      <c r="JS12" s="91">
        <v>5.9859999999999999E-5</v>
      </c>
      <c r="JT12" s="91">
        <v>5.9859999999999999E-5</v>
      </c>
      <c r="JU12" s="91">
        <v>5.9859999999999999E-5</v>
      </c>
      <c r="JV12" s="91">
        <v>5.9859999999999999E-5</v>
      </c>
      <c r="JW12" s="91">
        <v>5.9859999999999999E-5</v>
      </c>
      <c r="JX12" s="91">
        <v>5.9859999999999999E-5</v>
      </c>
      <c r="JY12" s="91">
        <v>5.9859999999999999E-5</v>
      </c>
      <c r="JZ12" s="91">
        <v>5.9859999999999999E-5</v>
      </c>
      <c r="KA12" s="91">
        <v>5.9859999999999999E-5</v>
      </c>
      <c r="KB12" s="91">
        <v>5.9859999999999999E-5</v>
      </c>
      <c r="KC12" s="91">
        <v>5.9859999999999999E-5</v>
      </c>
      <c r="KD12" s="91">
        <v>5.9859999999999999E-5</v>
      </c>
      <c r="KE12" s="91">
        <v>5.9859999999999999E-5</v>
      </c>
    </row>
    <row r="13" spans="1:291" x14ac:dyDescent="0.3">
      <c r="A13" s="7" t="s">
        <v>93</v>
      </c>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0"/>
      <c r="BS13" s="90"/>
      <c r="BT13" s="90"/>
      <c r="BU13" s="90"/>
      <c r="BV13" s="90"/>
      <c r="BW13" s="90"/>
      <c r="BX13" s="90"/>
      <c r="BY13" s="90"/>
      <c r="BZ13" s="90"/>
      <c r="CA13" s="90"/>
      <c r="CB13" s="90"/>
      <c r="CC13" s="90"/>
      <c r="CD13" s="90"/>
      <c r="CE13" s="90"/>
      <c r="CF13" s="90"/>
      <c r="CG13" s="90"/>
      <c r="CH13" s="90"/>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0"/>
      <c r="EL13" s="90"/>
      <c r="EM13" s="90"/>
      <c r="EN13" s="90"/>
      <c r="EO13" s="90"/>
      <c r="EP13" s="90"/>
      <c r="EQ13" s="90"/>
      <c r="ER13" s="90"/>
      <c r="ES13" s="90"/>
      <c r="ET13" s="90"/>
      <c r="EU13" s="90"/>
      <c r="EV13" s="90"/>
      <c r="EW13" s="90"/>
      <c r="EX13" s="90"/>
      <c r="EY13" s="90"/>
      <c r="EZ13" s="90"/>
      <c r="FA13" s="90"/>
      <c r="FB13" s="90"/>
      <c r="FC13" s="90"/>
      <c r="FD13" s="90"/>
      <c r="FE13" s="90"/>
      <c r="FF13" s="90"/>
      <c r="FG13" s="90"/>
      <c r="FH13" s="90"/>
      <c r="FI13" s="90"/>
      <c r="FJ13" s="90"/>
      <c r="FK13" s="90"/>
      <c r="FL13" s="90"/>
      <c r="FM13" s="90"/>
      <c r="FN13" s="90"/>
      <c r="FO13" s="90"/>
      <c r="FP13" s="90"/>
      <c r="FQ13" s="90"/>
      <c r="FR13" s="90"/>
      <c r="FS13" s="90"/>
      <c r="FT13" s="90"/>
      <c r="FU13" s="90"/>
      <c r="FV13" s="90"/>
      <c r="FW13" s="90"/>
      <c r="FX13" s="90"/>
      <c r="FY13" s="90"/>
      <c r="FZ13" s="90"/>
      <c r="GA13" s="90"/>
      <c r="GB13" s="90"/>
      <c r="GC13" s="90"/>
      <c r="GD13" s="90"/>
      <c r="GE13" s="90"/>
      <c r="GF13" s="90"/>
      <c r="GG13" s="90"/>
      <c r="GH13" s="90"/>
      <c r="GI13" s="90"/>
      <c r="GJ13" s="90"/>
      <c r="GK13" s="90"/>
      <c r="GL13" s="90"/>
      <c r="GM13" s="90"/>
      <c r="GN13" s="90"/>
      <c r="GO13" s="90"/>
      <c r="GP13" s="90"/>
      <c r="GQ13" s="90"/>
      <c r="GR13" s="90"/>
      <c r="GS13" s="90"/>
      <c r="GT13" s="90"/>
      <c r="GU13" s="90"/>
      <c r="GV13" s="90"/>
      <c r="GW13" s="90"/>
      <c r="GX13" s="90"/>
      <c r="GY13" s="90"/>
      <c r="GZ13" s="90"/>
      <c r="HA13" s="90"/>
      <c r="HB13" s="90"/>
      <c r="HC13" s="90"/>
      <c r="HD13" s="90"/>
      <c r="HE13" s="90"/>
      <c r="HF13" s="90"/>
      <c r="HG13" s="90"/>
      <c r="HH13" s="90"/>
      <c r="HI13" s="90"/>
      <c r="HJ13" s="90"/>
      <c r="HK13" s="90"/>
      <c r="HL13" s="90"/>
      <c r="HM13" s="90"/>
      <c r="HN13" s="90"/>
      <c r="HO13" s="90"/>
      <c r="HP13" s="90"/>
      <c r="HQ13" s="90"/>
      <c r="HR13" s="90"/>
      <c r="HS13" s="90"/>
      <c r="HT13" s="90"/>
      <c r="HU13" s="90"/>
      <c r="HV13" s="90"/>
      <c r="HW13" s="90"/>
      <c r="HX13" s="90"/>
      <c r="HY13" s="90"/>
      <c r="HZ13" s="90"/>
      <c r="IA13" s="90"/>
      <c r="IB13" s="90"/>
      <c r="IC13" s="90"/>
      <c r="ID13" s="90"/>
      <c r="IE13" s="90"/>
      <c r="IF13" s="90"/>
      <c r="IG13" s="90"/>
      <c r="IH13" s="90"/>
      <c r="II13" s="90"/>
      <c r="IJ13" s="90"/>
      <c r="IK13" s="90"/>
      <c r="IL13" s="90"/>
      <c r="IM13" s="90"/>
      <c r="IN13" s="90"/>
      <c r="IO13" s="90"/>
      <c r="IP13" s="90"/>
      <c r="IQ13" s="90"/>
      <c r="IR13" s="90"/>
      <c r="IS13" s="90"/>
      <c r="IT13" s="90"/>
      <c r="IU13" s="90"/>
      <c r="IV13" s="90"/>
      <c r="IW13" s="90"/>
      <c r="IX13" s="90"/>
      <c r="IY13" s="90"/>
      <c r="IZ13" s="90"/>
      <c r="JA13" s="90"/>
      <c r="JB13" s="90"/>
      <c r="JC13" s="90"/>
      <c r="JD13" s="90"/>
      <c r="JE13" s="90"/>
      <c r="JF13" s="90"/>
      <c r="JG13" s="90"/>
      <c r="JH13" s="90"/>
      <c r="JI13" s="90"/>
      <c r="JJ13" s="90"/>
      <c r="JK13" s="90"/>
      <c r="JL13" s="90"/>
      <c r="JM13" s="90"/>
      <c r="JN13" s="90"/>
      <c r="JO13" s="90"/>
      <c r="JP13" s="90"/>
      <c r="JQ13" s="90"/>
      <c r="JR13" s="90"/>
      <c r="JS13" s="90"/>
      <c r="JT13" s="90"/>
      <c r="JU13" s="90"/>
      <c r="JV13" s="90"/>
      <c r="JW13" s="90"/>
      <c r="JX13" s="90"/>
      <c r="JY13" s="90"/>
      <c r="JZ13" s="90"/>
      <c r="KA13" s="90"/>
      <c r="KB13" s="90"/>
      <c r="KC13" s="90"/>
      <c r="KD13" s="90"/>
      <c r="KE13" s="90"/>
    </row>
    <row r="14" spans="1:291" x14ac:dyDescent="0.3">
      <c r="A14" s="87" t="s">
        <v>91</v>
      </c>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89"/>
      <c r="CA14" s="89"/>
      <c r="CB14" s="89"/>
      <c r="CC14" s="89"/>
      <c r="CD14" s="89"/>
      <c r="CE14" s="89"/>
      <c r="CF14" s="89"/>
      <c r="CG14" s="89"/>
      <c r="CH14" s="89"/>
      <c r="CI14" s="89"/>
      <c r="CJ14" s="89"/>
      <c r="CK14" s="89"/>
      <c r="CL14" s="89"/>
      <c r="CM14" s="89"/>
      <c r="CN14" s="89"/>
      <c r="CO14" s="89"/>
      <c r="CP14" s="89"/>
      <c r="CQ14" s="89"/>
      <c r="CR14" s="89"/>
      <c r="CS14" s="89"/>
      <c r="CT14" s="89"/>
      <c r="CU14" s="89"/>
      <c r="CV14" s="89"/>
      <c r="CW14" s="89"/>
      <c r="CX14" s="89"/>
      <c r="CY14" s="89"/>
      <c r="CZ14" s="89"/>
      <c r="DA14" s="89"/>
      <c r="DB14" s="89"/>
      <c r="DC14" s="89"/>
      <c r="DD14" s="89"/>
      <c r="DE14" s="89"/>
      <c r="DF14" s="89"/>
      <c r="DG14" s="89"/>
      <c r="DH14" s="89"/>
      <c r="DI14" s="89"/>
      <c r="DJ14" s="89"/>
      <c r="DK14" s="89"/>
      <c r="DL14" s="89"/>
      <c r="DM14" s="89"/>
      <c r="DN14" s="89"/>
      <c r="DO14" s="89"/>
      <c r="DP14" s="89"/>
      <c r="DQ14" s="89"/>
      <c r="DR14" s="89"/>
      <c r="DS14" s="89"/>
      <c r="DT14" s="89"/>
      <c r="DU14" s="89"/>
      <c r="DV14" s="89"/>
      <c r="DW14" s="89"/>
      <c r="DX14" s="89"/>
      <c r="DY14" s="89"/>
      <c r="DZ14" s="89"/>
      <c r="EA14" s="89"/>
      <c r="EB14" s="89"/>
      <c r="EC14" s="89"/>
      <c r="ED14" s="89"/>
      <c r="EE14" s="89"/>
      <c r="EF14" s="89"/>
      <c r="EG14" s="89"/>
      <c r="EH14" s="89"/>
      <c r="EI14" s="89"/>
      <c r="EJ14" s="89"/>
      <c r="EK14" s="89"/>
      <c r="EL14" s="89"/>
      <c r="EM14" s="89"/>
      <c r="EN14" s="89"/>
      <c r="EO14" s="89"/>
      <c r="EP14" s="89"/>
      <c r="EQ14" s="89"/>
      <c r="ER14" s="89"/>
      <c r="ES14" s="89"/>
      <c r="ET14" s="89"/>
      <c r="EU14" s="89"/>
      <c r="EV14" s="89"/>
      <c r="EW14" s="89"/>
      <c r="EX14" s="89"/>
      <c r="EY14" s="89"/>
      <c r="EZ14" s="89"/>
      <c r="FA14" s="89"/>
      <c r="FB14" s="89"/>
      <c r="FC14" s="89"/>
      <c r="FD14" s="89"/>
      <c r="FE14" s="89"/>
      <c r="FF14" s="89"/>
      <c r="FG14" s="89"/>
      <c r="FH14" s="89"/>
      <c r="FI14" s="89"/>
      <c r="FJ14" s="89"/>
      <c r="FK14" s="89"/>
      <c r="FL14" s="89"/>
      <c r="FM14" s="89"/>
      <c r="FN14" s="89"/>
      <c r="FO14" s="89"/>
      <c r="FP14" s="89"/>
      <c r="FQ14" s="89"/>
      <c r="FR14" s="89"/>
      <c r="FS14" s="89"/>
      <c r="FT14" s="89"/>
      <c r="FU14" s="89"/>
      <c r="FV14" s="89"/>
      <c r="FW14" s="89"/>
      <c r="FX14" s="89"/>
      <c r="FY14" s="89"/>
      <c r="FZ14" s="89"/>
      <c r="GA14" s="89"/>
      <c r="GB14" s="89"/>
      <c r="GC14" s="89"/>
      <c r="GD14" s="89"/>
      <c r="GE14" s="89"/>
      <c r="GF14" s="89"/>
      <c r="GG14" s="89"/>
      <c r="GH14" s="89"/>
      <c r="GI14" s="89"/>
      <c r="GJ14" s="89"/>
      <c r="GK14" s="89"/>
      <c r="GL14" s="89"/>
      <c r="GM14" s="89"/>
      <c r="GN14" s="89"/>
      <c r="GO14" s="89"/>
      <c r="GP14" s="89"/>
      <c r="GQ14" s="89"/>
      <c r="GR14" s="89"/>
      <c r="GS14" s="89"/>
      <c r="GT14" s="89"/>
      <c r="GU14" s="89"/>
      <c r="GV14" s="89"/>
      <c r="GW14" s="89"/>
      <c r="GX14" s="89"/>
      <c r="GY14" s="89"/>
      <c r="GZ14" s="89"/>
      <c r="HA14" s="89"/>
      <c r="HB14" s="89"/>
      <c r="HC14" s="89"/>
      <c r="HD14" s="89"/>
      <c r="HE14" s="89"/>
      <c r="HF14" s="89"/>
      <c r="HG14" s="89"/>
      <c r="HH14" s="89"/>
      <c r="HI14" s="89"/>
      <c r="HJ14" s="89"/>
      <c r="HK14" s="89"/>
      <c r="HL14" s="89"/>
      <c r="HM14" s="89"/>
      <c r="HN14" s="89"/>
      <c r="HO14" s="89"/>
      <c r="HP14" s="89"/>
      <c r="HQ14" s="89"/>
      <c r="HR14" s="89"/>
      <c r="HS14" s="89"/>
      <c r="HT14" s="89"/>
      <c r="HU14" s="89"/>
      <c r="HV14" s="89"/>
      <c r="HW14" s="89"/>
      <c r="HX14" s="89"/>
      <c r="HY14" s="89"/>
      <c r="HZ14" s="89"/>
      <c r="IA14" s="89"/>
      <c r="IB14" s="89"/>
      <c r="IC14" s="89"/>
      <c r="ID14" s="89"/>
      <c r="IE14" s="89"/>
      <c r="IF14" s="89"/>
      <c r="IG14" s="89"/>
      <c r="IH14" s="89"/>
      <c r="II14" s="89"/>
      <c r="IJ14" s="89"/>
      <c r="IK14" s="89"/>
      <c r="IL14" s="89"/>
      <c r="IM14" s="89"/>
      <c r="IN14" s="89"/>
      <c r="IO14" s="89"/>
      <c r="IP14" s="89"/>
      <c r="IQ14" s="89"/>
      <c r="IR14" s="89"/>
      <c r="IS14" s="89"/>
      <c r="IT14" s="89"/>
      <c r="IU14" s="89"/>
      <c r="IV14" s="89"/>
      <c r="IW14" s="89"/>
      <c r="IX14" s="89"/>
      <c r="IY14" s="89"/>
      <c r="IZ14" s="89"/>
      <c r="JA14" s="89"/>
      <c r="JB14" s="89"/>
      <c r="JC14" s="89"/>
      <c r="JD14" s="89"/>
      <c r="JE14" s="89"/>
      <c r="JF14" s="89"/>
      <c r="JG14" s="89"/>
      <c r="JH14" s="89"/>
      <c r="JI14" s="89"/>
      <c r="JJ14" s="89"/>
      <c r="JK14" s="89"/>
      <c r="JL14" s="89"/>
      <c r="JM14" s="89"/>
      <c r="JN14" s="89"/>
      <c r="JO14" s="89"/>
      <c r="JP14" s="89"/>
      <c r="JQ14" s="89"/>
      <c r="JR14" s="89"/>
      <c r="JS14" s="89"/>
      <c r="JT14" s="89"/>
      <c r="JU14" s="89"/>
      <c r="JV14" s="89"/>
      <c r="JW14" s="89"/>
      <c r="JX14" s="89"/>
      <c r="JY14" s="89"/>
      <c r="JZ14" s="89"/>
      <c r="KA14" s="89"/>
      <c r="KB14" s="89"/>
      <c r="KC14" s="89"/>
      <c r="KD14" s="89"/>
      <c r="KE14" s="89"/>
    </row>
    <row r="15" spans="1:291" x14ac:dyDescent="0.3">
      <c r="A15" s="44" t="s">
        <v>220</v>
      </c>
      <c r="B15" s="91">
        <v>5.96</v>
      </c>
      <c r="C15" s="91">
        <v>5.96</v>
      </c>
      <c r="D15" s="91">
        <v>5.96</v>
      </c>
      <c r="E15" s="91">
        <v>5.96</v>
      </c>
      <c r="F15" s="91">
        <v>5.96</v>
      </c>
      <c r="G15" s="91">
        <v>5.96</v>
      </c>
      <c r="H15" s="91">
        <v>5.96</v>
      </c>
      <c r="I15" s="91">
        <v>5.96</v>
      </c>
      <c r="J15" s="91">
        <v>5.96</v>
      </c>
      <c r="K15" s="91">
        <v>5.96</v>
      </c>
      <c r="L15" s="91">
        <v>5.96</v>
      </c>
      <c r="M15" s="91">
        <v>5.96</v>
      </c>
      <c r="N15" s="91">
        <v>5.96</v>
      </c>
      <c r="O15" s="91">
        <v>5.96</v>
      </c>
      <c r="P15" s="91">
        <v>5.96</v>
      </c>
      <c r="Q15" s="91">
        <v>5.96</v>
      </c>
      <c r="R15" s="91">
        <v>5.96</v>
      </c>
      <c r="S15" s="91">
        <v>5.96</v>
      </c>
      <c r="T15" s="91">
        <v>5.96</v>
      </c>
      <c r="U15" s="91">
        <v>5.96</v>
      </c>
      <c r="V15" s="91">
        <v>5.96</v>
      </c>
      <c r="W15" s="91">
        <v>5.96</v>
      </c>
      <c r="X15" s="91">
        <v>5.96</v>
      </c>
      <c r="Y15" s="91">
        <v>5.96</v>
      </c>
      <c r="Z15" s="91">
        <v>5.96</v>
      </c>
      <c r="AA15" s="91">
        <v>5.96</v>
      </c>
      <c r="AB15" s="91">
        <v>5.96</v>
      </c>
      <c r="AC15" s="91">
        <v>5.96</v>
      </c>
      <c r="AD15" s="91">
        <v>5.96</v>
      </c>
      <c r="AE15" s="91">
        <v>5.96</v>
      </c>
      <c r="AF15" s="91">
        <v>5.96</v>
      </c>
      <c r="AG15" s="91">
        <v>5.96</v>
      </c>
      <c r="AH15" s="91">
        <v>5.96</v>
      </c>
      <c r="AI15" s="91">
        <v>5.96</v>
      </c>
      <c r="AJ15" s="91">
        <v>5.96</v>
      </c>
      <c r="AK15" s="91">
        <v>5.96</v>
      </c>
      <c r="AL15" s="91">
        <v>5.96</v>
      </c>
      <c r="AM15" s="91">
        <v>5.96</v>
      </c>
      <c r="AN15" s="91">
        <v>5.96</v>
      </c>
      <c r="AO15" s="91">
        <v>5.96</v>
      </c>
      <c r="AP15" s="91">
        <v>5.96</v>
      </c>
      <c r="AQ15" s="91">
        <v>5.96</v>
      </c>
      <c r="AR15" s="91">
        <v>5.96</v>
      </c>
      <c r="AS15" s="91">
        <v>5.96</v>
      </c>
      <c r="AT15" s="91">
        <v>5.96</v>
      </c>
      <c r="AU15" s="91">
        <v>5.96</v>
      </c>
      <c r="AV15" s="91">
        <v>5.96</v>
      </c>
      <c r="AW15" s="91">
        <v>5.96</v>
      </c>
      <c r="AX15" s="91">
        <v>5.96</v>
      </c>
      <c r="AY15" s="91">
        <v>5.96</v>
      </c>
      <c r="AZ15" s="91">
        <v>5.96</v>
      </c>
      <c r="BA15" s="91">
        <v>5.96</v>
      </c>
      <c r="BB15" s="91">
        <v>5.96</v>
      </c>
      <c r="BC15" s="91">
        <v>5.96</v>
      </c>
      <c r="BD15" s="91">
        <v>5.96</v>
      </c>
      <c r="BE15" s="91">
        <v>5.96</v>
      </c>
      <c r="BF15" s="91">
        <v>5.96</v>
      </c>
      <c r="BG15" s="91">
        <v>5.96</v>
      </c>
      <c r="BH15" s="91">
        <v>5.96</v>
      </c>
      <c r="BI15" s="91">
        <v>5.96</v>
      </c>
      <c r="BJ15" s="91">
        <v>5.96</v>
      </c>
      <c r="BK15" s="91">
        <v>5.96</v>
      </c>
      <c r="BL15" s="91">
        <v>5.96</v>
      </c>
      <c r="BM15" s="91">
        <v>5.96</v>
      </c>
      <c r="BN15" s="91">
        <v>5.96</v>
      </c>
      <c r="BO15" s="91">
        <v>5.96</v>
      </c>
      <c r="BP15" s="91">
        <v>5.96</v>
      </c>
      <c r="BQ15" s="91">
        <v>5.96</v>
      </c>
      <c r="BR15" s="91">
        <v>5.96</v>
      </c>
      <c r="BS15" s="91">
        <v>5.96</v>
      </c>
      <c r="BT15" s="91">
        <v>5.96</v>
      </c>
      <c r="BU15" s="91">
        <v>5.96</v>
      </c>
      <c r="BV15" s="91">
        <v>5.96</v>
      </c>
      <c r="BW15" s="91">
        <v>5.96</v>
      </c>
      <c r="BX15" s="91">
        <v>5.96</v>
      </c>
      <c r="BY15" s="91">
        <v>5.96</v>
      </c>
      <c r="BZ15" s="91">
        <v>5.96</v>
      </c>
      <c r="CA15" s="91">
        <v>5.96</v>
      </c>
      <c r="CB15" s="91">
        <v>5.96</v>
      </c>
      <c r="CC15" s="91">
        <v>5.96</v>
      </c>
      <c r="CD15" s="91">
        <v>5.96</v>
      </c>
      <c r="CE15" s="91">
        <v>5.96</v>
      </c>
      <c r="CF15" s="91">
        <v>5.96</v>
      </c>
      <c r="CG15" s="91">
        <v>5.96</v>
      </c>
      <c r="CH15" s="91">
        <v>5.96</v>
      </c>
      <c r="CI15" s="91">
        <v>5.96</v>
      </c>
      <c r="CJ15" s="91">
        <v>5.96</v>
      </c>
      <c r="CK15" s="91">
        <v>5.96</v>
      </c>
      <c r="CL15" s="91">
        <v>5.96</v>
      </c>
      <c r="CM15" s="91">
        <v>5.96</v>
      </c>
      <c r="CN15" s="91">
        <v>5.96</v>
      </c>
      <c r="CO15" s="91">
        <v>5.96</v>
      </c>
      <c r="CP15" s="91">
        <v>5.96</v>
      </c>
      <c r="CQ15" s="91">
        <v>5.96</v>
      </c>
      <c r="CR15" s="91">
        <v>5.96</v>
      </c>
      <c r="CS15" s="91">
        <v>5.96</v>
      </c>
      <c r="CT15" s="91">
        <v>5.96</v>
      </c>
      <c r="CU15" s="91">
        <v>5.96</v>
      </c>
      <c r="CV15" s="91">
        <v>5.96</v>
      </c>
      <c r="CW15" s="91">
        <v>5.96</v>
      </c>
      <c r="CX15" s="91">
        <v>5.96</v>
      </c>
      <c r="CY15" s="91">
        <v>5.96</v>
      </c>
      <c r="CZ15" s="91">
        <v>5.96</v>
      </c>
      <c r="DA15" s="91">
        <v>5.96</v>
      </c>
      <c r="DB15" s="91">
        <v>5.96</v>
      </c>
      <c r="DC15" s="91">
        <v>5.96</v>
      </c>
      <c r="DD15" s="91">
        <v>5.96</v>
      </c>
      <c r="DE15" s="91">
        <v>5.96</v>
      </c>
      <c r="DF15" s="91">
        <v>5.96</v>
      </c>
      <c r="DG15" s="91">
        <v>5.96</v>
      </c>
      <c r="DH15" s="91">
        <v>5.96</v>
      </c>
      <c r="DI15" s="91">
        <v>5.96</v>
      </c>
      <c r="DJ15" s="91">
        <v>5.96</v>
      </c>
      <c r="DK15" s="91">
        <v>5.96</v>
      </c>
      <c r="DL15" s="91">
        <v>5.96</v>
      </c>
      <c r="DM15" s="91">
        <v>5.96</v>
      </c>
      <c r="DN15" s="91">
        <v>5.96</v>
      </c>
      <c r="DO15" s="91">
        <v>5.96</v>
      </c>
      <c r="DP15" s="91">
        <v>5.96</v>
      </c>
      <c r="DQ15" s="91">
        <v>5.96</v>
      </c>
      <c r="DR15" s="91">
        <v>5.96</v>
      </c>
      <c r="DS15" s="91">
        <v>5.96</v>
      </c>
      <c r="DT15" s="91">
        <v>5.96</v>
      </c>
      <c r="DU15" s="91">
        <v>5.96</v>
      </c>
      <c r="DV15" s="91">
        <v>5.96</v>
      </c>
      <c r="DW15" s="91">
        <v>5.96</v>
      </c>
      <c r="DX15" s="91">
        <v>5.96</v>
      </c>
      <c r="DY15" s="91">
        <v>5.96</v>
      </c>
      <c r="DZ15" s="91">
        <v>5.96</v>
      </c>
      <c r="EA15" s="91">
        <v>5.96</v>
      </c>
      <c r="EB15" s="91">
        <v>5.96</v>
      </c>
      <c r="EC15" s="91">
        <v>5.96</v>
      </c>
      <c r="ED15" s="91">
        <v>5.96</v>
      </c>
      <c r="EE15" s="91">
        <v>5.96</v>
      </c>
      <c r="EF15" s="91">
        <v>5.96</v>
      </c>
      <c r="EG15" s="91">
        <v>5.96</v>
      </c>
      <c r="EH15" s="91">
        <v>5.96</v>
      </c>
      <c r="EI15" s="91">
        <v>5.96</v>
      </c>
      <c r="EJ15" s="91">
        <v>5.96</v>
      </c>
      <c r="EK15" s="91">
        <v>5.96</v>
      </c>
      <c r="EL15" s="91">
        <v>5.96</v>
      </c>
      <c r="EM15" s="91">
        <v>5.96</v>
      </c>
      <c r="EN15" s="91">
        <v>5.96</v>
      </c>
      <c r="EO15" s="91">
        <v>5.96</v>
      </c>
      <c r="EP15" s="91">
        <v>5.96</v>
      </c>
      <c r="EQ15" s="91">
        <v>5.96</v>
      </c>
      <c r="ER15" s="91">
        <v>5.96</v>
      </c>
      <c r="ES15" s="91">
        <v>5.96</v>
      </c>
      <c r="ET15" s="91">
        <v>5.96</v>
      </c>
      <c r="EU15" s="91">
        <v>5.96</v>
      </c>
      <c r="EV15" s="91">
        <v>5.96</v>
      </c>
      <c r="EW15" s="91">
        <v>5.96</v>
      </c>
      <c r="EX15" s="91">
        <v>5.96</v>
      </c>
      <c r="EY15" s="91">
        <v>5.96</v>
      </c>
      <c r="EZ15" s="91">
        <v>5.96</v>
      </c>
      <c r="FA15" s="91">
        <v>5.96</v>
      </c>
      <c r="FB15" s="91">
        <v>5.96</v>
      </c>
      <c r="FC15" s="91">
        <v>5.96</v>
      </c>
      <c r="FD15" s="91">
        <v>5.96</v>
      </c>
      <c r="FE15" s="91">
        <v>5.96</v>
      </c>
      <c r="FF15" s="91">
        <v>5.96</v>
      </c>
      <c r="FG15" s="91">
        <v>5.96</v>
      </c>
      <c r="FH15" s="91">
        <v>5.96</v>
      </c>
      <c r="FI15" s="91">
        <v>5.96</v>
      </c>
      <c r="FJ15" s="91">
        <v>5.96</v>
      </c>
      <c r="FK15" s="91">
        <v>5.96</v>
      </c>
      <c r="FL15" s="91">
        <v>5.96</v>
      </c>
      <c r="FM15" s="91">
        <v>5.96</v>
      </c>
      <c r="FN15" s="91">
        <v>5.96</v>
      </c>
      <c r="FO15" s="91">
        <v>5.96</v>
      </c>
      <c r="FP15" s="91">
        <v>5.96</v>
      </c>
      <c r="FQ15" s="91">
        <v>5.96</v>
      </c>
      <c r="FR15" s="91">
        <v>5.96</v>
      </c>
      <c r="FS15" s="91">
        <v>5.96</v>
      </c>
      <c r="FT15" s="91">
        <v>5.96</v>
      </c>
      <c r="FU15" s="91">
        <v>5.96</v>
      </c>
      <c r="FV15" s="91">
        <v>5.96</v>
      </c>
      <c r="FW15" s="91">
        <v>5.96</v>
      </c>
      <c r="FX15" s="91">
        <v>5.96</v>
      </c>
      <c r="FY15" s="91">
        <v>5.96</v>
      </c>
      <c r="FZ15" s="91">
        <v>5.96</v>
      </c>
      <c r="GA15" s="91">
        <v>5.96</v>
      </c>
      <c r="GB15" s="91">
        <v>5.96</v>
      </c>
      <c r="GC15" s="91">
        <v>5.96</v>
      </c>
      <c r="GD15" s="91">
        <v>5.96</v>
      </c>
      <c r="GE15" s="91">
        <v>5.96</v>
      </c>
      <c r="GF15" s="91">
        <v>5.96</v>
      </c>
      <c r="GG15" s="91">
        <v>5.96</v>
      </c>
      <c r="GH15" s="91">
        <v>5.96</v>
      </c>
      <c r="GI15" s="91">
        <v>5.96</v>
      </c>
      <c r="GJ15" s="91">
        <v>5.96</v>
      </c>
      <c r="GK15" s="91">
        <v>5.96</v>
      </c>
      <c r="GL15" s="91">
        <v>5.96</v>
      </c>
      <c r="GM15" s="91">
        <v>5.96</v>
      </c>
      <c r="GN15" s="91">
        <v>5.96</v>
      </c>
      <c r="GO15" s="91">
        <v>5.96</v>
      </c>
      <c r="GP15" s="91">
        <v>5.96</v>
      </c>
      <c r="GQ15" s="91">
        <v>5.96</v>
      </c>
      <c r="GR15" s="91">
        <v>5.96</v>
      </c>
      <c r="GS15" s="91">
        <v>5.96</v>
      </c>
      <c r="GT15" s="91">
        <v>5.96</v>
      </c>
      <c r="GU15" s="91">
        <v>5.96</v>
      </c>
      <c r="GV15" s="91">
        <v>5.96</v>
      </c>
      <c r="GW15" s="91">
        <v>5.96</v>
      </c>
      <c r="GX15" s="91">
        <v>5.96</v>
      </c>
      <c r="GY15" s="91">
        <v>5.96</v>
      </c>
      <c r="GZ15" s="91">
        <v>5.96</v>
      </c>
      <c r="HA15" s="91">
        <v>5.96</v>
      </c>
      <c r="HB15" s="91">
        <v>5.96</v>
      </c>
      <c r="HC15" s="91">
        <v>5.96</v>
      </c>
      <c r="HD15" s="91">
        <v>5.96</v>
      </c>
      <c r="HE15" s="91">
        <v>5.96</v>
      </c>
      <c r="HF15" s="91">
        <v>5.96</v>
      </c>
      <c r="HG15" s="91">
        <v>5.96</v>
      </c>
      <c r="HH15" s="91">
        <v>5.96</v>
      </c>
      <c r="HI15" s="91">
        <v>5.96</v>
      </c>
      <c r="HJ15" s="91">
        <v>5.96</v>
      </c>
      <c r="HK15" s="91">
        <v>5.96</v>
      </c>
      <c r="HL15" s="91">
        <v>5.96</v>
      </c>
      <c r="HM15" s="91">
        <v>5.96</v>
      </c>
      <c r="HN15" s="91">
        <v>5.96</v>
      </c>
      <c r="HO15" s="91">
        <v>5.96</v>
      </c>
      <c r="HP15" s="91">
        <v>5.96</v>
      </c>
      <c r="HQ15" s="91">
        <v>5.96</v>
      </c>
      <c r="HR15" s="91">
        <v>5.96</v>
      </c>
      <c r="HS15" s="91">
        <v>5.96</v>
      </c>
      <c r="HT15" s="91">
        <v>5.96</v>
      </c>
      <c r="HU15" s="91">
        <v>5.96</v>
      </c>
      <c r="HV15" s="91">
        <v>5.96</v>
      </c>
      <c r="HW15" s="91">
        <v>5.96</v>
      </c>
      <c r="HX15" s="91">
        <v>5.96</v>
      </c>
      <c r="HY15" s="91">
        <v>5.96</v>
      </c>
      <c r="HZ15" s="91">
        <v>5.96</v>
      </c>
      <c r="IA15" s="91">
        <v>5.96</v>
      </c>
      <c r="IB15" s="91">
        <v>5.96</v>
      </c>
      <c r="IC15" s="91">
        <v>5.96</v>
      </c>
      <c r="ID15" s="91">
        <v>5.96</v>
      </c>
      <c r="IE15" s="91">
        <v>5.96</v>
      </c>
      <c r="IF15" s="91">
        <v>5.96</v>
      </c>
      <c r="IG15" s="91">
        <v>5.96</v>
      </c>
      <c r="IH15" s="91">
        <v>5.96</v>
      </c>
      <c r="II15" s="91">
        <v>5.96</v>
      </c>
      <c r="IJ15" s="91">
        <v>5.96</v>
      </c>
      <c r="IK15" s="91">
        <v>5.96</v>
      </c>
      <c r="IL15" s="91">
        <v>5.96</v>
      </c>
      <c r="IM15" s="91">
        <v>5.96</v>
      </c>
      <c r="IN15" s="91">
        <v>5.96</v>
      </c>
      <c r="IO15" s="91">
        <v>5.96</v>
      </c>
      <c r="IP15" s="91">
        <v>5.96</v>
      </c>
      <c r="IQ15" s="91">
        <v>5.96</v>
      </c>
      <c r="IR15" s="91">
        <v>5.96</v>
      </c>
      <c r="IS15" s="91">
        <v>5.96</v>
      </c>
      <c r="IT15" s="91">
        <v>5.96</v>
      </c>
      <c r="IU15" s="91">
        <v>5.96</v>
      </c>
      <c r="IV15" s="91">
        <v>5.96</v>
      </c>
      <c r="IW15" s="91">
        <v>5.96</v>
      </c>
      <c r="IX15" s="91">
        <v>5.96</v>
      </c>
      <c r="IY15" s="91">
        <v>5.96</v>
      </c>
      <c r="IZ15" s="91">
        <v>5.96</v>
      </c>
      <c r="JA15" s="91">
        <v>5.96</v>
      </c>
      <c r="JB15" s="91">
        <v>5.96</v>
      </c>
      <c r="JC15" s="91">
        <v>5.96</v>
      </c>
      <c r="JD15" s="91">
        <v>5.96</v>
      </c>
      <c r="JE15" s="91">
        <v>5.96</v>
      </c>
      <c r="JF15" s="91">
        <v>5.96</v>
      </c>
      <c r="JG15" s="91">
        <v>5.96</v>
      </c>
      <c r="JH15" s="91">
        <v>5.96</v>
      </c>
      <c r="JI15" s="91">
        <v>5.96</v>
      </c>
      <c r="JJ15" s="91">
        <v>5.96</v>
      </c>
      <c r="JK15" s="91">
        <v>5.96</v>
      </c>
      <c r="JL15" s="91">
        <v>5.96</v>
      </c>
      <c r="JM15" s="91">
        <v>5.96</v>
      </c>
      <c r="JN15" s="91">
        <v>5.96</v>
      </c>
      <c r="JO15" s="91">
        <v>5.96</v>
      </c>
      <c r="JP15" s="91">
        <v>5.96</v>
      </c>
      <c r="JQ15" s="91">
        <v>5.96</v>
      </c>
      <c r="JR15" s="91">
        <v>5.96</v>
      </c>
      <c r="JS15" s="91">
        <v>5.96</v>
      </c>
      <c r="JT15" s="91">
        <v>5.96</v>
      </c>
      <c r="JU15" s="91">
        <v>5.96</v>
      </c>
      <c r="JV15" s="91">
        <v>5.96</v>
      </c>
      <c r="JW15" s="91">
        <v>5.96</v>
      </c>
      <c r="JX15" s="91">
        <v>5.96</v>
      </c>
      <c r="JY15" s="91">
        <v>5.96</v>
      </c>
      <c r="JZ15" s="91">
        <v>5.96</v>
      </c>
      <c r="KA15" s="91">
        <v>5.96</v>
      </c>
      <c r="KB15" s="91">
        <v>5.96</v>
      </c>
      <c r="KC15" s="91">
        <v>5.96</v>
      </c>
      <c r="KD15" s="91">
        <v>5.96</v>
      </c>
      <c r="KE15" s="91">
        <v>5.96</v>
      </c>
    </row>
    <row r="16" spans="1:291" x14ac:dyDescent="0.3">
      <c r="A16" s="86" t="s">
        <v>18</v>
      </c>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c r="CU16" s="91"/>
      <c r="CV16" s="91"/>
      <c r="CW16" s="91"/>
      <c r="CX16" s="91"/>
      <c r="CY16" s="91"/>
      <c r="CZ16" s="91"/>
      <c r="DA16" s="91"/>
      <c r="DB16" s="91"/>
      <c r="DC16" s="91"/>
      <c r="DD16" s="91"/>
      <c r="DE16" s="91"/>
      <c r="DF16" s="91"/>
      <c r="DG16" s="91"/>
      <c r="DH16" s="91"/>
      <c r="DI16" s="91"/>
      <c r="DJ16" s="91"/>
      <c r="DK16" s="91"/>
      <c r="DL16" s="91"/>
      <c r="DM16" s="91"/>
      <c r="DN16" s="91"/>
      <c r="DO16" s="91"/>
      <c r="DP16" s="91"/>
      <c r="DQ16" s="91"/>
      <c r="DR16" s="91"/>
      <c r="DS16" s="91"/>
      <c r="DT16" s="91"/>
      <c r="DU16" s="91"/>
      <c r="DV16" s="91"/>
      <c r="DW16" s="91"/>
      <c r="DX16" s="91"/>
      <c r="DY16" s="91"/>
      <c r="DZ16" s="91"/>
      <c r="EA16" s="91"/>
      <c r="EB16" s="91"/>
      <c r="EC16" s="91"/>
      <c r="ED16" s="91"/>
      <c r="EE16" s="91"/>
      <c r="EF16" s="91"/>
      <c r="EG16" s="91"/>
      <c r="EH16" s="91"/>
      <c r="EI16" s="91"/>
      <c r="EJ16" s="91"/>
      <c r="EK16" s="91"/>
      <c r="EL16" s="91"/>
      <c r="EM16" s="91"/>
      <c r="EN16" s="91"/>
      <c r="EO16" s="91"/>
      <c r="EP16" s="91"/>
      <c r="EQ16" s="91"/>
      <c r="ER16" s="91"/>
      <c r="ES16" s="91"/>
      <c r="ET16" s="91"/>
      <c r="EU16" s="91"/>
      <c r="EV16" s="91"/>
      <c r="EW16" s="91"/>
      <c r="EX16" s="91"/>
      <c r="EY16" s="91"/>
      <c r="EZ16" s="91"/>
      <c r="FA16" s="91"/>
      <c r="FB16" s="91"/>
      <c r="FC16" s="91"/>
      <c r="FD16" s="91"/>
      <c r="FE16" s="91"/>
      <c r="FF16" s="91"/>
      <c r="FG16" s="91"/>
      <c r="FH16" s="91"/>
      <c r="FI16" s="91"/>
      <c r="FJ16" s="91"/>
      <c r="FK16" s="91"/>
      <c r="FL16" s="91"/>
      <c r="FM16" s="91"/>
      <c r="FN16" s="91"/>
      <c r="FO16" s="91"/>
      <c r="FP16" s="91"/>
      <c r="FQ16" s="91"/>
      <c r="FR16" s="91"/>
      <c r="FS16" s="91"/>
      <c r="FT16" s="91"/>
      <c r="FU16" s="91"/>
      <c r="FV16" s="91"/>
      <c r="FW16" s="91"/>
      <c r="FX16" s="91"/>
      <c r="FY16" s="91"/>
      <c r="FZ16" s="91"/>
      <c r="GA16" s="91"/>
      <c r="GB16" s="91"/>
      <c r="GC16" s="91"/>
      <c r="GD16" s="91"/>
      <c r="GE16" s="91"/>
      <c r="GF16" s="91"/>
      <c r="GG16" s="91"/>
      <c r="GH16" s="91"/>
      <c r="GI16" s="91"/>
      <c r="GJ16" s="91"/>
      <c r="GK16" s="91"/>
      <c r="GL16" s="91"/>
      <c r="GM16" s="91"/>
      <c r="GN16" s="91"/>
      <c r="GO16" s="91"/>
      <c r="GP16" s="91"/>
      <c r="GQ16" s="91"/>
      <c r="GR16" s="91"/>
      <c r="GS16" s="91"/>
      <c r="GT16" s="91"/>
      <c r="GU16" s="91"/>
      <c r="GV16" s="91"/>
      <c r="GW16" s="91"/>
      <c r="GX16" s="91"/>
      <c r="GY16" s="91"/>
      <c r="GZ16" s="91"/>
      <c r="HA16" s="91"/>
      <c r="HB16" s="91"/>
      <c r="HC16" s="91"/>
      <c r="HD16" s="91"/>
      <c r="HE16" s="91"/>
      <c r="HF16" s="91"/>
      <c r="HG16" s="91"/>
      <c r="HH16" s="91"/>
      <c r="HI16" s="91"/>
      <c r="HJ16" s="91"/>
      <c r="HK16" s="91"/>
      <c r="HL16" s="91"/>
      <c r="HM16" s="91"/>
      <c r="HN16" s="91"/>
      <c r="HO16" s="91"/>
      <c r="HP16" s="91"/>
      <c r="HQ16" s="91"/>
      <c r="HR16" s="91"/>
      <c r="HS16" s="91"/>
      <c r="HT16" s="91"/>
      <c r="HU16" s="91"/>
      <c r="HV16" s="91"/>
      <c r="HW16" s="91"/>
      <c r="HX16" s="91"/>
      <c r="HY16" s="91"/>
      <c r="HZ16" s="91"/>
      <c r="IA16" s="91"/>
      <c r="IB16" s="91"/>
      <c r="IC16" s="91"/>
      <c r="ID16" s="91"/>
      <c r="IE16" s="91"/>
      <c r="IF16" s="91"/>
      <c r="IG16" s="91"/>
      <c r="IH16" s="91"/>
      <c r="II16" s="91"/>
      <c r="IJ16" s="91"/>
      <c r="IK16" s="91"/>
      <c r="IL16" s="91"/>
      <c r="IM16" s="91"/>
      <c r="IN16" s="91"/>
      <c r="IO16" s="91"/>
      <c r="IP16" s="91"/>
      <c r="IQ16" s="91"/>
      <c r="IR16" s="91"/>
      <c r="IS16" s="91"/>
      <c r="IT16" s="91"/>
      <c r="IU16" s="91"/>
      <c r="IV16" s="91"/>
      <c r="IW16" s="91"/>
      <c r="IX16" s="91"/>
      <c r="IY16" s="91"/>
      <c r="IZ16" s="91"/>
      <c r="JA16" s="91"/>
      <c r="JB16" s="91"/>
      <c r="JC16" s="91"/>
      <c r="JD16" s="91"/>
      <c r="JE16" s="91"/>
      <c r="JF16" s="91"/>
      <c r="JG16" s="91"/>
      <c r="JH16" s="91"/>
      <c r="JI16" s="91"/>
      <c r="JJ16" s="91"/>
      <c r="JK16" s="91"/>
      <c r="JL16" s="91"/>
      <c r="JM16" s="91"/>
      <c r="JN16" s="91"/>
      <c r="JO16" s="91"/>
      <c r="JP16" s="91"/>
      <c r="JQ16" s="91"/>
      <c r="JR16" s="91"/>
      <c r="JS16" s="91"/>
      <c r="JT16" s="91"/>
      <c r="JU16" s="91"/>
      <c r="JV16" s="91"/>
      <c r="JW16" s="91"/>
      <c r="JX16" s="91"/>
      <c r="JY16" s="91"/>
      <c r="JZ16" s="91"/>
      <c r="KA16" s="91"/>
      <c r="KB16" s="91"/>
      <c r="KC16" s="91"/>
      <c r="KD16" s="91"/>
      <c r="KE16" s="91"/>
    </row>
    <row r="17" spans="1:291" x14ac:dyDescent="0.3">
      <c r="A17" s="44" t="s">
        <v>19</v>
      </c>
      <c r="B17" s="91">
        <f>11.19/1000000</f>
        <v>1.119E-5</v>
      </c>
      <c r="C17" s="91">
        <v>1.119E-5</v>
      </c>
      <c r="D17" s="91">
        <f>11.19/1000000</f>
        <v>1.119E-5</v>
      </c>
      <c r="E17" s="91">
        <v>1.119E-5</v>
      </c>
      <c r="F17" s="91">
        <f>11.19/1000000</f>
        <v>1.119E-5</v>
      </c>
      <c r="G17" s="91">
        <v>1.119E-5</v>
      </c>
      <c r="H17" s="91">
        <f>11.19/1000000</f>
        <v>1.119E-5</v>
      </c>
      <c r="I17" s="91">
        <v>1.119E-5</v>
      </c>
      <c r="J17" s="91">
        <v>1.119E-5</v>
      </c>
      <c r="K17" s="91">
        <v>1.119E-5</v>
      </c>
      <c r="L17" s="91">
        <v>1.119E-5</v>
      </c>
      <c r="M17" s="91">
        <v>1.119E-5</v>
      </c>
      <c r="N17" s="91">
        <v>1.119E-5</v>
      </c>
      <c r="O17" s="91">
        <v>1.119E-5</v>
      </c>
      <c r="P17" s="91">
        <v>1.119E-5</v>
      </c>
      <c r="Q17" s="91">
        <v>1.119E-5</v>
      </c>
      <c r="R17" s="91">
        <v>1.119E-5</v>
      </c>
      <c r="S17" s="91">
        <v>1.119E-5</v>
      </c>
      <c r="T17" s="91">
        <v>1.119E-5</v>
      </c>
      <c r="U17" s="91">
        <v>1.119E-5</v>
      </c>
      <c r="V17" s="91">
        <v>1.119E-5</v>
      </c>
      <c r="W17" s="91">
        <v>1.119E-5</v>
      </c>
      <c r="X17" s="91">
        <v>1.119E-5</v>
      </c>
      <c r="Y17" s="91">
        <v>1.119E-5</v>
      </c>
      <c r="Z17" s="91">
        <v>1.119E-5</v>
      </c>
      <c r="AA17" s="91">
        <v>1.119E-5</v>
      </c>
      <c r="AB17" s="91">
        <v>1.119E-5</v>
      </c>
      <c r="AC17" s="91">
        <v>1.119E-5</v>
      </c>
      <c r="AD17" s="91">
        <v>1.119E-5</v>
      </c>
      <c r="AE17" s="91">
        <v>1.119E-5</v>
      </c>
      <c r="AF17" s="91">
        <v>1.119E-5</v>
      </c>
      <c r="AG17" s="91">
        <v>1.119E-5</v>
      </c>
      <c r="AH17" s="91">
        <v>1.119E-5</v>
      </c>
      <c r="AI17" s="91">
        <v>1.119E-5</v>
      </c>
      <c r="AJ17" s="91">
        <v>1.119E-5</v>
      </c>
      <c r="AK17" s="91">
        <v>1.119E-5</v>
      </c>
      <c r="AL17" s="91">
        <v>1.119E-5</v>
      </c>
      <c r="AM17" s="91">
        <v>1.119E-5</v>
      </c>
      <c r="AN17" s="91">
        <v>1.119E-5</v>
      </c>
      <c r="AO17" s="91">
        <v>1.119E-5</v>
      </c>
      <c r="AP17" s="91">
        <v>1.119E-5</v>
      </c>
      <c r="AQ17" s="91">
        <v>1.119E-5</v>
      </c>
      <c r="AR17" s="91">
        <v>1.119E-5</v>
      </c>
      <c r="AS17" s="91">
        <v>1.119E-5</v>
      </c>
      <c r="AT17" s="91">
        <v>1.119E-5</v>
      </c>
      <c r="AU17" s="91">
        <v>1.119E-5</v>
      </c>
      <c r="AV17" s="91">
        <v>1.119E-5</v>
      </c>
      <c r="AW17" s="91">
        <v>1.119E-5</v>
      </c>
      <c r="AX17" s="91">
        <v>1.119E-5</v>
      </c>
      <c r="AY17" s="91">
        <v>1.119E-5</v>
      </c>
      <c r="AZ17" s="91">
        <v>1.119E-5</v>
      </c>
      <c r="BA17" s="91">
        <v>1.119E-5</v>
      </c>
      <c r="BB17" s="91">
        <v>1.119E-5</v>
      </c>
      <c r="BC17" s="91">
        <v>1.119E-5</v>
      </c>
      <c r="BD17" s="91">
        <v>1.119E-5</v>
      </c>
      <c r="BE17" s="91">
        <v>1.119E-5</v>
      </c>
      <c r="BF17" s="91">
        <v>1.119E-5</v>
      </c>
      <c r="BG17" s="91">
        <v>1.119E-5</v>
      </c>
      <c r="BH17" s="91">
        <v>1.119E-5</v>
      </c>
      <c r="BI17" s="91">
        <v>1.119E-5</v>
      </c>
      <c r="BJ17" s="91">
        <v>1.119E-5</v>
      </c>
      <c r="BK17" s="91">
        <v>1.119E-5</v>
      </c>
      <c r="BL17" s="91">
        <v>1.119E-5</v>
      </c>
      <c r="BM17" s="91">
        <v>1.119E-5</v>
      </c>
      <c r="BN17" s="91">
        <v>1.119E-5</v>
      </c>
      <c r="BO17" s="91">
        <v>1.119E-5</v>
      </c>
      <c r="BP17" s="91">
        <v>1.119E-5</v>
      </c>
      <c r="BQ17" s="91">
        <v>1.119E-5</v>
      </c>
      <c r="BR17" s="91">
        <v>1.119E-5</v>
      </c>
      <c r="BS17" s="91">
        <v>1.119E-5</v>
      </c>
      <c r="BT17" s="91">
        <v>1.119E-5</v>
      </c>
      <c r="BU17" s="91">
        <v>1.119E-5</v>
      </c>
      <c r="BV17" s="91">
        <v>1.119E-5</v>
      </c>
      <c r="BW17" s="91">
        <v>1.119E-5</v>
      </c>
      <c r="BX17" s="91">
        <v>1.119E-5</v>
      </c>
      <c r="BY17" s="91">
        <v>1.119E-5</v>
      </c>
      <c r="BZ17" s="91">
        <v>1.119E-5</v>
      </c>
      <c r="CA17" s="91">
        <v>1.119E-5</v>
      </c>
      <c r="CB17" s="91">
        <v>1.119E-5</v>
      </c>
      <c r="CC17" s="91">
        <v>1.119E-5</v>
      </c>
      <c r="CD17" s="91">
        <v>1.119E-5</v>
      </c>
      <c r="CE17" s="91">
        <v>1.119E-5</v>
      </c>
      <c r="CF17" s="91">
        <v>1.119E-5</v>
      </c>
      <c r="CG17" s="91">
        <v>1.119E-5</v>
      </c>
      <c r="CH17" s="91">
        <v>1.119E-5</v>
      </c>
      <c r="CI17" s="91">
        <v>1.119E-5</v>
      </c>
      <c r="CJ17" s="91">
        <v>1.119E-5</v>
      </c>
      <c r="CK17" s="91">
        <v>1.119E-5</v>
      </c>
      <c r="CL17" s="91">
        <v>1.119E-5</v>
      </c>
      <c r="CM17" s="91">
        <v>1.119E-5</v>
      </c>
      <c r="CN17" s="91">
        <v>1.119E-5</v>
      </c>
      <c r="CO17" s="91">
        <v>1.119E-5</v>
      </c>
      <c r="CP17" s="91">
        <v>1.119E-5</v>
      </c>
      <c r="CQ17" s="91">
        <v>1.119E-5</v>
      </c>
      <c r="CR17" s="91">
        <v>1.119E-5</v>
      </c>
      <c r="CS17" s="91">
        <v>1.119E-5</v>
      </c>
      <c r="CT17" s="91">
        <v>1.119E-5</v>
      </c>
      <c r="CU17" s="91">
        <v>1.119E-5</v>
      </c>
      <c r="CV17" s="91">
        <v>1.119E-5</v>
      </c>
      <c r="CW17" s="91">
        <v>1.119E-5</v>
      </c>
      <c r="CX17" s="91">
        <v>1.119E-5</v>
      </c>
      <c r="CY17" s="91">
        <v>1.119E-5</v>
      </c>
      <c r="CZ17" s="91">
        <v>1.119E-5</v>
      </c>
      <c r="DA17" s="91">
        <v>1.119E-5</v>
      </c>
      <c r="DB17" s="91">
        <v>1.119E-5</v>
      </c>
      <c r="DC17" s="91">
        <v>1.119E-5</v>
      </c>
      <c r="DD17" s="91">
        <v>1.119E-5</v>
      </c>
      <c r="DE17" s="91">
        <v>1.119E-5</v>
      </c>
      <c r="DF17" s="91">
        <v>1.119E-5</v>
      </c>
      <c r="DG17" s="91">
        <v>1.119E-5</v>
      </c>
      <c r="DH17" s="91">
        <v>1.119E-5</v>
      </c>
      <c r="DI17" s="91">
        <v>1.119E-5</v>
      </c>
      <c r="DJ17" s="91">
        <v>1.119E-5</v>
      </c>
      <c r="DK17" s="91">
        <v>1.119E-5</v>
      </c>
      <c r="DL17" s="91">
        <v>1.119E-5</v>
      </c>
      <c r="DM17" s="91">
        <v>1.119E-5</v>
      </c>
      <c r="DN17" s="91">
        <v>1.119E-5</v>
      </c>
      <c r="DO17" s="91">
        <v>1.119E-5</v>
      </c>
      <c r="DP17" s="91">
        <v>1.119E-5</v>
      </c>
      <c r="DQ17" s="91">
        <v>1.119E-5</v>
      </c>
      <c r="DR17" s="91">
        <v>1.119E-5</v>
      </c>
      <c r="DS17" s="91">
        <v>1.119E-5</v>
      </c>
      <c r="DT17" s="91">
        <v>1.119E-5</v>
      </c>
      <c r="DU17" s="91">
        <v>1.119E-5</v>
      </c>
      <c r="DV17" s="91">
        <v>1.119E-5</v>
      </c>
      <c r="DW17" s="91">
        <v>1.119E-5</v>
      </c>
      <c r="DX17" s="91">
        <v>1.119E-5</v>
      </c>
      <c r="DY17" s="91">
        <v>1.119E-5</v>
      </c>
      <c r="DZ17" s="91">
        <v>1.119E-5</v>
      </c>
      <c r="EA17" s="91">
        <v>1.119E-5</v>
      </c>
      <c r="EB17" s="91">
        <v>1.119E-5</v>
      </c>
      <c r="EC17" s="91">
        <v>1.119E-5</v>
      </c>
      <c r="ED17" s="91">
        <v>1.119E-5</v>
      </c>
      <c r="EE17" s="91">
        <v>1.119E-5</v>
      </c>
      <c r="EF17" s="91">
        <v>1.119E-5</v>
      </c>
      <c r="EG17" s="91">
        <v>1.119E-5</v>
      </c>
      <c r="EH17" s="91">
        <v>1.119E-5</v>
      </c>
      <c r="EI17" s="91">
        <v>1.119E-5</v>
      </c>
      <c r="EJ17" s="91">
        <v>1.119E-5</v>
      </c>
      <c r="EK17" s="91">
        <v>1.119E-5</v>
      </c>
      <c r="EL17" s="91">
        <v>1.119E-5</v>
      </c>
      <c r="EM17" s="91">
        <v>1.119E-5</v>
      </c>
      <c r="EN17" s="91">
        <v>1.119E-5</v>
      </c>
      <c r="EO17" s="91">
        <v>1.119E-5</v>
      </c>
      <c r="EP17" s="91">
        <v>1.119E-5</v>
      </c>
      <c r="EQ17" s="91">
        <v>1.119E-5</v>
      </c>
      <c r="ER17" s="91">
        <v>1.119E-5</v>
      </c>
      <c r="ES17" s="91">
        <v>1.119E-5</v>
      </c>
      <c r="ET17" s="91">
        <v>1.119E-5</v>
      </c>
      <c r="EU17" s="91">
        <v>1.119E-5</v>
      </c>
      <c r="EV17" s="91">
        <v>1.119E-5</v>
      </c>
      <c r="EW17" s="91">
        <v>1.119E-5</v>
      </c>
      <c r="EX17" s="91">
        <v>1.119E-5</v>
      </c>
      <c r="EY17" s="91">
        <v>1.119E-5</v>
      </c>
      <c r="EZ17" s="91">
        <v>1.119E-5</v>
      </c>
      <c r="FA17" s="91">
        <v>1.119E-5</v>
      </c>
      <c r="FB17" s="91">
        <v>1.119E-5</v>
      </c>
      <c r="FC17" s="91">
        <v>1.119E-5</v>
      </c>
      <c r="FD17" s="91">
        <v>1.119E-5</v>
      </c>
      <c r="FE17" s="91">
        <v>1.119E-5</v>
      </c>
      <c r="FF17" s="91">
        <v>1.119E-5</v>
      </c>
      <c r="FG17" s="91">
        <v>1.119E-5</v>
      </c>
      <c r="FH17" s="91">
        <v>1.119E-5</v>
      </c>
      <c r="FI17" s="91">
        <v>1.119E-5</v>
      </c>
      <c r="FJ17" s="91">
        <v>1.119E-5</v>
      </c>
      <c r="FK17" s="91">
        <v>1.119E-5</v>
      </c>
      <c r="FL17" s="91">
        <v>1.119E-5</v>
      </c>
      <c r="FM17" s="91">
        <v>1.119E-5</v>
      </c>
      <c r="FN17" s="91">
        <v>1.119E-5</v>
      </c>
      <c r="FO17" s="91">
        <v>1.119E-5</v>
      </c>
      <c r="FP17" s="91">
        <v>1.119E-5</v>
      </c>
      <c r="FQ17" s="91">
        <v>1.119E-5</v>
      </c>
      <c r="FR17" s="91">
        <v>1.119E-5</v>
      </c>
      <c r="FS17" s="91">
        <v>1.119E-5</v>
      </c>
      <c r="FT17" s="91">
        <v>1.119E-5</v>
      </c>
      <c r="FU17" s="91">
        <v>1.119E-5</v>
      </c>
      <c r="FV17" s="91">
        <v>1.119E-5</v>
      </c>
      <c r="FW17" s="91">
        <v>1.119E-5</v>
      </c>
      <c r="FX17" s="91">
        <v>1.119E-5</v>
      </c>
      <c r="FY17" s="91">
        <v>1.119E-5</v>
      </c>
      <c r="FZ17" s="91">
        <v>1.119E-5</v>
      </c>
      <c r="GA17" s="91">
        <v>1.119E-5</v>
      </c>
      <c r="GB17" s="91">
        <v>1.119E-5</v>
      </c>
      <c r="GC17" s="91">
        <v>1.119E-5</v>
      </c>
      <c r="GD17" s="91">
        <v>1.119E-5</v>
      </c>
      <c r="GE17" s="91">
        <v>1.119E-5</v>
      </c>
      <c r="GF17" s="91">
        <v>1.119E-5</v>
      </c>
      <c r="GG17" s="91">
        <v>1.119E-5</v>
      </c>
      <c r="GH17" s="91">
        <v>1.119E-5</v>
      </c>
      <c r="GI17" s="91">
        <v>1.119E-5</v>
      </c>
      <c r="GJ17" s="91">
        <v>1.119E-5</v>
      </c>
      <c r="GK17" s="91">
        <v>1.119E-5</v>
      </c>
      <c r="GL17" s="91">
        <v>1.119E-5</v>
      </c>
      <c r="GM17" s="91">
        <v>1.119E-5</v>
      </c>
      <c r="GN17" s="91">
        <v>1.119E-5</v>
      </c>
      <c r="GO17" s="91">
        <v>1.119E-5</v>
      </c>
      <c r="GP17" s="91">
        <v>1.119E-5</v>
      </c>
      <c r="GQ17" s="91">
        <v>1.119E-5</v>
      </c>
      <c r="GR17" s="91">
        <v>1.119E-5</v>
      </c>
      <c r="GS17" s="91">
        <v>1.119E-5</v>
      </c>
      <c r="GT17" s="91">
        <v>1.119E-5</v>
      </c>
      <c r="GU17" s="91">
        <v>1.119E-5</v>
      </c>
      <c r="GV17" s="91">
        <v>1.119E-5</v>
      </c>
      <c r="GW17" s="91">
        <v>1.119E-5</v>
      </c>
      <c r="GX17" s="91">
        <v>1.119E-5</v>
      </c>
      <c r="GY17" s="91">
        <v>1.119E-5</v>
      </c>
      <c r="GZ17" s="91">
        <v>1.119E-5</v>
      </c>
      <c r="HA17" s="91">
        <v>1.119E-5</v>
      </c>
      <c r="HB17" s="91">
        <v>1.119E-5</v>
      </c>
      <c r="HC17" s="91">
        <v>1.119E-5</v>
      </c>
      <c r="HD17" s="91">
        <v>1.119E-5</v>
      </c>
      <c r="HE17" s="91">
        <v>1.119E-5</v>
      </c>
      <c r="HF17" s="91">
        <v>1.119E-5</v>
      </c>
      <c r="HG17" s="91">
        <v>1.119E-5</v>
      </c>
      <c r="HH17" s="91">
        <v>1.119E-5</v>
      </c>
      <c r="HI17" s="91">
        <v>1.119E-5</v>
      </c>
      <c r="HJ17" s="91">
        <v>1.119E-5</v>
      </c>
      <c r="HK17" s="91">
        <v>1.119E-5</v>
      </c>
      <c r="HL17" s="91">
        <v>1.119E-5</v>
      </c>
      <c r="HM17" s="91">
        <v>1.119E-5</v>
      </c>
      <c r="HN17" s="91">
        <v>1.119E-5</v>
      </c>
      <c r="HO17" s="91">
        <v>1.119E-5</v>
      </c>
      <c r="HP17" s="91">
        <v>1.119E-5</v>
      </c>
      <c r="HQ17" s="91">
        <v>1.119E-5</v>
      </c>
      <c r="HR17" s="91">
        <v>1.119E-5</v>
      </c>
      <c r="HS17" s="91">
        <v>1.119E-5</v>
      </c>
      <c r="HT17" s="91">
        <v>1.119E-5</v>
      </c>
      <c r="HU17" s="91">
        <v>1.119E-5</v>
      </c>
      <c r="HV17" s="91">
        <v>1.119E-5</v>
      </c>
      <c r="HW17" s="91">
        <v>1.119E-5</v>
      </c>
      <c r="HX17" s="91">
        <v>1.119E-5</v>
      </c>
      <c r="HY17" s="91">
        <v>1.119E-5</v>
      </c>
      <c r="HZ17" s="91">
        <v>1.119E-5</v>
      </c>
      <c r="IA17" s="91">
        <v>1.119E-5</v>
      </c>
      <c r="IB17" s="91">
        <v>1.119E-5</v>
      </c>
      <c r="IC17" s="91">
        <v>1.119E-5</v>
      </c>
      <c r="ID17" s="91">
        <v>1.119E-5</v>
      </c>
      <c r="IE17" s="91">
        <v>1.119E-5</v>
      </c>
      <c r="IF17" s="91">
        <v>1.119E-5</v>
      </c>
      <c r="IG17" s="91">
        <v>1.119E-5</v>
      </c>
      <c r="IH17" s="91">
        <v>1.119E-5</v>
      </c>
      <c r="II17" s="91">
        <v>1.119E-5</v>
      </c>
      <c r="IJ17" s="91">
        <v>1.119E-5</v>
      </c>
      <c r="IK17" s="91">
        <v>1.119E-5</v>
      </c>
      <c r="IL17" s="91">
        <v>1.119E-5</v>
      </c>
      <c r="IM17" s="91">
        <v>1.119E-5</v>
      </c>
      <c r="IN17" s="91">
        <v>1.119E-5</v>
      </c>
      <c r="IO17" s="91">
        <v>1.119E-5</v>
      </c>
      <c r="IP17" s="91">
        <v>1.119E-5</v>
      </c>
      <c r="IQ17" s="91">
        <v>1.119E-5</v>
      </c>
      <c r="IR17" s="91">
        <v>1.119E-5</v>
      </c>
      <c r="IS17" s="91">
        <v>1.119E-5</v>
      </c>
      <c r="IT17" s="91">
        <v>1.119E-5</v>
      </c>
      <c r="IU17" s="91">
        <v>1.119E-5</v>
      </c>
      <c r="IV17" s="91">
        <v>1.119E-5</v>
      </c>
      <c r="IW17" s="91">
        <v>1.119E-5</v>
      </c>
      <c r="IX17" s="91">
        <v>1.119E-5</v>
      </c>
      <c r="IY17" s="91">
        <v>1.119E-5</v>
      </c>
      <c r="IZ17" s="91">
        <v>1.119E-5</v>
      </c>
      <c r="JA17" s="91">
        <v>1.119E-5</v>
      </c>
      <c r="JB17" s="91">
        <v>1.119E-5</v>
      </c>
      <c r="JC17" s="91">
        <v>1.119E-5</v>
      </c>
      <c r="JD17" s="91">
        <v>1.119E-5</v>
      </c>
      <c r="JE17" s="91">
        <v>1.119E-5</v>
      </c>
      <c r="JF17" s="91">
        <v>1.119E-5</v>
      </c>
      <c r="JG17" s="91">
        <v>1.119E-5</v>
      </c>
      <c r="JH17" s="91">
        <v>1.119E-5</v>
      </c>
      <c r="JI17" s="91">
        <v>1.119E-5</v>
      </c>
      <c r="JJ17" s="91">
        <v>1.119E-5</v>
      </c>
      <c r="JK17" s="91">
        <v>1.119E-5</v>
      </c>
      <c r="JL17" s="91">
        <v>1.119E-5</v>
      </c>
      <c r="JM17" s="91">
        <v>1.119E-5</v>
      </c>
      <c r="JN17" s="91">
        <v>1.119E-5</v>
      </c>
      <c r="JO17" s="91">
        <v>1.119E-5</v>
      </c>
      <c r="JP17" s="91">
        <v>1.119E-5</v>
      </c>
      <c r="JQ17" s="91">
        <v>1.119E-5</v>
      </c>
      <c r="JR17" s="91">
        <v>1.119E-5</v>
      </c>
      <c r="JS17" s="91">
        <v>1.119E-5</v>
      </c>
      <c r="JT17" s="91">
        <v>1.119E-5</v>
      </c>
      <c r="JU17" s="91">
        <v>1.119E-5</v>
      </c>
      <c r="JV17" s="91">
        <v>1.119E-5</v>
      </c>
      <c r="JW17" s="91">
        <v>1.119E-5</v>
      </c>
      <c r="JX17" s="91">
        <v>1.119E-5</v>
      </c>
      <c r="JY17" s="91">
        <v>1.119E-5</v>
      </c>
      <c r="JZ17" s="91">
        <v>1.119E-5</v>
      </c>
      <c r="KA17" s="91">
        <v>1.119E-5</v>
      </c>
      <c r="KB17" s="91">
        <v>1.119E-5</v>
      </c>
      <c r="KC17" s="91">
        <v>1.119E-5</v>
      </c>
      <c r="KD17" s="91">
        <v>1.119E-5</v>
      </c>
      <c r="KE17" s="91">
        <v>1.119E-5</v>
      </c>
    </row>
    <row r="18" spans="1:291" x14ac:dyDescent="0.3">
      <c r="A18" s="44" t="s">
        <v>21</v>
      </c>
      <c r="B18" s="91">
        <f>44.48/1000000</f>
        <v>4.4479999999999994E-5</v>
      </c>
      <c r="C18" s="91">
        <v>4.4479999999999994E-5</v>
      </c>
      <c r="D18" s="91">
        <f>44.48/1000000</f>
        <v>4.4479999999999994E-5</v>
      </c>
      <c r="E18" s="91">
        <v>4.4479999999999994E-5</v>
      </c>
      <c r="F18" s="91">
        <f>44.48/1000000</f>
        <v>4.4479999999999994E-5</v>
      </c>
      <c r="G18" s="91">
        <v>4.4479999999999994E-5</v>
      </c>
      <c r="H18" s="91">
        <f>44.48/1000000</f>
        <v>4.4479999999999994E-5</v>
      </c>
      <c r="I18" s="91">
        <v>4.4479999999999994E-5</v>
      </c>
      <c r="J18" s="91">
        <v>4.4479999999999994E-5</v>
      </c>
      <c r="K18" s="91">
        <v>4.4479999999999994E-5</v>
      </c>
      <c r="L18" s="91">
        <v>4.4479999999999994E-5</v>
      </c>
      <c r="M18" s="91">
        <v>4.4479999999999994E-5</v>
      </c>
      <c r="N18" s="91">
        <v>4.4479999999999994E-5</v>
      </c>
      <c r="O18" s="91">
        <v>4.4479999999999994E-5</v>
      </c>
      <c r="P18" s="91">
        <v>4.4479999999999994E-5</v>
      </c>
      <c r="Q18" s="91">
        <v>4.4479999999999994E-5</v>
      </c>
      <c r="R18" s="91">
        <v>4.4479999999999994E-5</v>
      </c>
      <c r="S18" s="91">
        <v>4.4479999999999994E-5</v>
      </c>
      <c r="T18" s="91">
        <v>4.4479999999999994E-5</v>
      </c>
      <c r="U18" s="91">
        <v>4.4479999999999994E-5</v>
      </c>
      <c r="V18" s="91">
        <v>4.4479999999999994E-5</v>
      </c>
      <c r="W18" s="91">
        <v>4.4479999999999994E-5</v>
      </c>
      <c r="X18" s="91">
        <v>4.4479999999999994E-5</v>
      </c>
      <c r="Y18" s="91">
        <v>4.4479999999999994E-5</v>
      </c>
      <c r="Z18" s="91">
        <v>4.4479999999999994E-5</v>
      </c>
      <c r="AA18" s="91">
        <v>4.4479999999999994E-5</v>
      </c>
      <c r="AB18" s="91">
        <v>4.4479999999999994E-5</v>
      </c>
      <c r="AC18" s="91">
        <v>4.4479999999999994E-5</v>
      </c>
      <c r="AD18" s="91">
        <v>4.4479999999999994E-5</v>
      </c>
      <c r="AE18" s="91">
        <v>4.4479999999999994E-5</v>
      </c>
      <c r="AF18" s="91">
        <v>4.4479999999999994E-5</v>
      </c>
      <c r="AG18" s="91">
        <v>4.4479999999999994E-5</v>
      </c>
      <c r="AH18" s="91">
        <v>4.4479999999999994E-5</v>
      </c>
      <c r="AI18" s="91">
        <v>4.4479999999999994E-5</v>
      </c>
      <c r="AJ18" s="91">
        <v>4.4479999999999994E-5</v>
      </c>
      <c r="AK18" s="91">
        <v>4.4479999999999994E-5</v>
      </c>
      <c r="AL18" s="91">
        <v>4.4479999999999994E-5</v>
      </c>
      <c r="AM18" s="91">
        <v>4.4479999999999994E-5</v>
      </c>
      <c r="AN18" s="91">
        <v>4.4479999999999994E-5</v>
      </c>
      <c r="AO18" s="91">
        <v>4.4479999999999994E-5</v>
      </c>
      <c r="AP18" s="91">
        <v>4.4479999999999994E-5</v>
      </c>
      <c r="AQ18" s="91">
        <v>4.4479999999999994E-5</v>
      </c>
      <c r="AR18" s="91">
        <v>4.4479999999999994E-5</v>
      </c>
      <c r="AS18" s="91">
        <v>4.4479999999999994E-5</v>
      </c>
      <c r="AT18" s="91">
        <v>4.4479999999999994E-5</v>
      </c>
      <c r="AU18" s="91">
        <v>4.4479999999999994E-5</v>
      </c>
      <c r="AV18" s="91">
        <v>4.4479999999999994E-5</v>
      </c>
      <c r="AW18" s="91">
        <v>4.4479999999999994E-5</v>
      </c>
      <c r="AX18" s="91">
        <v>4.4479999999999994E-5</v>
      </c>
      <c r="AY18" s="91">
        <v>4.4479999999999994E-5</v>
      </c>
      <c r="AZ18" s="91">
        <v>4.4479999999999994E-5</v>
      </c>
      <c r="BA18" s="91">
        <v>4.4479999999999994E-5</v>
      </c>
      <c r="BB18" s="91">
        <v>4.4479999999999994E-5</v>
      </c>
      <c r="BC18" s="91">
        <v>4.4479999999999994E-5</v>
      </c>
      <c r="BD18" s="91">
        <v>4.4479999999999994E-5</v>
      </c>
      <c r="BE18" s="91">
        <v>4.4479999999999994E-5</v>
      </c>
      <c r="BF18" s="91">
        <v>4.4479999999999994E-5</v>
      </c>
      <c r="BG18" s="91">
        <v>4.4479999999999994E-5</v>
      </c>
      <c r="BH18" s="91">
        <v>4.4479999999999994E-5</v>
      </c>
      <c r="BI18" s="91">
        <v>4.4479999999999994E-5</v>
      </c>
      <c r="BJ18" s="91">
        <v>4.4479999999999994E-5</v>
      </c>
      <c r="BK18" s="91">
        <v>4.4479999999999994E-5</v>
      </c>
      <c r="BL18" s="91">
        <v>4.4479999999999994E-5</v>
      </c>
      <c r="BM18" s="91">
        <v>4.4479999999999994E-5</v>
      </c>
      <c r="BN18" s="91">
        <v>4.4479999999999994E-5</v>
      </c>
      <c r="BO18" s="91">
        <v>4.4479999999999994E-5</v>
      </c>
      <c r="BP18" s="91">
        <v>4.4479999999999994E-5</v>
      </c>
      <c r="BQ18" s="91">
        <v>4.4479999999999994E-5</v>
      </c>
      <c r="BR18" s="91">
        <v>4.4479999999999994E-5</v>
      </c>
      <c r="BS18" s="91">
        <v>4.4479999999999994E-5</v>
      </c>
      <c r="BT18" s="91">
        <v>4.4479999999999994E-5</v>
      </c>
      <c r="BU18" s="91">
        <v>4.4479999999999994E-5</v>
      </c>
      <c r="BV18" s="91">
        <v>4.4479999999999994E-5</v>
      </c>
      <c r="BW18" s="91">
        <v>4.4479999999999994E-5</v>
      </c>
      <c r="BX18" s="91">
        <v>4.4479999999999994E-5</v>
      </c>
      <c r="BY18" s="91">
        <v>4.4479999999999994E-5</v>
      </c>
      <c r="BZ18" s="91">
        <v>4.4479999999999994E-5</v>
      </c>
      <c r="CA18" s="91">
        <v>4.4479999999999994E-5</v>
      </c>
      <c r="CB18" s="91">
        <v>4.4479999999999994E-5</v>
      </c>
      <c r="CC18" s="91">
        <v>4.4479999999999994E-5</v>
      </c>
      <c r="CD18" s="91">
        <v>4.4479999999999994E-5</v>
      </c>
      <c r="CE18" s="91">
        <v>4.4479999999999994E-5</v>
      </c>
      <c r="CF18" s="91">
        <v>4.4479999999999994E-5</v>
      </c>
      <c r="CG18" s="91">
        <v>4.4479999999999994E-5</v>
      </c>
      <c r="CH18" s="91">
        <v>4.4479999999999994E-5</v>
      </c>
      <c r="CI18" s="91">
        <v>4.4479999999999994E-5</v>
      </c>
      <c r="CJ18" s="91">
        <v>4.4479999999999994E-5</v>
      </c>
      <c r="CK18" s="91">
        <v>4.4479999999999994E-5</v>
      </c>
      <c r="CL18" s="91">
        <v>4.4479999999999994E-5</v>
      </c>
      <c r="CM18" s="91">
        <v>4.4479999999999994E-5</v>
      </c>
      <c r="CN18" s="91">
        <v>4.4479999999999994E-5</v>
      </c>
      <c r="CO18" s="91">
        <v>4.4479999999999994E-5</v>
      </c>
      <c r="CP18" s="91">
        <v>4.4479999999999994E-5</v>
      </c>
      <c r="CQ18" s="91">
        <v>4.4479999999999994E-5</v>
      </c>
      <c r="CR18" s="91">
        <v>4.4479999999999994E-5</v>
      </c>
      <c r="CS18" s="91">
        <v>4.4479999999999994E-5</v>
      </c>
      <c r="CT18" s="91">
        <v>4.4479999999999994E-5</v>
      </c>
      <c r="CU18" s="91">
        <v>4.4479999999999994E-5</v>
      </c>
      <c r="CV18" s="91">
        <v>4.4479999999999994E-5</v>
      </c>
      <c r="CW18" s="91">
        <v>4.4479999999999994E-5</v>
      </c>
      <c r="CX18" s="91">
        <v>4.4479999999999994E-5</v>
      </c>
      <c r="CY18" s="91">
        <v>4.4479999999999994E-5</v>
      </c>
      <c r="CZ18" s="91">
        <v>4.4479999999999994E-5</v>
      </c>
      <c r="DA18" s="91">
        <v>4.4479999999999994E-5</v>
      </c>
      <c r="DB18" s="91">
        <v>4.4479999999999994E-5</v>
      </c>
      <c r="DC18" s="91">
        <v>4.4479999999999994E-5</v>
      </c>
      <c r="DD18" s="91">
        <v>4.4479999999999994E-5</v>
      </c>
      <c r="DE18" s="91">
        <v>4.4479999999999994E-5</v>
      </c>
      <c r="DF18" s="91">
        <v>4.4479999999999994E-5</v>
      </c>
      <c r="DG18" s="91">
        <v>4.4479999999999994E-5</v>
      </c>
      <c r="DH18" s="91">
        <v>4.4479999999999994E-5</v>
      </c>
      <c r="DI18" s="91">
        <v>4.4479999999999994E-5</v>
      </c>
      <c r="DJ18" s="91">
        <v>4.4479999999999994E-5</v>
      </c>
      <c r="DK18" s="91">
        <v>4.4479999999999994E-5</v>
      </c>
      <c r="DL18" s="91">
        <v>4.4479999999999994E-5</v>
      </c>
      <c r="DM18" s="91">
        <v>4.4479999999999994E-5</v>
      </c>
      <c r="DN18" s="91">
        <v>4.4479999999999994E-5</v>
      </c>
      <c r="DO18" s="91">
        <v>4.4479999999999994E-5</v>
      </c>
      <c r="DP18" s="91">
        <v>4.4479999999999994E-5</v>
      </c>
      <c r="DQ18" s="91">
        <v>4.4479999999999994E-5</v>
      </c>
      <c r="DR18" s="91">
        <v>4.4479999999999994E-5</v>
      </c>
      <c r="DS18" s="91">
        <v>4.4479999999999994E-5</v>
      </c>
      <c r="DT18" s="91">
        <v>4.4479999999999994E-5</v>
      </c>
      <c r="DU18" s="91">
        <v>4.4479999999999994E-5</v>
      </c>
      <c r="DV18" s="91">
        <v>4.4479999999999994E-5</v>
      </c>
      <c r="DW18" s="91">
        <v>4.4479999999999994E-5</v>
      </c>
      <c r="DX18" s="91">
        <v>4.4479999999999994E-5</v>
      </c>
      <c r="DY18" s="91">
        <v>4.4479999999999994E-5</v>
      </c>
      <c r="DZ18" s="91">
        <v>4.4479999999999994E-5</v>
      </c>
      <c r="EA18" s="91">
        <v>4.4479999999999994E-5</v>
      </c>
      <c r="EB18" s="91">
        <v>4.4479999999999994E-5</v>
      </c>
      <c r="EC18" s="91">
        <v>4.4479999999999994E-5</v>
      </c>
      <c r="ED18" s="91">
        <v>4.4479999999999994E-5</v>
      </c>
      <c r="EE18" s="91">
        <v>4.4479999999999994E-5</v>
      </c>
      <c r="EF18" s="91">
        <v>4.4479999999999994E-5</v>
      </c>
      <c r="EG18" s="91">
        <v>4.4479999999999994E-5</v>
      </c>
      <c r="EH18" s="91">
        <v>4.4479999999999994E-5</v>
      </c>
      <c r="EI18" s="91">
        <v>4.4479999999999994E-5</v>
      </c>
      <c r="EJ18" s="91">
        <v>4.4479999999999994E-5</v>
      </c>
      <c r="EK18" s="91">
        <v>4.4479999999999994E-5</v>
      </c>
      <c r="EL18" s="91">
        <v>4.4479999999999994E-5</v>
      </c>
      <c r="EM18" s="91">
        <v>4.4479999999999994E-5</v>
      </c>
      <c r="EN18" s="91">
        <v>4.4479999999999994E-5</v>
      </c>
      <c r="EO18" s="91">
        <v>4.4479999999999994E-5</v>
      </c>
      <c r="EP18" s="91">
        <v>4.4479999999999994E-5</v>
      </c>
      <c r="EQ18" s="91">
        <v>4.4479999999999994E-5</v>
      </c>
      <c r="ER18" s="91">
        <v>4.4479999999999994E-5</v>
      </c>
      <c r="ES18" s="91">
        <v>4.4479999999999994E-5</v>
      </c>
      <c r="ET18" s="91">
        <v>4.4479999999999994E-5</v>
      </c>
      <c r="EU18" s="91">
        <v>4.4479999999999994E-5</v>
      </c>
      <c r="EV18" s="91">
        <v>4.4479999999999994E-5</v>
      </c>
      <c r="EW18" s="91">
        <v>4.4479999999999994E-5</v>
      </c>
      <c r="EX18" s="91">
        <v>4.4479999999999994E-5</v>
      </c>
      <c r="EY18" s="91">
        <v>4.4479999999999994E-5</v>
      </c>
      <c r="EZ18" s="91">
        <v>4.4479999999999994E-5</v>
      </c>
      <c r="FA18" s="91">
        <v>4.4479999999999994E-5</v>
      </c>
      <c r="FB18" s="91">
        <v>4.4479999999999994E-5</v>
      </c>
      <c r="FC18" s="91">
        <v>4.4479999999999994E-5</v>
      </c>
      <c r="FD18" s="91">
        <v>4.4479999999999994E-5</v>
      </c>
      <c r="FE18" s="91">
        <v>4.4479999999999994E-5</v>
      </c>
      <c r="FF18" s="91">
        <v>4.4479999999999994E-5</v>
      </c>
      <c r="FG18" s="91">
        <v>4.4479999999999994E-5</v>
      </c>
      <c r="FH18" s="91">
        <v>4.4479999999999994E-5</v>
      </c>
      <c r="FI18" s="91">
        <v>4.4479999999999994E-5</v>
      </c>
      <c r="FJ18" s="91">
        <v>4.4479999999999994E-5</v>
      </c>
      <c r="FK18" s="91">
        <v>4.4479999999999994E-5</v>
      </c>
      <c r="FL18" s="91">
        <v>4.4479999999999994E-5</v>
      </c>
      <c r="FM18" s="91">
        <v>4.4479999999999994E-5</v>
      </c>
      <c r="FN18" s="91">
        <v>4.4479999999999994E-5</v>
      </c>
      <c r="FO18" s="91">
        <v>4.4479999999999994E-5</v>
      </c>
      <c r="FP18" s="91">
        <v>4.4479999999999994E-5</v>
      </c>
      <c r="FQ18" s="91">
        <v>4.4479999999999994E-5</v>
      </c>
      <c r="FR18" s="91">
        <v>4.4479999999999994E-5</v>
      </c>
      <c r="FS18" s="91">
        <v>4.4479999999999994E-5</v>
      </c>
      <c r="FT18" s="91">
        <v>4.4479999999999994E-5</v>
      </c>
      <c r="FU18" s="91">
        <v>4.4479999999999994E-5</v>
      </c>
      <c r="FV18" s="91">
        <v>4.4479999999999994E-5</v>
      </c>
      <c r="FW18" s="91">
        <v>4.4479999999999994E-5</v>
      </c>
      <c r="FX18" s="91">
        <v>4.4479999999999994E-5</v>
      </c>
      <c r="FY18" s="91">
        <v>4.4479999999999994E-5</v>
      </c>
      <c r="FZ18" s="91">
        <v>4.4479999999999994E-5</v>
      </c>
      <c r="GA18" s="91">
        <v>4.4479999999999994E-5</v>
      </c>
      <c r="GB18" s="91">
        <v>4.4479999999999994E-5</v>
      </c>
      <c r="GC18" s="91">
        <v>4.4479999999999994E-5</v>
      </c>
      <c r="GD18" s="91">
        <v>4.4479999999999994E-5</v>
      </c>
      <c r="GE18" s="91">
        <v>4.4479999999999994E-5</v>
      </c>
      <c r="GF18" s="91">
        <v>4.4479999999999994E-5</v>
      </c>
      <c r="GG18" s="91">
        <v>4.4479999999999994E-5</v>
      </c>
      <c r="GH18" s="91">
        <v>4.4479999999999994E-5</v>
      </c>
      <c r="GI18" s="91">
        <v>4.4479999999999994E-5</v>
      </c>
      <c r="GJ18" s="91">
        <v>4.4479999999999994E-5</v>
      </c>
      <c r="GK18" s="91">
        <v>4.4479999999999994E-5</v>
      </c>
      <c r="GL18" s="91">
        <v>4.4479999999999994E-5</v>
      </c>
      <c r="GM18" s="91">
        <v>4.4479999999999994E-5</v>
      </c>
      <c r="GN18" s="91">
        <v>4.4479999999999994E-5</v>
      </c>
      <c r="GO18" s="91">
        <v>4.4479999999999994E-5</v>
      </c>
      <c r="GP18" s="91">
        <v>4.4479999999999994E-5</v>
      </c>
      <c r="GQ18" s="91">
        <v>4.4479999999999994E-5</v>
      </c>
      <c r="GR18" s="91">
        <v>4.4479999999999994E-5</v>
      </c>
      <c r="GS18" s="91">
        <v>4.4479999999999994E-5</v>
      </c>
      <c r="GT18" s="91">
        <v>4.4479999999999994E-5</v>
      </c>
      <c r="GU18" s="91">
        <v>4.4479999999999994E-5</v>
      </c>
      <c r="GV18" s="91">
        <v>4.4479999999999994E-5</v>
      </c>
      <c r="GW18" s="91">
        <v>4.4479999999999994E-5</v>
      </c>
      <c r="GX18" s="91">
        <v>4.4479999999999994E-5</v>
      </c>
      <c r="GY18" s="91">
        <v>4.4479999999999994E-5</v>
      </c>
      <c r="GZ18" s="91">
        <v>4.4479999999999994E-5</v>
      </c>
      <c r="HA18" s="91">
        <v>4.4479999999999994E-5</v>
      </c>
      <c r="HB18" s="91">
        <v>4.4479999999999994E-5</v>
      </c>
      <c r="HC18" s="91">
        <v>4.4479999999999994E-5</v>
      </c>
      <c r="HD18" s="91">
        <v>4.4479999999999994E-5</v>
      </c>
      <c r="HE18" s="91">
        <v>4.4479999999999994E-5</v>
      </c>
      <c r="HF18" s="91">
        <v>4.4479999999999994E-5</v>
      </c>
      <c r="HG18" s="91">
        <v>4.4479999999999994E-5</v>
      </c>
      <c r="HH18" s="91">
        <v>4.4479999999999994E-5</v>
      </c>
      <c r="HI18" s="91">
        <v>4.4479999999999994E-5</v>
      </c>
      <c r="HJ18" s="91">
        <v>4.4479999999999994E-5</v>
      </c>
      <c r="HK18" s="91">
        <v>4.4479999999999994E-5</v>
      </c>
      <c r="HL18" s="91">
        <v>4.4479999999999994E-5</v>
      </c>
      <c r="HM18" s="91">
        <v>4.4479999999999994E-5</v>
      </c>
      <c r="HN18" s="91">
        <v>4.4479999999999994E-5</v>
      </c>
      <c r="HO18" s="91">
        <v>4.4479999999999994E-5</v>
      </c>
      <c r="HP18" s="91">
        <v>4.4479999999999994E-5</v>
      </c>
      <c r="HQ18" s="91">
        <v>4.4479999999999994E-5</v>
      </c>
      <c r="HR18" s="91">
        <v>4.4479999999999994E-5</v>
      </c>
      <c r="HS18" s="91">
        <v>4.4479999999999994E-5</v>
      </c>
      <c r="HT18" s="91">
        <v>4.4479999999999994E-5</v>
      </c>
      <c r="HU18" s="91">
        <v>4.4479999999999994E-5</v>
      </c>
      <c r="HV18" s="91">
        <v>4.4479999999999994E-5</v>
      </c>
      <c r="HW18" s="91">
        <v>4.4479999999999994E-5</v>
      </c>
      <c r="HX18" s="91">
        <v>4.4479999999999994E-5</v>
      </c>
      <c r="HY18" s="91">
        <v>4.4479999999999994E-5</v>
      </c>
      <c r="HZ18" s="91">
        <v>4.4479999999999994E-5</v>
      </c>
      <c r="IA18" s="91">
        <v>4.4479999999999994E-5</v>
      </c>
      <c r="IB18" s="91">
        <v>4.4479999999999994E-5</v>
      </c>
      <c r="IC18" s="91">
        <v>4.4479999999999994E-5</v>
      </c>
      <c r="ID18" s="91">
        <v>4.4479999999999994E-5</v>
      </c>
      <c r="IE18" s="91">
        <v>4.4479999999999994E-5</v>
      </c>
      <c r="IF18" s="91">
        <v>4.4479999999999994E-5</v>
      </c>
      <c r="IG18" s="91">
        <v>4.4479999999999994E-5</v>
      </c>
      <c r="IH18" s="91">
        <v>4.4479999999999994E-5</v>
      </c>
      <c r="II18" s="91">
        <v>4.4479999999999994E-5</v>
      </c>
      <c r="IJ18" s="91">
        <v>4.4479999999999994E-5</v>
      </c>
      <c r="IK18" s="91">
        <v>4.4479999999999994E-5</v>
      </c>
      <c r="IL18" s="91">
        <v>4.4479999999999994E-5</v>
      </c>
      <c r="IM18" s="91">
        <v>4.4479999999999994E-5</v>
      </c>
      <c r="IN18" s="91">
        <v>4.4479999999999994E-5</v>
      </c>
      <c r="IO18" s="91">
        <v>4.4479999999999994E-5</v>
      </c>
      <c r="IP18" s="91">
        <v>4.4479999999999994E-5</v>
      </c>
      <c r="IQ18" s="91">
        <v>4.4479999999999994E-5</v>
      </c>
      <c r="IR18" s="91">
        <v>4.4479999999999994E-5</v>
      </c>
      <c r="IS18" s="91">
        <v>4.4479999999999994E-5</v>
      </c>
      <c r="IT18" s="91">
        <v>4.4479999999999994E-5</v>
      </c>
      <c r="IU18" s="91">
        <v>4.4479999999999994E-5</v>
      </c>
      <c r="IV18" s="91">
        <v>4.4479999999999994E-5</v>
      </c>
      <c r="IW18" s="91">
        <v>4.4479999999999994E-5</v>
      </c>
      <c r="IX18" s="91">
        <v>4.4479999999999994E-5</v>
      </c>
      <c r="IY18" s="91">
        <v>4.4479999999999994E-5</v>
      </c>
      <c r="IZ18" s="91">
        <v>4.4479999999999994E-5</v>
      </c>
      <c r="JA18" s="91">
        <v>4.4479999999999994E-5</v>
      </c>
      <c r="JB18" s="91">
        <v>4.4479999999999994E-5</v>
      </c>
      <c r="JC18" s="91">
        <v>4.4479999999999994E-5</v>
      </c>
      <c r="JD18" s="91">
        <v>4.4479999999999994E-5</v>
      </c>
      <c r="JE18" s="91">
        <v>4.4479999999999994E-5</v>
      </c>
      <c r="JF18" s="91">
        <v>4.4479999999999994E-5</v>
      </c>
      <c r="JG18" s="91">
        <v>4.4479999999999994E-5</v>
      </c>
      <c r="JH18" s="91">
        <v>4.4479999999999994E-5</v>
      </c>
      <c r="JI18" s="91">
        <v>4.4479999999999994E-5</v>
      </c>
      <c r="JJ18" s="91">
        <v>4.4479999999999994E-5</v>
      </c>
      <c r="JK18" s="91">
        <v>4.4479999999999994E-5</v>
      </c>
      <c r="JL18" s="91">
        <v>4.4479999999999994E-5</v>
      </c>
      <c r="JM18" s="91">
        <v>4.4479999999999994E-5</v>
      </c>
      <c r="JN18" s="91">
        <v>4.4479999999999994E-5</v>
      </c>
      <c r="JO18" s="91">
        <v>4.4479999999999994E-5</v>
      </c>
      <c r="JP18" s="91">
        <v>4.4479999999999994E-5</v>
      </c>
      <c r="JQ18" s="91">
        <v>4.4479999999999994E-5</v>
      </c>
      <c r="JR18" s="91">
        <v>4.4479999999999994E-5</v>
      </c>
      <c r="JS18" s="91">
        <v>4.4479999999999994E-5</v>
      </c>
      <c r="JT18" s="91">
        <v>4.4479999999999994E-5</v>
      </c>
      <c r="JU18" s="91">
        <v>4.4479999999999994E-5</v>
      </c>
      <c r="JV18" s="91">
        <v>4.4479999999999994E-5</v>
      </c>
      <c r="JW18" s="91">
        <v>4.4479999999999994E-5</v>
      </c>
      <c r="JX18" s="91">
        <v>4.4479999999999994E-5</v>
      </c>
      <c r="JY18" s="91">
        <v>4.4479999999999994E-5</v>
      </c>
      <c r="JZ18" s="91">
        <v>4.4479999999999994E-5</v>
      </c>
      <c r="KA18" s="91">
        <v>4.4479999999999994E-5</v>
      </c>
      <c r="KB18" s="91">
        <v>4.4479999999999994E-5</v>
      </c>
      <c r="KC18" s="91">
        <v>4.4479999999999994E-5</v>
      </c>
      <c r="KD18" s="91">
        <v>4.4479999999999994E-5</v>
      </c>
      <c r="KE18" s="91">
        <v>4.4479999999999994E-5</v>
      </c>
    </row>
    <row r="19" spans="1:291" x14ac:dyDescent="0.3">
      <c r="A19" s="87" t="s">
        <v>185</v>
      </c>
      <c r="B19" s="89"/>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89"/>
      <c r="CA19" s="89"/>
      <c r="CB19" s="89"/>
      <c r="CC19" s="89"/>
      <c r="CD19" s="89"/>
      <c r="CE19" s="89"/>
      <c r="CF19" s="89"/>
      <c r="CG19" s="89"/>
      <c r="CH19" s="89"/>
      <c r="CI19" s="89"/>
      <c r="CJ19" s="89"/>
      <c r="CK19" s="89"/>
      <c r="CL19" s="89"/>
      <c r="CM19" s="89"/>
      <c r="CN19" s="89"/>
      <c r="CO19" s="89"/>
      <c r="CP19" s="89"/>
      <c r="CQ19" s="89"/>
      <c r="CR19" s="89"/>
      <c r="CS19" s="89"/>
      <c r="CT19" s="89"/>
      <c r="CU19" s="89"/>
      <c r="CV19" s="89"/>
      <c r="CW19" s="89"/>
      <c r="CX19" s="89"/>
      <c r="CY19" s="89"/>
      <c r="CZ19" s="89"/>
      <c r="DA19" s="89"/>
      <c r="DB19" s="89"/>
      <c r="DC19" s="89"/>
      <c r="DD19" s="89"/>
      <c r="DE19" s="89"/>
      <c r="DF19" s="89"/>
      <c r="DG19" s="89"/>
      <c r="DH19" s="89"/>
      <c r="DI19" s="89"/>
      <c r="DJ19" s="89"/>
      <c r="DK19" s="89"/>
      <c r="DL19" s="89"/>
      <c r="DM19" s="89"/>
      <c r="DN19" s="89"/>
      <c r="DO19" s="89"/>
      <c r="DP19" s="89"/>
      <c r="DQ19" s="89"/>
      <c r="DR19" s="89"/>
      <c r="DS19" s="89"/>
      <c r="DT19" s="89"/>
      <c r="DU19" s="89"/>
      <c r="DV19" s="89"/>
      <c r="DW19" s="89"/>
      <c r="DX19" s="89"/>
      <c r="DY19" s="89"/>
      <c r="DZ19" s="89"/>
      <c r="EA19" s="89"/>
      <c r="EB19" s="89"/>
      <c r="EC19" s="89"/>
      <c r="ED19" s="89"/>
      <c r="EE19" s="89"/>
      <c r="EF19" s="89"/>
      <c r="EG19" s="89"/>
      <c r="EH19" s="89"/>
      <c r="EI19" s="89"/>
      <c r="EJ19" s="89"/>
      <c r="EK19" s="89"/>
      <c r="EL19" s="89"/>
      <c r="EM19" s="89"/>
      <c r="EN19" s="89"/>
      <c r="EO19" s="89"/>
      <c r="EP19" s="89"/>
      <c r="EQ19" s="89"/>
      <c r="ER19" s="89"/>
      <c r="ES19" s="89"/>
      <c r="ET19" s="89"/>
      <c r="EU19" s="89"/>
      <c r="EV19" s="89"/>
      <c r="EW19" s="89"/>
      <c r="EX19" s="89"/>
      <c r="EY19" s="89"/>
      <c r="EZ19" s="89"/>
      <c r="FA19" s="89"/>
      <c r="FB19" s="89"/>
      <c r="FC19" s="89"/>
      <c r="FD19" s="89"/>
      <c r="FE19" s="89"/>
      <c r="FF19" s="89"/>
      <c r="FG19" s="89"/>
      <c r="FH19" s="89"/>
      <c r="FI19" s="89"/>
      <c r="FJ19" s="89"/>
      <c r="FK19" s="89"/>
      <c r="FL19" s="89"/>
      <c r="FM19" s="89"/>
      <c r="FN19" s="89"/>
      <c r="FO19" s="89"/>
      <c r="FP19" s="89"/>
      <c r="FQ19" s="89"/>
      <c r="FR19" s="89"/>
      <c r="FS19" s="89"/>
      <c r="FT19" s="89"/>
      <c r="FU19" s="89"/>
      <c r="FV19" s="89"/>
      <c r="FW19" s="89"/>
      <c r="FX19" s="89"/>
      <c r="FY19" s="89"/>
      <c r="FZ19" s="89"/>
      <c r="GA19" s="89"/>
      <c r="GB19" s="89"/>
      <c r="GC19" s="89"/>
      <c r="GD19" s="89"/>
      <c r="GE19" s="89"/>
      <c r="GF19" s="89"/>
      <c r="GG19" s="89"/>
      <c r="GH19" s="89"/>
      <c r="GI19" s="89"/>
      <c r="GJ19" s="89"/>
      <c r="GK19" s="89"/>
      <c r="GL19" s="89"/>
      <c r="GM19" s="89"/>
      <c r="GN19" s="89"/>
      <c r="GO19" s="89"/>
      <c r="GP19" s="89"/>
      <c r="GQ19" s="89"/>
      <c r="GR19" s="89"/>
      <c r="GS19" s="89"/>
      <c r="GT19" s="89"/>
      <c r="GU19" s="89"/>
      <c r="GV19" s="89"/>
      <c r="GW19" s="89"/>
      <c r="GX19" s="89"/>
      <c r="GY19" s="89"/>
      <c r="GZ19" s="89"/>
      <c r="HA19" s="89"/>
      <c r="HB19" s="89"/>
      <c r="HC19" s="89"/>
      <c r="HD19" s="89"/>
      <c r="HE19" s="89"/>
      <c r="HF19" s="89"/>
      <c r="HG19" s="89"/>
      <c r="HH19" s="89"/>
      <c r="HI19" s="89"/>
      <c r="HJ19" s="89"/>
      <c r="HK19" s="89"/>
      <c r="HL19" s="89"/>
      <c r="HM19" s="89"/>
      <c r="HN19" s="89"/>
      <c r="HO19" s="89"/>
      <c r="HP19" s="89"/>
      <c r="HQ19" s="89"/>
      <c r="HR19" s="89"/>
      <c r="HS19" s="89"/>
      <c r="HT19" s="89"/>
      <c r="HU19" s="89"/>
      <c r="HV19" s="89"/>
      <c r="HW19" s="89"/>
      <c r="HX19" s="89"/>
      <c r="HY19" s="89"/>
      <c r="HZ19" s="89"/>
      <c r="IA19" s="89"/>
      <c r="IB19" s="89"/>
      <c r="IC19" s="89"/>
      <c r="ID19" s="89"/>
      <c r="IE19" s="89"/>
      <c r="IF19" s="89"/>
      <c r="IG19" s="89"/>
      <c r="IH19" s="89"/>
      <c r="II19" s="89"/>
      <c r="IJ19" s="89"/>
      <c r="IK19" s="89"/>
      <c r="IL19" s="89"/>
      <c r="IM19" s="89"/>
      <c r="IN19" s="89"/>
      <c r="IO19" s="89"/>
      <c r="IP19" s="89"/>
      <c r="IQ19" s="89"/>
      <c r="IR19" s="89"/>
      <c r="IS19" s="89"/>
      <c r="IT19" s="89"/>
      <c r="IU19" s="89"/>
      <c r="IV19" s="89"/>
      <c r="IW19" s="89"/>
      <c r="IX19" s="89"/>
      <c r="IY19" s="89"/>
      <c r="IZ19" s="89"/>
      <c r="JA19" s="89"/>
      <c r="JB19" s="89"/>
      <c r="JC19" s="89"/>
      <c r="JD19" s="89"/>
      <c r="JE19" s="89"/>
      <c r="JF19" s="89"/>
      <c r="JG19" s="89"/>
      <c r="JH19" s="89"/>
      <c r="JI19" s="89"/>
      <c r="JJ19" s="89"/>
      <c r="JK19" s="89"/>
      <c r="JL19" s="89"/>
      <c r="JM19" s="89"/>
      <c r="JN19" s="89"/>
      <c r="JO19" s="89"/>
      <c r="JP19" s="89"/>
      <c r="JQ19" s="89"/>
      <c r="JR19" s="89"/>
      <c r="JS19" s="89"/>
      <c r="JT19" s="89"/>
      <c r="JU19" s="89"/>
      <c r="JV19" s="89"/>
      <c r="JW19" s="89"/>
      <c r="JX19" s="89"/>
      <c r="JY19" s="89"/>
      <c r="JZ19" s="89"/>
      <c r="KA19" s="89"/>
      <c r="KB19" s="89"/>
      <c r="KC19" s="89"/>
      <c r="KD19" s="89"/>
      <c r="KE19" s="89"/>
    </row>
    <row r="20" spans="1:291" x14ac:dyDescent="0.3">
      <c r="A20" s="44" t="s">
        <v>220</v>
      </c>
      <c r="B20" s="91">
        <v>7.76</v>
      </c>
      <c r="C20" s="91">
        <v>7.76</v>
      </c>
      <c r="D20" s="91">
        <v>7.76</v>
      </c>
      <c r="E20" s="91">
        <v>7.76</v>
      </c>
      <c r="F20" s="91">
        <v>7.76</v>
      </c>
      <c r="G20" s="91">
        <v>7.76</v>
      </c>
      <c r="H20" s="91">
        <v>7.76</v>
      </c>
      <c r="I20" s="91">
        <v>7.76</v>
      </c>
      <c r="J20" s="91">
        <v>7.76</v>
      </c>
      <c r="K20" s="91">
        <v>7.76</v>
      </c>
      <c r="L20" s="91">
        <v>7.76</v>
      </c>
      <c r="M20" s="91">
        <v>7.76</v>
      </c>
      <c r="N20" s="91">
        <v>7.76</v>
      </c>
      <c r="O20" s="91">
        <v>7.76</v>
      </c>
      <c r="P20" s="91">
        <v>7.76</v>
      </c>
      <c r="Q20" s="91">
        <v>7.76</v>
      </c>
      <c r="R20" s="91">
        <v>7.76</v>
      </c>
      <c r="S20" s="91">
        <v>7.76</v>
      </c>
      <c r="T20" s="91">
        <v>7.76</v>
      </c>
      <c r="U20" s="91">
        <v>7.76</v>
      </c>
      <c r="V20" s="91">
        <v>7.76</v>
      </c>
      <c r="W20" s="91">
        <v>7.76</v>
      </c>
      <c r="X20" s="91">
        <v>7.76</v>
      </c>
      <c r="Y20" s="91">
        <v>7.76</v>
      </c>
      <c r="Z20" s="91">
        <v>7.76</v>
      </c>
      <c r="AA20" s="91">
        <v>7.76</v>
      </c>
      <c r="AB20" s="91">
        <v>7.76</v>
      </c>
      <c r="AC20" s="91">
        <v>7.76</v>
      </c>
      <c r="AD20" s="91">
        <v>7.76</v>
      </c>
      <c r="AE20" s="91">
        <v>7.76</v>
      </c>
      <c r="AF20" s="91">
        <v>7.76</v>
      </c>
      <c r="AG20" s="91">
        <v>7.76</v>
      </c>
      <c r="AH20" s="91">
        <v>7.76</v>
      </c>
      <c r="AI20" s="91">
        <v>7.76</v>
      </c>
      <c r="AJ20" s="91">
        <v>7.76</v>
      </c>
      <c r="AK20" s="91">
        <v>7.76</v>
      </c>
      <c r="AL20" s="91">
        <v>7.76</v>
      </c>
      <c r="AM20" s="91">
        <v>7.76</v>
      </c>
      <c r="AN20" s="91">
        <v>7.76</v>
      </c>
      <c r="AO20" s="91">
        <v>7.76</v>
      </c>
      <c r="AP20" s="91">
        <v>7.76</v>
      </c>
      <c r="AQ20" s="91">
        <v>7.76</v>
      </c>
      <c r="AR20" s="91">
        <v>7.76</v>
      </c>
      <c r="AS20" s="91">
        <v>7.76</v>
      </c>
      <c r="AT20" s="91">
        <v>7.76</v>
      </c>
      <c r="AU20" s="91">
        <v>7.76</v>
      </c>
      <c r="AV20" s="91">
        <v>7.76</v>
      </c>
      <c r="AW20" s="91">
        <v>7.76</v>
      </c>
      <c r="AX20" s="91">
        <v>7.76</v>
      </c>
      <c r="AY20" s="91">
        <v>7.76</v>
      </c>
      <c r="AZ20" s="91">
        <v>7.76</v>
      </c>
      <c r="BA20" s="91">
        <v>7.76</v>
      </c>
      <c r="BB20" s="91">
        <v>7.76</v>
      </c>
      <c r="BC20" s="91">
        <v>7.76</v>
      </c>
      <c r="BD20" s="91">
        <v>7.76</v>
      </c>
      <c r="BE20" s="91">
        <v>7.76</v>
      </c>
      <c r="BF20" s="91">
        <v>7.76</v>
      </c>
      <c r="BG20" s="91">
        <v>7.76</v>
      </c>
      <c r="BH20" s="91">
        <v>7.76</v>
      </c>
      <c r="BI20" s="91">
        <v>7.76</v>
      </c>
      <c r="BJ20" s="91">
        <v>7.76</v>
      </c>
      <c r="BK20" s="91">
        <v>7.76</v>
      </c>
      <c r="BL20" s="91">
        <v>7.76</v>
      </c>
      <c r="BM20" s="91">
        <v>7.76</v>
      </c>
      <c r="BN20" s="91">
        <v>7.76</v>
      </c>
      <c r="BO20" s="91">
        <v>7.76</v>
      </c>
      <c r="BP20" s="91">
        <v>7.76</v>
      </c>
      <c r="BQ20" s="91">
        <v>7.76</v>
      </c>
      <c r="BR20" s="91">
        <v>7.76</v>
      </c>
      <c r="BS20" s="91">
        <v>7.76</v>
      </c>
      <c r="BT20" s="91">
        <v>7.76</v>
      </c>
      <c r="BU20" s="91">
        <v>7.76</v>
      </c>
      <c r="BV20" s="91">
        <v>7.76</v>
      </c>
      <c r="BW20" s="91">
        <v>7.76</v>
      </c>
      <c r="BX20" s="91">
        <v>7.76</v>
      </c>
      <c r="BY20" s="91">
        <v>7.76</v>
      </c>
      <c r="BZ20" s="91">
        <v>7.76</v>
      </c>
      <c r="CA20" s="91">
        <v>7.76</v>
      </c>
      <c r="CB20" s="91">
        <v>7.76</v>
      </c>
      <c r="CC20" s="91">
        <v>7.76</v>
      </c>
      <c r="CD20" s="91">
        <v>7.76</v>
      </c>
      <c r="CE20" s="91">
        <v>7.76</v>
      </c>
      <c r="CF20" s="91">
        <v>7.76</v>
      </c>
      <c r="CG20" s="91">
        <v>7.76</v>
      </c>
      <c r="CH20" s="91">
        <v>7.76</v>
      </c>
      <c r="CI20" s="91">
        <v>7.76</v>
      </c>
      <c r="CJ20" s="91">
        <v>7.76</v>
      </c>
      <c r="CK20" s="91">
        <v>7.76</v>
      </c>
      <c r="CL20" s="91">
        <v>7.76</v>
      </c>
      <c r="CM20" s="91">
        <v>7.76</v>
      </c>
      <c r="CN20" s="91">
        <v>7.76</v>
      </c>
      <c r="CO20" s="91">
        <v>7.76</v>
      </c>
      <c r="CP20" s="91">
        <v>7.76</v>
      </c>
      <c r="CQ20" s="91">
        <v>7.76</v>
      </c>
      <c r="CR20" s="91">
        <v>7.76</v>
      </c>
      <c r="CS20" s="91">
        <v>7.76</v>
      </c>
      <c r="CT20" s="91">
        <v>7.76</v>
      </c>
      <c r="CU20" s="91">
        <v>7.76</v>
      </c>
      <c r="CV20" s="91">
        <v>7.76</v>
      </c>
      <c r="CW20" s="91">
        <v>7.76</v>
      </c>
      <c r="CX20" s="91">
        <v>7.76</v>
      </c>
      <c r="CY20" s="91">
        <v>7.76</v>
      </c>
      <c r="CZ20" s="91">
        <v>7.76</v>
      </c>
      <c r="DA20" s="91">
        <v>7.76</v>
      </c>
      <c r="DB20" s="91">
        <v>7.76</v>
      </c>
      <c r="DC20" s="91">
        <v>7.76</v>
      </c>
      <c r="DD20" s="91">
        <v>7.76</v>
      </c>
      <c r="DE20" s="91">
        <v>7.76</v>
      </c>
      <c r="DF20" s="91">
        <v>7.76</v>
      </c>
      <c r="DG20" s="91">
        <v>7.76</v>
      </c>
      <c r="DH20" s="91">
        <v>7.76</v>
      </c>
      <c r="DI20" s="91">
        <v>7.76</v>
      </c>
      <c r="DJ20" s="91">
        <v>7.76</v>
      </c>
      <c r="DK20" s="91">
        <v>7.76</v>
      </c>
      <c r="DL20" s="91">
        <v>7.76</v>
      </c>
      <c r="DM20" s="91">
        <v>7.76</v>
      </c>
      <c r="DN20" s="91">
        <v>7.76</v>
      </c>
      <c r="DO20" s="91">
        <v>7.76</v>
      </c>
      <c r="DP20" s="91">
        <v>7.76</v>
      </c>
      <c r="DQ20" s="91">
        <v>7.76</v>
      </c>
      <c r="DR20" s="91">
        <v>7.76</v>
      </c>
      <c r="DS20" s="91">
        <v>7.76</v>
      </c>
      <c r="DT20" s="91">
        <v>7.76</v>
      </c>
      <c r="DU20" s="91">
        <v>7.76</v>
      </c>
      <c r="DV20" s="91">
        <v>7.76</v>
      </c>
      <c r="DW20" s="91">
        <v>7.76</v>
      </c>
      <c r="DX20" s="91">
        <v>7.76</v>
      </c>
      <c r="DY20" s="91">
        <v>7.76</v>
      </c>
      <c r="DZ20" s="91">
        <v>7.76</v>
      </c>
      <c r="EA20" s="91">
        <v>7.76</v>
      </c>
      <c r="EB20" s="91">
        <v>7.76</v>
      </c>
      <c r="EC20" s="91">
        <v>7.76</v>
      </c>
      <c r="ED20" s="91">
        <v>7.76</v>
      </c>
      <c r="EE20" s="91">
        <v>7.76</v>
      </c>
      <c r="EF20" s="91">
        <v>7.76</v>
      </c>
      <c r="EG20" s="91">
        <v>7.76</v>
      </c>
      <c r="EH20" s="91">
        <v>7.76</v>
      </c>
      <c r="EI20" s="91">
        <v>7.76</v>
      </c>
      <c r="EJ20" s="91">
        <v>7.76</v>
      </c>
      <c r="EK20" s="91">
        <v>7.76</v>
      </c>
      <c r="EL20" s="91">
        <v>7.76</v>
      </c>
      <c r="EM20" s="91">
        <v>7.76</v>
      </c>
      <c r="EN20" s="91">
        <v>7.76</v>
      </c>
      <c r="EO20" s="91">
        <v>7.76</v>
      </c>
      <c r="EP20" s="91">
        <v>7.76</v>
      </c>
      <c r="EQ20" s="91">
        <v>7.76</v>
      </c>
      <c r="ER20" s="91">
        <v>7.76</v>
      </c>
      <c r="ES20" s="91">
        <v>7.76</v>
      </c>
      <c r="ET20" s="91">
        <v>7.76</v>
      </c>
      <c r="EU20" s="91">
        <v>7.76</v>
      </c>
      <c r="EV20" s="91">
        <v>7.76</v>
      </c>
      <c r="EW20" s="91">
        <v>7.76</v>
      </c>
      <c r="EX20" s="91">
        <v>7.76</v>
      </c>
      <c r="EY20" s="91">
        <v>7.76</v>
      </c>
      <c r="EZ20" s="91">
        <v>7.76</v>
      </c>
      <c r="FA20" s="91">
        <v>7.76</v>
      </c>
      <c r="FB20" s="91">
        <v>7.76</v>
      </c>
      <c r="FC20" s="91">
        <v>7.76</v>
      </c>
      <c r="FD20" s="91">
        <v>7.76</v>
      </c>
      <c r="FE20" s="91">
        <v>7.76</v>
      </c>
      <c r="FF20" s="91">
        <v>7.76</v>
      </c>
      <c r="FG20" s="91">
        <v>7.76</v>
      </c>
      <c r="FH20" s="91">
        <v>7.76</v>
      </c>
      <c r="FI20" s="91">
        <v>7.76</v>
      </c>
      <c r="FJ20" s="91">
        <v>7.76</v>
      </c>
      <c r="FK20" s="91">
        <v>7.76</v>
      </c>
      <c r="FL20" s="91">
        <v>7.76</v>
      </c>
      <c r="FM20" s="91">
        <v>7.76</v>
      </c>
      <c r="FN20" s="91">
        <v>7.76</v>
      </c>
      <c r="FO20" s="91">
        <v>7.76</v>
      </c>
      <c r="FP20" s="91">
        <v>7.76</v>
      </c>
      <c r="FQ20" s="91">
        <v>7.76</v>
      </c>
      <c r="FR20" s="91">
        <v>7.76</v>
      </c>
      <c r="FS20" s="91">
        <v>7.76</v>
      </c>
      <c r="FT20" s="91">
        <v>7.76</v>
      </c>
      <c r="FU20" s="91">
        <v>7.76</v>
      </c>
      <c r="FV20" s="91">
        <v>7.76</v>
      </c>
      <c r="FW20" s="91">
        <v>7.76</v>
      </c>
      <c r="FX20" s="91">
        <v>7.76</v>
      </c>
      <c r="FY20" s="91">
        <v>7.76</v>
      </c>
      <c r="FZ20" s="91">
        <v>7.76</v>
      </c>
      <c r="GA20" s="91">
        <v>7.76</v>
      </c>
      <c r="GB20" s="91">
        <v>7.76</v>
      </c>
      <c r="GC20" s="91">
        <v>7.76</v>
      </c>
      <c r="GD20" s="91">
        <v>7.76</v>
      </c>
      <c r="GE20" s="91">
        <v>7.76</v>
      </c>
      <c r="GF20" s="91">
        <v>7.76</v>
      </c>
      <c r="GG20" s="91">
        <v>7.76</v>
      </c>
      <c r="GH20" s="91">
        <v>7.76</v>
      </c>
      <c r="GI20" s="91">
        <v>7.76</v>
      </c>
      <c r="GJ20" s="91">
        <v>7.76</v>
      </c>
      <c r="GK20" s="91">
        <v>7.76</v>
      </c>
      <c r="GL20" s="91">
        <v>7.76</v>
      </c>
      <c r="GM20" s="91">
        <v>7.76</v>
      </c>
      <c r="GN20" s="91">
        <v>7.76</v>
      </c>
      <c r="GO20" s="91">
        <v>7.76</v>
      </c>
      <c r="GP20" s="91">
        <v>7.76</v>
      </c>
      <c r="GQ20" s="91">
        <v>7.76</v>
      </c>
      <c r="GR20" s="91">
        <v>7.76</v>
      </c>
      <c r="GS20" s="91">
        <v>7.76</v>
      </c>
      <c r="GT20" s="91">
        <v>7.76</v>
      </c>
      <c r="GU20" s="91">
        <v>7.76</v>
      </c>
      <c r="GV20" s="91">
        <v>7.76</v>
      </c>
      <c r="GW20" s="91">
        <v>7.76</v>
      </c>
      <c r="GX20" s="91">
        <v>7.76</v>
      </c>
      <c r="GY20" s="91">
        <v>7.76</v>
      </c>
      <c r="GZ20" s="91">
        <v>7.76</v>
      </c>
      <c r="HA20" s="91">
        <v>7.76</v>
      </c>
      <c r="HB20" s="91">
        <v>7.76</v>
      </c>
      <c r="HC20" s="91">
        <v>7.76</v>
      </c>
      <c r="HD20" s="91">
        <v>7.76</v>
      </c>
      <c r="HE20" s="91">
        <v>7.76</v>
      </c>
      <c r="HF20" s="91">
        <v>7.76</v>
      </c>
      <c r="HG20" s="91">
        <v>7.76</v>
      </c>
      <c r="HH20" s="91">
        <v>7.76</v>
      </c>
      <c r="HI20" s="91">
        <v>7.76</v>
      </c>
      <c r="HJ20" s="91">
        <v>7.76</v>
      </c>
      <c r="HK20" s="91">
        <v>7.76</v>
      </c>
      <c r="HL20" s="91">
        <v>7.76</v>
      </c>
      <c r="HM20" s="91">
        <v>7.76</v>
      </c>
      <c r="HN20" s="91">
        <v>7.76</v>
      </c>
      <c r="HO20" s="91">
        <v>7.76</v>
      </c>
      <c r="HP20" s="91">
        <v>7.76</v>
      </c>
      <c r="HQ20" s="91">
        <v>7.76</v>
      </c>
      <c r="HR20" s="91">
        <v>7.76</v>
      </c>
      <c r="HS20" s="91">
        <v>7.76</v>
      </c>
      <c r="HT20" s="91">
        <v>7.76</v>
      </c>
      <c r="HU20" s="91">
        <v>7.76</v>
      </c>
      <c r="HV20" s="91">
        <v>7.76</v>
      </c>
      <c r="HW20" s="91">
        <v>7.76</v>
      </c>
      <c r="HX20" s="91">
        <v>7.76</v>
      </c>
      <c r="HY20" s="91">
        <v>7.76</v>
      </c>
      <c r="HZ20" s="91">
        <v>7.76</v>
      </c>
      <c r="IA20" s="91">
        <v>7.76</v>
      </c>
      <c r="IB20" s="91">
        <v>7.76</v>
      </c>
      <c r="IC20" s="91">
        <v>7.76</v>
      </c>
      <c r="ID20" s="91">
        <v>7.76</v>
      </c>
      <c r="IE20" s="91">
        <v>7.76</v>
      </c>
      <c r="IF20" s="91">
        <v>7.76</v>
      </c>
      <c r="IG20" s="91">
        <v>7.76</v>
      </c>
      <c r="IH20" s="91">
        <v>7.76</v>
      </c>
      <c r="II20" s="91">
        <v>7.76</v>
      </c>
      <c r="IJ20" s="91">
        <v>7.76</v>
      </c>
      <c r="IK20" s="91">
        <v>7.76</v>
      </c>
      <c r="IL20" s="91">
        <v>7.76</v>
      </c>
      <c r="IM20" s="91">
        <v>7.76</v>
      </c>
      <c r="IN20" s="91">
        <v>7.76</v>
      </c>
      <c r="IO20" s="91">
        <v>7.76</v>
      </c>
      <c r="IP20" s="91">
        <v>7.76</v>
      </c>
      <c r="IQ20" s="91">
        <v>7.76</v>
      </c>
      <c r="IR20" s="91">
        <v>7.76</v>
      </c>
      <c r="IS20" s="91">
        <v>7.76</v>
      </c>
      <c r="IT20" s="91">
        <v>7.76</v>
      </c>
      <c r="IU20" s="91">
        <v>7.76</v>
      </c>
      <c r="IV20" s="91">
        <v>7.76</v>
      </c>
      <c r="IW20" s="91">
        <v>7.76</v>
      </c>
      <c r="IX20" s="91">
        <v>7.76</v>
      </c>
      <c r="IY20" s="91">
        <v>7.76</v>
      </c>
      <c r="IZ20" s="91">
        <v>7.76</v>
      </c>
      <c r="JA20" s="91">
        <v>7.76</v>
      </c>
      <c r="JB20" s="91">
        <v>7.76</v>
      </c>
      <c r="JC20" s="91">
        <v>7.76</v>
      </c>
      <c r="JD20" s="91">
        <v>7.76</v>
      </c>
      <c r="JE20" s="91">
        <v>7.76</v>
      </c>
      <c r="JF20" s="91">
        <v>7.76</v>
      </c>
      <c r="JG20" s="91">
        <v>7.76</v>
      </c>
      <c r="JH20" s="91">
        <v>7.76</v>
      </c>
      <c r="JI20" s="91">
        <v>7.76</v>
      </c>
      <c r="JJ20" s="91">
        <v>7.76</v>
      </c>
      <c r="JK20" s="91">
        <v>7.76</v>
      </c>
      <c r="JL20" s="91">
        <v>7.76</v>
      </c>
      <c r="JM20" s="91">
        <v>7.76</v>
      </c>
      <c r="JN20" s="91">
        <v>7.76</v>
      </c>
      <c r="JO20" s="91">
        <v>7.76</v>
      </c>
      <c r="JP20" s="91">
        <v>7.76</v>
      </c>
      <c r="JQ20" s="91">
        <v>7.76</v>
      </c>
      <c r="JR20" s="91">
        <v>7.76</v>
      </c>
      <c r="JS20" s="91">
        <v>7.76</v>
      </c>
      <c r="JT20" s="91">
        <v>7.76</v>
      </c>
      <c r="JU20" s="91">
        <v>7.76</v>
      </c>
      <c r="JV20" s="91">
        <v>7.76</v>
      </c>
      <c r="JW20" s="91">
        <v>7.76</v>
      </c>
      <c r="JX20" s="91">
        <v>7.76</v>
      </c>
      <c r="JY20" s="91">
        <v>7.76</v>
      </c>
      <c r="JZ20" s="91">
        <v>7.76</v>
      </c>
      <c r="KA20" s="91">
        <v>7.76</v>
      </c>
      <c r="KB20" s="91">
        <v>7.76</v>
      </c>
      <c r="KC20" s="91">
        <v>7.76</v>
      </c>
      <c r="KD20" s="91">
        <v>7.76</v>
      </c>
      <c r="KE20" s="91">
        <v>7.76</v>
      </c>
    </row>
    <row r="21" spans="1:291" x14ac:dyDescent="0.3">
      <c r="A21" s="86" t="s">
        <v>18</v>
      </c>
      <c r="B21" s="92"/>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92"/>
      <c r="FC21" s="92"/>
      <c r="FD21" s="92"/>
      <c r="FE21" s="92"/>
      <c r="FF21" s="92"/>
      <c r="FG21" s="92"/>
      <c r="FH21" s="92"/>
      <c r="FI21" s="92"/>
      <c r="FJ21" s="92"/>
      <c r="FK21" s="92"/>
      <c r="FL21" s="92"/>
      <c r="FM21" s="92"/>
      <c r="FN21" s="92"/>
      <c r="FO21" s="92"/>
      <c r="FP21" s="92"/>
      <c r="FQ21" s="92"/>
      <c r="FR21" s="92"/>
      <c r="FS21" s="92"/>
      <c r="FT21" s="92"/>
      <c r="FU21" s="92"/>
      <c r="FV21" s="92"/>
      <c r="FW21" s="92"/>
      <c r="FX21" s="92"/>
      <c r="FY21" s="92"/>
      <c r="FZ21" s="92"/>
      <c r="GA21" s="92"/>
      <c r="GB21" s="92"/>
      <c r="GC21" s="92"/>
      <c r="GD21" s="92"/>
      <c r="GE21" s="92"/>
      <c r="GF21" s="92"/>
      <c r="GG21" s="92"/>
      <c r="GH21" s="92"/>
      <c r="GI21" s="92"/>
      <c r="GJ21" s="92"/>
      <c r="GK21" s="92"/>
      <c r="GL21" s="92"/>
      <c r="GM21" s="92"/>
      <c r="GN21" s="92"/>
      <c r="GO21" s="92"/>
      <c r="GP21" s="92"/>
      <c r="GQ21" s="92"/>
      <c r="GR21" s="92"/>
      <c r="GS21" s="92"/>
      <c r="GT21" s="92"/>
      <c r="GU21" s="92"/>
      <c r="GV21" s="92"/>
      <c r="GW21" s="92"/>
      <c r="GX21" s="92"/>
      <c r="GY21" s="92"/>
      <c r="GZ21" s="92"/>
      <c r="HA21" s="92"/>
      <c r="HB21" s="92"/>
      <c r="HC21" s="92"/>
      <c r="HD21" s="92"/>
      <c r="HE21" s="92"/>
      <c r="HF21" s="92"/>
      <c r="HG21" s="92"/>
      <c r="HH21" s="92"/>
      <c r="HI21" s="92"/>
      <c r="HJ21" s="92"/>
      <c r="HK21" s="92"/>
      <c r="HL21" s="92"/>
      <c r="HM21" s="92"/>
      <c r="HN21" s="92"/>
      <c r="HO21" s="92"/>
      <c r="HP21" s="92"/>
      <c r="HQ21" s="92"/>
      <c r="HR21" s="92"/>
      <c r="HS21" s="92"/>
      <c r="HT21" s="92"/>
      <c r="HU21" s="92"/>
      <c r="HV21" s="92"/>
      <c r="HW21" s="92"/>
      <c r="HX21" s="92"/>
      <c r="HY21" s="92"/>
      <c r="HZ21" s="92"/>
      <c r="IA21" s="92"/>
      <c r="IB21" s="92"/>
      <c r="IC21" s="92"/>
      <c r="ID21" s="92"/>
      <c r="IE21" s="92"/>
      <c r="IF21" s="92"/>
      <c r="IG21" s="92"/>
      <c r="IH21" s="92"/>
      <c r="II21" s="92"/>
      <c r="IJ21" s="92"/>
      <c r="IK21" s="92"/>
      <c r="IL21" s="92"/>
      <c r="IM21" s="92"/>
      <c r="IN21" s="92"/>
      <c r="IO21" s="92"/>
      <c r="IP21" s="92"/>
      <c r="IQ21" s="92"/>
      <c r="IR21" s="92"/>
      <c r="IS21" s="92"/>
      <c r="IT21" s="92"/>
      <c r="IU21" s="92"/>
      <c r="IV21" s="92"/>
      <c r="IW21" s="92"/>
      <c r="IX21" s="92"/>
      <c r="IY21" s="92"/>
      <c r="IZ21" s="92"/>
      <c r="JA21" s="92"/>
      <c r="JB21" s="92"/>
      <c r="JC21" s="92"/>
      <c r="JD21" s="92"/>
      <c r="JE21" s="92"/>
      <c r="JF21" s="92"/>
      <c r="JG21" s="92"/>
      <c r="JH21" s="92"/>
      <c r="JI21" s="92"/>
      <c r="JJ21" s="92"/>
      <c r="JK21" s="92"/>
      <c r="JL21" s="92"/>
      <c r="JM21" s="92"/>
      <c r="JN21" s="92"/>
      <c r="JO21" s="92"/>
      <c r="JP21" s="92"/>
      <c r="JQ21" s="92"/>
      <c r="JR21" s="92"/>
      <c r="JS21" s="92"/>
      <c r="JT21" s="92"/>
      <c r="JU21" s="92"/>
      <c r="JV21" s="92"/>
      <c r="JW21" s="92"/>
      <c r="JX21" s="92"/>
      <c r="JY21" s="92"/>
      <c r="JZ21" s="92"/>
      <c r="KA21" s="92"/>
      <c r="KB21" s="92"/>
      <c r="KC21" s="92"/>
      <c r="KD21" s="92"/>
      <c r="KE21" s="92"/>
    </row>
    <row r="22" spans="1:291" x14ac:dyDescent="0.3">
      <c r="A22" s="44" t="s">
        <v>19</v>
      </c>
      <c r="B22" s="91">
        <f>3.46/1000000</f>
        <v>3.4599999999999999E-6</v>
      </c>
      <c r="C22" s="91">
        <v>3.4599999999999999E-6</v>
      </c>
      <c r="D22" s="91">
        <f>3.46/1000000</f>
        <v>3.4599999999999999E-6</v>
      </c>
      <c r="E22" s="91">
        <v>3.4599999999999999E-6</v>
      </c>
      <c r="F22" s="91">
        <f>3.46/1000000</f>
        <v>3.4599999999999999E-6</v>
      </c>
      <c r="G22" s="91">
        <v>3.4599999999999999E-6</v>
      </c>
      <c r="H22" s="91">
        <f>3.46/1000000</f>
        <v>3.4599999999999999E-6</v>
      </c>
      <c r="I22" s="91">
        <v>3.4599999999999999E-6</v>
      </c>
      <c r="J22" s="91">
        <v>3.4599999999999999E-6</v>
      </c>
      <c r="K22" s="91">
        <v>3.4599999999999999E-6</v>
      </c>
      <c r="L22" s="91">
        <v>3.4599999999999999E-6</v>
      </c>
      <c r="M22" s="91">
        <v>3.4599999999999999E-6</v>
      </c>
      <c r="N22" s="91">
        <v>3.4599999999999999E-6</v>
      </c>
      <c r="O22" s="91">
        <v>3.4599999999999999E-6</v>
      </c>
      <c r="P22" s="91">
        <v>3.4599999999999999E-6</v>
      </c>
      <c r="Q22" s="91">
        <v>3.4599999999999999E-6</v>
      </c>
      <c r="R22" s="91">
        <v>3.4599999999999999E-6</v>
      </c>
      <c r="S22" s="91">
        <v>3.4599999999999999E-6</v>
      </c>
      <c r="T22" s="91">
        <v>3.4599999999999999E-6</v>
      </c>
      <c r="U22" s="91">
        <v>3.4599999999999999E-6</v>
      </c>
      <c r="V22" s="91">
        <v>3.4599999999999999E-6</v>
      </c>
      <c r="W22" s="91">
        <v>3.4599999999999999E-6</v>
      </c>
      <c r="X22" s="91">
        <v>3.4599999999999999E-6</v>
      </c>
      <c r="Y22" s="91">
        <v>3.4599999999999999E-6</v>
      </c>
      <c r="Z22" s="91">
        <v>3.4599999999999999E-6</v>
      </c>
      <c r="AA22" s="91">
        <v>3.4599999999999999E-6</v>
      </c>
      <c r="AB22" s="91">
        <v>3.4599999999999999E-6</v>
      </c>
      <c r="AC22" s="91">
        <v>3.4599999999999999E-6</v>
      </c>
      <c r="AD22" s="91">
        <v>3.4599999999999999E-6</v>
      </c>
      <c r="AE22" s="91">
        <v>3.4599999999999999E-6</v>
      </c>
      <c r="AF22" s="91">
        <v>3.4599999999999999E-6</v>
      </c>
      <c r="AG22" s="91">
        <v>3.4599999999999999E-6</v>
      </c>
      <c r="AH22" s="91">
        <v>3.4599999999999999E-6</v>
      </c>
      <c r="AI22" s="91">
        <v>3.4599999999999999E-6</v>
      </c>
      <c r="AJ22" s="91">
        <v>3.4599999999999999E-6</v>
      </c>
      <c r="AK22" s="91">
        <v>3.4599999999999999E-6</v>
      </c>
      <c r="AL22" s="91">
        <v>3.4599999999999999E-6</v>
      </c>
      <c r="AM22" s="91">
        <v>3.4599999999999999E-6</v>
      </c>
      <c r="AN22" s="91">
        <v>3.4599999999999999E-6</v>
      </c>
      <c r="AO22" s="91">
        <v>3.4599999999999999E-6</v>
      </c>
      <c r="AP22" s="91">
        <v>3.4599999999999999E-6</v>
      </c>
      <c r="AQ22" s="91">
        <v>3.4599999999999999E-6</v>
      </c>
      <c r="AR22" s="91">
        <v>3.4599999999999999E-6</v>
      </c>
      <c r="AS22" s="91">
        <v>3.4599999999999999E-6</v>
      </c>
      <c r="AT22" s="91">
        <v>3.4599999999999999E-6</v>
      </c>
      <c r="AU22" s="91">
        <v>3.4599999999999999E-6</v>
      </c>
      <c r="AV22" s="91">
        <v>3.4599999999999999E-6</v>
      </c>
      <c r="AW22" s="91">
        <v>3.4599999999999999E-6</v>
      </c>
      <c r="AX22" s="91">
        <v>3.4599999999999999E-6</v>
      </c>
      <c r="AY22" s="91">
        <v>3.4599999999999999E-6</v>
      </c>
      <c r="AZ22" s="91">
        <v>3.4599999999999999E-6</v>
      </c>
      <c r="BA22" s="91">
        <v>3.4599999999999999E-6</v>
      </c>
      <c r="BB22" s="91">
        <v>3.4599999999999999E-6</v>
      </c>
      <c r="BC22" s="91">
        <v>3.4599999999999999E-6</v>
      </c>
      <c r="BD22" s="91">
        <v>3.4599999999999999E-6</v>
      </c>
      <c r="BE22" s="91">
        <v>3.4599999999999999E-6</v>
      </c>
      <c r="BF22" s="91">
        <v>3.4599999999999999E-6</v>
      </c>
      <c r="BG22" s="91">
        <v>3.4599999999999999E-6</v>
      </c>
      <c r="BH22" s="91">
        <v>3.4599999999999999E-6</v>
      </c>
      <c r="BI22" s="91">
        <v>3.4599999999999999E-6</v>
      </c>
      <c r="BJ22" s="91">
        <v>3.4599999999999999E-6</v>
      </c>
      <c r="BK22" s="91">
        <v>3.4599999999999999E-6</v>
      </c>
      <c r="BL22" s="91">
        <v>3.4599999999999999E-6</v>
      </c>
      <c r="BM22" s="91">
        <v>3.4599999999999999E-6</v>
      </c>
      <c r="BN22" s="91">
        <v>3.4599999999999999E-6</v>
      </c>
      <c r="BO22" s="91">
        <v>3.4599999999999999E-6</v>
      </c>
      <c r="BP22" s="91">
        <v>3.4599999999999999E-6</v>
      </c>
      <c r="BQ22" s="91">
        <v>3.4599999999999999E-6</v>
      </c>
      <c r="BR22" s="91">
        <v>3.4599999999999999E-6</v>
      </c>
      <c r="BS22" s="91">
        <v>3.4599999999999999E-6</v>
      </c>
      <c r="BT22" s="91">
        <v>3.4599999999999999E-6</v>
      </c>
      <c r="BU22" s="91">
        <v>3.4599999999999999E-6</v>
      </c>
      <c r="BV22" s="91">
        <v>3.4599999999999999E-6</v>
      </c>
      <c r="BW22" s="91">
        <v>3.4599999999999999E-6</v>
      </c>
      <c r="BX22" s="91">
        <v>3.4599999999999999E-6</v>
      </c>
      <c r="BY22" s="91">
        <v>3.4599999999999999E-6</v>
      </c>
      <c r="BZ22" s="91">
        <v>3.4599999999999999E-6</v>
      </c>
      <c r="CA22" s="91">
        <v>3.4599999999999999E-6</v>
      </c>
      <c r="CB22" s="91">
        <v>3.4599999999999999E-6</v>
      </c>
      <c r="CC22" s="91">
        <v>3.4599999999999999E-6</v>
      </c>
      <c r="CD22" s="91">
        <v>3.4599999999999999E-6</v>
      </c>
      <c r="CE22" s="91">
        <v>3.4599999999999999E-6</v>
      </c>
      <c r="CF22" s="91">
        <v>3.4599999999999999E-6</v>
      </c>
      <c r="CG22" s="91">
        <v>3.4599999999999999E-6</v>
      </c>
      <c r="CH22" s="91">
        <v>3.4599999999999999E-6</v>
      </c>
      <c r="CI22" s="91">
        <v>3.4599999999999999E-6</v>
      </c>
      <c r="CJ22" s="91">
        <v>3.4599999999999999E-6</v>
      </c>
      <c r="CK22" s="91">
        <v>3.4599999999999999E-6</v>
      </c>
      <c r="CL22" s="91">
        <v>3.4599999999999999E-6</v>
      </c>
      <c r="CM22" s="91">
        <v>3.4599999999999999E-6</v>
      </c>
      <c r="CN22" s="91">
        <v>3.4599999999999999E-6</v>
      </c>
      <c r="CO22" s="91">
        <v>3.4599999999999999E-6</v>
      </c>
      <c r="CP22" s="91">
        <v>3.4599999999999999E-6</v>
      </c>
      <c r="CQ22" s="91">
        <v>3.4599999999999999E-6</v>
      </c>
      <c r="CR22" s="91">
        <v>3.4599999999999999E-6</v>
      </c>
      <c r="CS22" s="91">
        <v>3.4599999999999999E-6</v>
      </c>
      <c r="CT22" s="91">
        <v>3.4599999999999999E-6</v>
      </c>
      <c r="CU22" s="91">
        <v>3.4599999999999999E-6</v>
      </c>
      <c r="CV22" s="91">
        <v>3.4599999999999999E-6</v>
      </c>
      <c r="CW22" s="91">
        <v>3.4599999999999999E-6</v>
      </c>
      <c r="CX22" s="91">
        <v>3.4599999999999999E-6</v>
      </c>
      <c r="CY22" s="91">
        <v>3.4599999999999999E-6</v>
      </c>
      <c r="CZ22" s="91">
        <v>3.4599999999999999E-6</v>
      </c>
      <c r="DA22" s="91">
        <v>3.4599999999999999E-6</v>
      </c>
      <c r="DB22" s="91">
        <v>3.4599999999999999E-6</v>
      </c>
      <c r="DC22" s="91">
        <v>3.4599999999999999E-6</v>
      </c>
      <c r="DD22" s="91">
        <v>3.4599999999999999E-6</v>
      </c>
      <c r="DE22" s="91">
        <v>3.4599999999999999E-6</v>
      </c>
      <c r="DF22" s="91">
        <v>3.4599999999999999E-6</v>
      </c>
      <c r="DG22" s="91">
        <v>3.4599999999999999E-6</v>
      </c>
      <c r="DH22" s="91">
        <v>3.4599999999999999E-6</v>
      </c>
      <c r="DI22" s="91">
        <v>3.4599999999999999E-6</v>
      </c>
      <c r="DJ22" s="91">
        <v>3.4599999999999999E-6</v>
      </c>
      <c r="DK22" s="91">
        <v>3.4599999999999999E-6</v>
      </c>
      <c r="DL22" s="91">
        <v>3.4599999999999999E-6</v>
      </c>
      <c r="DM22" s="91">
        <v>3.4599999999999999E-6</v>
      </c>
      <c r="DN22" s="91">
        <v>3.4599999999999999E-6</v>
      </c>
      <c r="DO22" s="91">
        <v>3.4599999999999999E-6</v>
      </c>
      <c r="DP22" s="91">
        <v>3.4599999999999999E-6</v>
      </c>
      <c r="DQ22" s="91">
        <v>3.4599999999999999E-6</v>
      </c>
      <c r="DR22" s="91">
        <v>3.4599999999999999E-6</v>
      </c>
      <c r="DS22" s="91">
        <v>3.4599999999999999E-6</v>
      </c>
      <c r="DT22" s="91">
        <v>3.4599999999999999E-6</v>
      </c>
      <c r="DU22" s="91">
        <v>3.4599999999999999E-6</v>
      </c>
      <c r="DV22" s="91">
        <v>3.4599999999999999E-6</v>
      </c>
      <c r="DW22" s="91">
        <v>3.4599999999999999E-6</v>
      </c>
      <c r="DX22" s="91">
        <v>3.4599999999999999E-6</v>
      </c>
      <c r="DY22" s="91">
        <v>3.4599999999999999E-6</v>
      </c>
      <c r="DZ22" s="91">
        <v>3.4599999999999999E-6</v>
      </c>
      <c r="EA22" s="91">
        <v>3.4599999999999999E-6</v>
      </c>
      <c r="EB22" s="91">
        <v>3.4599999999999999E-6</v>
      </c>
      <c r="EC22" s="91">
        <v>3.4599999999999999E-6</v>
      </c>
      <c r="ED22" s="91">
        <v>3.4599999999999999E-6</v>
      </c>
      <c r="EE22" s="91">
        <v>3.4599999999999999E-6</v>
      </c>
      <c r="EF22" s="91">
        <v>3.4599999999999999E-6</v>
      </c>
      <c r="EG22" s="91">
        <v>3.4599999999999999E-6</v>
      </c>
      <c r="EH22" s="91">
        <v>3.4599999999999999E-6</v>
      </c>
      <c r="EI22" s="91">
        <v>3.4599999999999999E-6</v>
      </c>
      <c r="EJ22" s="91">
        <v>3.4599999999999999E-6</v>
      </c>
      <c r="EK22" s="91">
        <v>3.4599999999999999E-6</v>
      </c>
      <c r="EL22" s="91">
        <v>3.4599999999999999E-6</v>
      </c>
      <c r="EM22" s="91">
        <v>3.4599999999999999E-6</v>
      </c>
      <c r="EN22" s="91">
        <v>3.4599999999999999E-6</v>
      </c>
      <c r="EO22" s="91">
        <v>3.4599999999999999E-6</v>
      </c>
      <c r="EP22" s="91">
        <v>3.4599999999999999E-6</v>
      </c>
      <c r="EQ22" s="91">
        <v>3.4599999999999999E-6</v>
      </c>
      <c r="ER22" s="91">
        <v>3.4599999999999999E-6</v>
      </c>
      <c r="ES22" s="91">
        <v>3.4599999999999999E-6</v>
      </c>
      <c r="ET22" s="91">
        <v>3.4599999999999999E-6</v>
      </c>
      <c r="EU22" s="91">
        <v>3.4599999999999999E-6</v>
      </c>
      <c r="EV22" s="91">
        <v>3.4599999999999999E-6</v>
      </c>
      <c r="EW22" s="91">
        <v>3.4599999999999999E-6</v>
      </c>
      <c r="EX22" s="91">
        <v>3.4599999999999999E-6</v>
      </c>
      <c r="EY22" s="91">
        <v>3.4599999999999999E-6</v>
      </c>
      <c r="EZ22" s="91">
        <v>3.4599999999999999E-6</v>
      </c>
      <c r="FA22" s="91">
        <v>3.4599999999999999E-6</v>
      </c>
      <c r="FB22" s="91">
        <v>3.4599999999999999E-6</v>
      </c>
      <c r="FC22" s="91">
        <v>3.4599999999999999E-6</v>
      </c>
      <c r="FD22" s="91">
        <v>3.4599999999999999E-6</v>
      </c>
      <c r="FE22" s="91">
        <v>3.4599999999999999E-6</v>
      </c>
      <c r="FF22" s="91">
        <v>3.4599999999999999E-6</v>
      </c>
      <c r="FG22" s="91">
        <v>3.4599999999999999E-6</v>
      </c>
      <c r="FH22" s="91">
        <v>3.4599999999999999E-6</v>
      </c>
      <c r="FI22" s="91">
        <v>3.4599999999999999E-6</v>
      </c>
      <c r="FJ22" s="91">
        <v>3.4599999999999999E-6</v>
      </c>
      <c r="FK22" s="91">
        <v>3.4599999999999999E-6</v>
      </c>
      <c r="FL22" s="91">
        <v>3.4599999999999999E-6</v>
      </c>
      <c r="FM22" s="91">
        <v>3.4599999999999999E-6</v>
      </c>
      <c r="FN22" s="91">
        <v>3.4599999999999999E-6</v>
      </c>
      <c r="FO22" s="91">
        <v>3.4599999999999999E-6</v>
      </c>
      <c r="FP22" s="91">
        <v>3.4599999999999999E-6</v>
      </c>
      <c r="FQ22" s="91">
        <v>3.4599999999999999E-6</v>
      </c>
      <c r="FR22" s="91">
        <v>3.4599999999999999E-6</v>
      </c>
      <c r="FS22" s="91">
        <v>3.4599999999999999E-6</v>
      </c>
      <c r="FT22" s="91">
        <v>3.4599999999999999E-6</v>
      </c>
      <c r="FU22" s="91">
        <v>3.4599999999999999E-6</v>
      </c>
      <c r="FV22" s="91">
        <v>3.4599999999999999E-6</v>
      </c>
      <c r="FW22" s="91">
        <v>3.4599999999999999E-6</v>
      </c>
      <c r="FX22" s="91">
        <v>3.4599999999999999E-6</v>
      </c>
      <c r="FY22" s="91">
        <v>3.4599999999999999E-6</v>
      </c>
      <c r="FZ22" s="91">
        <v>3.4599999999999999E-6</v>
      </c>
      <c r="GA22" s="91">
        <v>3.4599999999999999E-6</v>
      </c>
      <c r="GB22" s="91">
        <v>3.4599999999999999E-6</v>
      </c>
      <c r="GC22" s="91">
        <v>3.4599999999999999E-6</v>
      </c>
      <c r="GD22" s="91">
        <v>3.4599999999999999E-6</v>
      </c>
      <c r="GE22" s="91">
        <v>3.4599999999999999E-6</v>
      </c>
      <c r="GF22" s="91">
        <v>3.4599999999999999E-6</v>
      </c>
      <c r="GG22" s="91">
        <v>3.4599999999999999E-6</v>
      </c>
      <c r="GH22" s="91">
        <v>3.4599999999999999E-6</v>
      </c>
      <c r="GI22" s="91">
        <v>3.4599999999999999E-6</v>
      </c>
      <c r="GJ22" s="91">
        <v>3.4599999999999999E-6</v>
      </c>
      <c r="GK22" s="91">
        <v>3.4599999999999999E-6</v>
      </c>
      <c r="GL22" s="91">
        <v>3.4599999999999999E-6</v>
      </c>
      <c r="GM22" s="91">
        <v>3.4599999999999999E-6</v>
      </c>
      <c r="GN22" s="91">
        <v>3.4599999999999999E-6</v>
      </c>
      <c r="GO22" s="91">
        <v>3.4599999999999999E-6</v>
      </c>
      <c r="GP22" s="91">
        <v>3.4599999999999999E-6</v>
      </c>
      <c r="GQ22" s="91">
        <v>3.4599999999999999E-6</v>
      </c>
      <c r="GR22" s="91">
        <v>3.4599999999999999E-6</v>
      </c>
      <c r="GS22" s="91">
        <v>3.4599999999999999E-6</v>
      </c>
      <c r="GT22" s="91">
        <v>3.4599999999999999E-6</v>
      </c>
      <c r="GU22" s="91">
        <v>3.4599999999999999E-6</v>
      </c>
      <c r="GV22" s="91">
        <v>3.4599999999999999E-6</v>
      </c>
      <c r="GW22" s="91">
        <v>3.4599999999999999E-6</v>
      </c>
      <c r="GX22" s="91">
        <v>3.4599999999999999E-6</v>
      </c>
      <c r="GY22" s="91">
        <v>3.4599999999999999E-6</v>
      </c>
      <c r="GZ22" s="91">
        <v>3.4599999999999999E-6</v>
      </c>
      <c r="HA22" s="91">
        <v>3.4599999999999999E-6</v>
      </c>
      <c r="HB22" s="91">
        <v>3.4599999999999999E-6</v>
      </c>
      <c r="HC22" s="91">
        <v>3.4599999999999999E-6</v>
      </c>
      <c r="HD22" s="91">
        <v>3.4599999999999999E-6</v>
      </c>
      <c r="HE22" s="91">
        <v>3.4599999999999999E-6</v>
      </c>
      <c r="HF22" s="91">
        <v>3.4599999999999999E-6</v>
      </c>
      <c r="HG22" s="91">
        <v>3.4599999999999999E-6</v>
      </c>
      <c r="HH22" s="91">
        <v>3.4599999999999999E-6</v>
      </c>
      <c r="HI22" s="91">
        <v>3.4599999999999999E-6</v>
      </c>
      <c r="HJ22" s="91">
        <v>3.4599999999999999E-6</v>
      </c>
      <c r="HK22" s="91">
        <v>3.4599999999999999E-6</v>
      </c>
      <c r="HL22" s="91">
        <v>3.4599999999999999E-6</v>
      </c>
      <c r="HM22" s="91">
        <v>3.4599999999999999E-6</v>
      </c>
      <c r="HN22" s="91">
        <v>3.4599999999999999E-6</v>
      </c>
      <c r="HO22" s="91">
        <v>3.4599999999999999E-6</v>
      </c>
      <c r="HP22" s="91">
        <v>3.4599999999999999E-6</v>
      </c>
      <c r="HQ22" s="91">
        <v>3.4599999999999999E-6</v>
      </c>
      <c r="HR22" s="91">
        <v>3.4599999999999999E-6</v>
      </c>
      <c r="HS22" s="91">
        <v>3.4599999999999999E-6</v>
      </c>
      <c r="HT22" s="91">
        <v>3.4599999999999999E-6</v>
      </c>
      <c r="HU22" s="91">
        <v>3.4599999999999999E-6</v>
      </c>
      <c r="HV22" s="91">
        <v>3.4599999999999999E-6</v>
      </c>
      <c r="HW22" s="91">
        <v>3.4599999999999999E-6</v>
      </c>
      <c r="HX22" s="91">
        <v>3.4599999999999999E-6</v>
      </c>
      <c r="HY22" s="91">
        <v>3.4599999999999999E-6</v>
      </c>
      <c r="HZ22" s="91">
        <v>3.4599999999999999E-6</v>
      </c>
      <c r="IA22" s="91">
        <v>3.4599999999999999E-6</v>
      </c>
      <c r="IB22" s="91">
        <v>3.4599999999999999E-6</v>
      </c>
      <c r="IC22" s="91">
        <v>3.4599999999999999E-6</v>
      </c>
      <c r="ID22" s="91">
        <v>3.4599999999999999E-6</v>
      </c>
      <c r="IE22" s="91">
        <v>3.4599999999999999E-6</v>
      </c>
      <c r="IF22" s="91">
        <v>3.4599999999999999E-6</v>
      </c>
      <c r="IG22" s="91">
        <v>3.4599999999999999E-6</v>
      </c>
      <c r="IH22" s="91">
        <v>3.4599999999999999E-6</v>
      </c>
      <c r="II22" s="91">
        <v>3.4599999999999999E-6</v>
      </c>
      <c r="IJ22" s="91">
        <v>3.4599999999999999E-6</v>
      </c>
      <c r="IK22" s="91">
        <v>3.4599999999999999E-6</v>
      </c>
      <c r="IL22" s="91">
        <v>3.4599999999999999E-6</v>
      </c>
      <c r="IM22" s="91">
        <v>3.4599999999999999E-6</v>
      </c>
      <c r="IN22" s="91">
        <v>3.4599999999999999E-6</v>
      </c>
      <c r="IO22" s="91">
        <v>3.4599999999999999E-6</v>
      </c>
      <c r="IP22" s="91">
        <v>3.4599999999999999E-6</v>
      </c>
      <c r="IQ22" s="91">
        <v>3.4599999999999999E-6</v>
      </c>
      <c r="IR22" s="91">
        <v>3.4599999999999999E-6</v>
      </c>
      <c r="IS22" s="91">
        <v>3.4599999999999999E-6</v>
      </c>
      <c r="IT22" s="91">
        <v>3.4599999999999999E-6</v>
      </c>
      <c r="IU22" s="91">
        <v>3.4599999999999999E-6</v>
      </c>
      <c r="IV22" s="91">
        <v>3.4599999999999999E-6</v>
      </c>
      <c r="IW22" s="91">
        <v>3.4599999999999999E-6</v>
      </c>
      <c r="IX22" s="91">
        <v>3.4599999999999999E-6</v>
      </c>
      <c r="IY22" s="91">
        <v>3.4599999999999999E-6</v>
      </c>
      <c r="IZ22" s="91">
        <v>3.4599999999999999E-6</v>
      </c>
      <c r="JA22" s="91">
        <v>3.4599999999999999E-6</v>
      </c>
      <c r="JB22" s="91">
        <v>3.4599999999999999E-6</v>
      </c>
      <c r="JC22" s="91">
        <v>3.4599999999999999E-6</v>
      </c>
      <c r="JD22" s="91">
        <v>3.4599999999999999E-6</v>
      </c>
      <c r="JE22" s="91">
        <v>3.4599999999999999E-6</v>
      </c>
      <c r="JF22" s="91">
        <v>3.4599999999999999E-6</v>
      </c>
      <c r="JG22" s="91">
        <v>3.4599999999999999E-6</v>
      </c>
      <c r="JH22" s="91">
        <v>3.4599999999999999E-6</v>
      </c>
      <c r="JI22" s="91">
        <v>3.4599999999999999E-6</v>
      </c>
      <c r="JJ22" s="91">
        <v>3.4599999999999999E-6</v>
      </c>
      <c r="JK22" s="91">
        <v>3.4599999999999999E-6</v>
      </c>
      <c r="JL22" s="91">
        <v>3.4599999999999999E-6</v>
      </c>
      <c r="JM22" s="91">
        <v>3.4599999999999999E-6</v>
      </c>
      <c r="JN22" s="91">
        <v>3.4599999999999999E-6</v>
      </c>
      <c r="JO22" s="91">
        <v>3.4599999999999999E-6</v>
      </c>
      <c r="JP22" s="91">
        <v>3.4599999999999999E-6</v>
      </c>
      <c r="JQ22" s="91">
        <v>3.4599999999999999E-6</v>
      </c>
      <c r="JR22" s="91">
        <v>3.4599999999999999E-6</v>
      </c>
      <c r="JS22" s="91">
        <v>3.4599999999999999E-6</v>
      </c>
      <c r="JT22" s="91">
        <v>3.4599999999999999E-6</v>
      </c>
      <c r="JU22" s="91">
        <v>3.4599999999999999E-6</v>
      </c>
      <c r="JV22" s="91">
        <v>3.4599999999999999E-6</v>
      </c>
      <c r="JW22" s="91">
        <v>3.4599999999999999E-6</v>
      </c>
      <c r="JX22" s="91">
        <v>3.4599999999999999E-6</v>
      </c>
      <c r="JY22" s="91">
        <v>3.4599999999999999E-6</v>
      </c>
      <c r="JZ22" s="91">
        <v>3.4599999999999999E-6</v>
      </c>
      <c r="KA22" s="91">
        <v>3.4599999999999999E-6</v>
      </c>
      <c r="KB22" s="91">
        <v>3.4599999999999999E-6</v>
      </c>
      <c r="KC22" s="91">
        <v>3.4599999999999999E-6</v>
      </c>
      <c r="KD22" s="91">
        <v>3.4599999999999999E-6</v>
      </c>
      <c r="KE22" s="91">
        <v>3.4599999999999999E-6</v>
      </c>
    </row>
    <row r="23" spans="1:291" x14ac:dyDescent="0.3">
      <c r="A23" s="44" t="s">
        <v>20</v>
      </c>
      <c r="B23" s="91">
        <f>26.36/1000000</f>
        <v>2.6359999999999998E-5</v>
      </c>
      <c r="C23" s="91">
        <v>2.6359999999999998E-5</v>
      </c>
      <c r="D23" s="91">
        <f>26.36/1000000</f>
        <v>2.6359999999999998E-5</v>
      </c>
      <c r="E23" s="91">
        <v>2.6359999999999998E-5</v>
      </c>
      <c r="F23" s="91">
        <f>26.36/1000000</f>
        <v>2.6359999999999998E-5</v>
      </c>
      <c r="G23" s="91">
        <v>2.6359999999999998E-5</v>
      </c>
      <c r="H23" s="91">
        <f>26.36/1000000</f>
        <v>2.6359999999999998E-5</v>
      </c>
      <c r="I23" s="91">
        <v>2.6359999999999998E-5</v>
      </c>
      <c r="J23" s="91">
        <v>2.6359999999999998E-5</v>
      </c>
      <c r="K23" s="91">
        <v>2.6359999999999998E-5</v>
      </c>
      <c r="L23" s="91">
        <v>2.6359999999999998E-5</v>
      </c>
      <c r="M23" s="91">
        <v>2.6359999999999998E-5</v>
      </c>
      <c r="N23" s="91">
        <v>2.6359999999999998E-5</v>
      </c>
      <c r="O23" s="91">
        <v>2.6359999999999998E-5</v>
      </c>
      <c r="P23" s="91">
        <v>2.6359999999999998E-5</v>
      </c>
      <c r="Q23" s="91">
        <v>2.6359999999999998E-5</v>
      </c>
      <c r="R23" s="91">
        <v>2.6359999999999998E-5</v>
      </c>
      <c r="S23" s="91">
        <v>2.6359999999999998E-5</v>
      </c>
      <c r="T23" s="91">
        <v>2.6359999999999998E-5</v>
      </c>
      <c r="U23" s="91">
        <v>2.6359999999999998E-5</v>
      </c>
      <c r="V23" s="91">
        <v>2.6359999999999998E-5</v>
      </c>
      <c r="W23" s="91">
        <v>2.6359999999999998E-5</v>
      </c>
      <c r="X23" s="91">
        <v>2.6359999999999998E-5</v>
      </c>
      <c r="Y23" s="91">
        <v>2.6359999999999998E-5</v>
      </c>
      <c r="Z23" s="91">
        <v>2.6359999999999998E-5</v>
      </c>
      <c r="AA23" s="91">
        <v>2.6359999999999998E-5</v>
      </c>
      <c r="AB23" s="91">
        <v>2.6359999999999998E-5</v>
      </c>
      <c r="AC23" s="91">
        <v>2.6359999999999998E-5</v>
      </c>
      <c r="AD23" s="91">
        <v>2.6359999999999998E-5</v>
      </c>
      <c r="AE23" s="91">
        <v>2.6359999999999998E-5</v>
      </c>
      <c r="AF23" s="91">
        <v>2.6359999999999998E-5</v>
      </c>
      <c r="AG23" s="91">
        <v>2.6359999999999998E-5</v>
      </c>
      <c r="AH23" s="91">
        <v>2.6359999999999998E-5</v>
      </c>
      <c r="AI23" s="91">
        <v>2.6359999999999998E-5</v>
      </c>
      <c r="AJ23" s="91">
        <v>2.6359999999999998E-5</v>
      </c>
      <c r="AK23" s="91">
        <v>2.6359999999999998E-5</v>
      </c>
      <c r="AL23" s="91">
        <v>2.6359999999999998E-5</v>
      </c>
      <c r="AM23" s="91">
        <v>2.6359999999999998E-5</v>
      </c>
      <c r="AN23" s="91">
        <v>2.6359999999999998E-5</v>
      </c>
      <c r="AO23" s="91">
        <v>2.6359999999999998E-5</v>
      </c>
      <c r="AP23" s="91">
        <v>2.6359999999999998E-5</v>
      </c>
      <c r="AQ23" s="91">
        <v>2.6359999999999998E-5</v>
      </c>
      <c r="AR23" s="91">
        <v>2.6359999999999998E-5</v>
      </c>
      <c r="AS23" s="91">
        <v>2.6359999999999998E-5</v>
      </c>
      <c r="AT23" s="91">
        <v>2.6359999999999998E-5</v>
      </c>
      <c r="AU23" s="91">
        <v>2.6359999999999998E-5</v>
      </c>
      <c r="AV23" s="91">
        <v>2.6359999999999998E-5</v>
      </c>
      <c r="AW23" s="91">
        <v>2.6359999999999998E-5</v>
      </c>
      <c r="AX23" s="91">
        <v>2.6359999999999998E-5</v>
      </c>
      <c r="AY23" s="91">
        <v>2.6359999999999998E-5</v>
      </c>
      <c r="AZ23" s="91">
        <v>2.6359999999999998E-5</v>
      </c>
      <c r="BA23" s="91">
        <v>2.6359999999999998E-5</v>
      </c>
      <c r="BB23" s="91">
        <v>2.6359999999999998E-5</v>
      </c>
      <c r="BC23" s="91">
        <v>2.6359999999999998E-5</v>
      </c>
      <c r="BD23" s="91">
        <v>2.6359999999999998E-5</v>
      </c>
      <c r="BE23" s="91">
        <v>2.6359999999999998E-5</v>
      </c>
      <c r="BF23" s="91">
        <v>2.6359999999999998E-5</v>
      </c>
      <c r="BG23" s="91">
        <v>2.6359999999999998E-5</v>
      </c>
      <c r="BH23" s="91">
        <v>2.6359999999999998E-5</v>
      </c>
      <c r="BI23" s="91">
        <v>2.6359999999999998E-5</v>
      </c>
      <c r="BJ23" s="91">
        <v>2.6359999999999998E-5</v>
      </c>
      <c r="BK23" s="91">
        <v>2.6359999999999998E-5</v>
      </c>
      <c r="BL23" s="91">
        <v>2.6359999999999998E-5</v>
      </c>
      <c r="BM23" s="91">
        <v>2.6359999999999998E-5</v>
      </c>
      <c r="BN23" s="91">
        <v>2.6359999999999998E-5</v>
      </c>
      <c r="BO23" s="91">
        <v>2.6359999999999998E-5</v>
      </c>
      <c r="BP23" s="91">
        <v>2.6359999999999998E-5</v>
      </c>
      <c r="BQ23" s="91">
        <v>2.6359999999999998E-5</v>
      </c>
      <c r="BR23" s="91">
        <v>2.6359999999999998E-5</v>
      </c>
      <c r="BS23" s="91">
        <v>2.6359999999999998E-5</v>
      </c>
      <c r="BT23" s="91">
        <v>2.6359999999999998E-5</v>
      </c>
      <c r="BU23" s="91">
        <v>2.6359999999999998E-5</v>
      </c>
      <c r="BV23" s="91">
        <v>2.6359999999999998E-5</v>
      </c>
      <c r="BW23" s="91">
        <v>2.6359999999999998E-5</v>
      </c>
      <c r="BX23" s="91">
        <v>2.6359999999999998E-5</v>
      </c>
      <c r="BY23" s="91">
        <v>2.6359999999999998E-5</v>
      </c>
      <c r="BZ23" s="91">
        <v>2.6359999999999998E-5</v>
      </c>
      <c r="CA23" s="91">
        <v>2.6359999999999998E-5</v>
      </c>
      <c r="CB23" s="91">
        <v>2.6359999999999998E-5</v>
      </c>
      <c r="CC23" s="91">
        <v>2.6359999999999998E-5</v>
      </c>
      <c r="CD23" s="91">
        <v>2.6359999999999998E-5</v>
      </c>
      <c r="CE23" s="91">
        <v>2.6359999999999998E-5</v>
      </c>
      <c r="CF23" s="91">
        <v>2.6359999999999998E-5</v>
      </c>
      <c r="CG23" s="91">
        <v>2.6359999999999998E-5</v>
      </c>
      <c r="CH23" s="91">
        <v>2.6359999999999998E-5</v>
      </c>
      <c r="CI23" s="91">
        <v>2.6359999999999998E-5</v>
      </c>
      <c r="CJ23" s="91">
        <v>2.6359999999999998E-5</v>
      </c>
      <c r="CK23" s="91">
        <v>2.6359999999999998E-5</v>
      </c>
      <c r="CL23" s="91">
        <v>2.6359999999999998E-5</v>
      </c>
      <c r="CM23" s="91">
        <v>2.6359999999999998E-5</v>
      </c>
      <c r="CN23" s="91">
        <v>2.6359999999999998E-5</v>
      </c>
      <c r="CO23" s="91">
        <v>2.6359999999999998E-5</v>
      </c>
      <c r="CP23" s="91">
        <v>2.6359999999999998E-5</v>
      </c>
      <c r="CQ23" s="91">
        <v>2.6359999999999998E-5</v>
      </c>
      <c r="CR23" s="91">
        <v>2.6359999999999998E-5</v>
      </c>
      <c r="CS23" s="91">
        <v>2.6359999999999998E-5</v>
      </c>
      <c r="CT23" s="91">
        <v>2.6359999999999998E-5</v>
      </c>
      <c r="CU23" s="91">
        <v>2.6359999999999998E-5</v>
      </c>
      <c r="CV23" s="91">
        <v>2.6359999999999998E-5</v>
      </c>
      <c r="CW23" s="91">
        <v>2.6359999999999998E-5</v>
      </c>
      <c r="CX23" s="91">
        <v>2.6359999999999998E-5</v>
      </c>
      <c r="CY23" s="91">
        <v>2.6359999999999998E-5</v>
      </c>
      <c r="CZ23" s="91">
        <v>2.6359999999999998E-5</v>
      </c>
      <c r="DA23" s="91">
        <v>2.6359999999999998E-5</v>
      </c>
      <c r="DB23" s="91">
        <v>2.6359999999999998E-5</v>
      </c>
      <c r="DC23" s="91">
        <v>2.6359999999999998E-5</v>
      </c>
      <c r="DD23" s="91">
        <v>2.6359999999999998E-5</v>
      </c>
      <c r="DE23" s="91">
        <v>2.6359999999999998E-5</v>
      </c>
      <c r="DF23" s="91">
        <v>2.6359999999999998E-5</v>
      </c>
      <c r="DG23" s="91">
        <v>2.6359999999999998E-5</v>
      </c>
      <c r="DH23" s="91">
        <v>2.6359999999999998E-5</v>
      </c>
      <c r="DI23" s="91">
        <v>2.6359999999999998E-5</v>
      </c>
      <c r="DJ23" s="91">
        <v>2.6359999999999998E-5</v>
      </c>
      <c r="DK23" s="91">
        <v>2.6359999999999998E-5</v>
      </c>
      <c r="DL23" s="91">
        <v>2.6359999999999998E-5</v>
      </c>
      <c r="DM23" s="91">
        <v>2.6359999999999998E-5</v>
      </c>
      <c r="DN23" s="91">
        <v>2.6359999999999998E-5</v>
      </c>
      <c r="DO23" s="91">
        <v>2.6359999999999998E-5</v>
      </c>
      <c r="DP23" s="91">
        <v>2.6359999999999998E-5</v>
      </c>
      <c r="DQ23" s="91">
        <v>2.6359999999999998E-5</v>
      </c>
      <c r="DR23" s="91">
        <v>2.6359999999999998E-5</v>
      </c>
      <c r="DS23" s="91">
        <v>2.6359999999999998E-5</v>
      </c>
      <c r="DT23" s="91">
        <v>2.6359999999999998E-5</v>
      </c>
      <c r="DU23" s="91">
        <v>2.6359999999999998E-5</v>
      </c>
      <c r="DV23" s="91">
        <v>2.6359999999999998E-5</v>
      </c>
      <c r="DW23" s="91">
        <v>2.6359999999999998E-5</v>
      </c>
      <c r="DX23" s="91">
        <v>2.6359999999999998E-5</v>
      </c>
      <c r="DY23" s="91">
        <v>2.6359999999999998E-5</v>
      </c>
      <c r="DZ23" s="91">
        <v>2.6359999999999998E-5</v>
      </c>
      <c r="EA23" s="91">
        <v>2.6359999999999998E-5</v>
      </c>
      <c r="EB23" s="91">
        <v>2.6359999999999998E-5</v>
      </c>
      <c r="EC23" s="91">
        <v>2.6359999999999998E-5</v>
      </c>
      <c r="ED23" s="91">
        <v>2.6359999999999998E-5</v>
      </c>
      <c r="EE23" s="91">
        <v>2.6359999999999998E-5</v>
      </c>
      <c r="EF23" s="91">
        <v>2.6359999999999998E-5</v>
      </c>
      <c r="EG23" s="91">
        <v>2.6359999999999998E-5</v>
      </c>
      <c r="EH23" s="91">
        <v>2.6359999999999998E-5</v>
      </c>
      <c r="EI23" s="91">
        <v>2.6359999999999998E-5</v>
      </c>
      <c r="EJ23" s="91">
        <v>2.6359999999999998E-5</v>
      </c>
      <c r="EK23" s="91">
        <v>2.6359999999999998E-5</v>
      </c>
      <c r="EL23" s="91">
        <v>2.6359999999999998E-5</v>
      </c>
      <c r="EM23" s="91">
        <v>2.6359999999999998E-5</v>
      </c>
      <c r="EN23" s="91">
        <v>2.6359999999999998E-5</v>
      </c>
      <c r="EO23" s="91">
        <v>2.6359999999999998E-5</v>
      </c>
      <c r="EP23" s="91">
        <v>2.6359999999999998E-5</v>
      </c>
      <c r="EQ23" s="91">
        <v>2.6359999999999998E-5</v>
      </c>
      <c r="ER23" s="91">
        <v>2.6359999999999998E-5</v>
      </c>
      <c r="ES23" s="91">
        <v>2.6359999999999998E-5</v>
      </c>
      <c r="ET23" s="91">
        <v>2.6359999999999998E-5</v>
      </c>
      <c r="EU23" s="91">
        <v>2.6359999999999998E-5</v>
      </c>
      <c r="EV23" s="91">
        <v>2.6359999999999998E-5</v>
      </c>
      <c r="EW23" s="91">
        <v>2.6359999999999998E-5</v>
      </c>
      <c r="EX23" s="91">
        <v>2.6359999999999998E-5</v>
      </c>
      <c r="EY23" s="91">
        <v>2.6359999999999998E-5</v>
      </c>
      <c r="EZ23" s="91">
        <v>2.6359999999999998E-5</v>
      </c>
      <c r="FA23" s="91">
        <v>2.6359999999999998E-5</v>
      </c>
      <c r="FB23" s="91">
        <v>2.6359999999999998E-5</v>
      </c>
      <c r="FC23" s="91">
        <v>2.6359999999999998E-5</v>
      </c>
      <c r="FD23" s="91">
        <v>2.6359999999999998E-5</v>
      </c>
      <c r="FE23" s="91">
        <v>2.6359999999999998E-5</v>
      </c>
      <c r="FF23" s="91">
        <v>2.6359999999999998E-5</v>
      </c>
      <c r="FG23" s="91">
        <v>2.6359999999999998E-5</v>
      </c>
      <c r="FH23" s="91">
        <v>2.6359999999999998E-5</v>
      </c>
      <c r="FI23" s="91">
        <v>2.6359999999999998E-5</v>
      </c>
      <c r="FJ23" s="91">
        <v>2.6359999999999998E-5</v>
      </c>
      <c r="FK23" s="91">
        <v>2.6359999999999998E-5</v>
      </c>
      <c r="FL23" s="91">
        <v>2.6359999999999998E-5</v>
      </c>
      <c r="FM23" s="91">
        <v>2.6359999999999998E-5</v>
      </c>
      <c r="FN23" s="91">
        <v>2.6359999999999998E-5</v>
      </c>
      <c r="FO23" s="91">
        <v>2.6359999999999998E-5</v>
      </c>
      <c r="FP23" s="91">
        <v>2.6359999999999998E-5</v>
      </c>
      <c r="FQ23" s="91">
        <v>2.6359999999999998E-5</v>
      </c>
      <c r="FR23" s="91">
        <v>2.6359999999999998E-5</v>
      </c>
      <c r="FS23" s="91">
        <v>2.6359999999999998E-5</v>
      </c>
      <c r="FT23" s="91">
        <v>2.6359999999999998E-5</v>
      </c>
      <c r="FU23" s="91">
        <v>2.6359999999999998E-5</v>
      </c>
      <c r="FV23" s="91">
        <v>2.6359999999999998E-5</v>
      </c>
      <c r="FW23" s="91">
        <v>2.6359999999999998E-5</v>
      </c>
      <c r="FX23" s="91">
        <v>2.6359999999999998E-5</v>
      </c>
      <c r="FY23" s="91">
        <v>2.6359999999999998E-5</v>
      </c>
      <c r="FZ23" s="91">
        <v>2.6359999999999998E-5</v>
      </c>
      <c r="GA23" s="91">
        <v>2.6359999999999998E-5</v>
      </c>
      <c r="GB23" s="91">
        <v>2.6359999999999998E-5</v>
      </c>
      <c r="GC23" s="91">
        <v>2.6359999999999998E-5</v>
      </c>
      <c r="GD23" s="91">
        <v>2.6359999999999998E-5</v>
      </c>
      <c r="GE23" s="91">
        <v>2.6359999999999998E-5</v>
      </c>
      <c r="GF23" s="91">
        <v>2.6359999999999998E-5</v>
      </c>
      <c r="GG23" s="91">
        <v>2.6359999999999998E-5</v>
      </c>
      <c r="GH23" s="91">
        <v>2.6359999999999998E-5</v>
      </c>
      <c r="GI23" s="91">
        <v>2.6359999999999998E-5</v>
      </c>
      <c r="GJ23" s="91">
        <v>2.6359999999999998E-5</v>
      </c>
      <c r="GK23" s="91">
        <v>2.6359999999999998E-5</v>
      </c>
      <c r="GL23" s="91">
        <v>2.6359999999999998E-5</v>
      </c>
      <c r="GM23" s="91">
        <v>2.6359999999999998E-5</v>
      </c>
      <c r="GN23" s="91">
        <v>2.6359999999999998E-5</v>
      </c>
      <c r="GO23" s="91">
        <v>2.6359999999999998E-5</v>
      </c>
      <c r="GP23" s="91">
        <v>2.6359999999999998E-5</v>
      </c>
      <c r="GQ23" s="91">
        <v>2.6359999999999998E-5</v>
      </c>
      <c r="GR23" s="91">
        <v>2.6359999999999998E-5</v>
      </c>
      <c r="GS23" s="91">
        <v>2.6359999999999998E-5</v>
      </c>
      <c r="GT23" s="91">
        <v>2.6359999999999998E-5</v>
      </c>
      <c r="GU23" s="91">
        <v>2.6359999999999998E-5</v>
      </c>
      <c r="GV23" s="91">
        <v>2.6359999999999998E-5</v>
      </c>
      <c r="GW23" s="91">
        <v>2.6359999999999998E-5</v>
      </c>
      <c r="GX23" s="91">
        <v>2.6359999999999998E-5</v>
      </c>
      <c r="GY23" s="91">
        <v>2.6359999999999998E-5</v>
      </c>
      <c r="GZ23" s="91">
        <v>2.6359999999999998E-5</v>
      </c>
      <c r="HA23" s="91">
        <v>2.6359999999999998E-5</v>
      </c>
      <c r="HB23" s="91">
        <v>2.6359999999999998E-5</v>
      </c>
      <c r="HC23" s="91">
        <v>2.6359999999999998E-5</v>
      </c>
      <c r="HD23" s="91">
        <v>2.6359999999999998E-5</v>
      </c>
      <c r="HE23" s="91">
        <v>2.6359999999999998E-5</v>
      </c>
      <c r="HF23" s="91">
        <v>2.6359999999999998E-5</v>
      </c>
      <c r="HG23" s="91">
        <v>2.6359999999999998E-5</v>
      </c>
      <c r="HH23" s="91">
        <v>2.6359999999999998E-5</v>
      </c>
      <c r="HI23" s="91">
        <v>2.6359999999999998E-5</v>
      </c>
      <c r="HJ23" s="91">
        <v>2.6359999999999998E-5</v>
      </c>
      <c r="HK23" s="91">
        <v>2.6359999999999998E-5</v>
      </c>
      <c r="HL23" s="91">
        <v>2.6359999999999998E-5</v>
      </c>
      <c r="HM23" s="91">
        <v>2.6359999999999998E-5</v>
      </c>
      <c r="HN23" s="91">
        <v>2.6359999999999998E-5</v>
      </c>
      <c r="HO23" s="91">
        <v>2.6359999999999998E-5</v>
      </c>
      <c r="HP23" s="91">
        <v>2.6359999999999998E-5</v>
      </c>
      <c r="HQ23" s="91">
        <v>2.6359999999999998E-5</v>
      </c>
      <c r="HR23" s="91">
        <v>2.6359999999999998E-5</v>
      </c>
      <c r="HS23" s="91">
        <v>2.6359999999999998E-5</v>
      </c>
      <c r="HT23" s="91">
        <v>2.6359999999999998E-5</v>
      </c>
      <c r="HU23" s="91">
        <v>2.6359999999999998E-5</v>
      </c>
      <c r="HV23" s="91">
        <v>2.6359999999999998E-5</v>
      </c>
      <c r="HW23" s="91">
        <v>2.6359999999999998E-5</v>
      </c>
      <c r="HX23" s="91">
        <v>2.6359999999999998E-5</v>
      </c>
      <c r="HY23" s="91">
        <v>2.6359999999999998E-5</v>
      </c>
      <c r="HZ23" s="91">
        <v>2.6359999999999998E-5</v>
      </c>
      <c r="IA23" s="91">
        <v>2.6359999999999998E-5</v>
      </c>
      <c r="IB23" s="91">
        <v>2.6359999999999998E-5</v>
      </c>
      <c r="IC23" s="91">
        <v>2.6359999999999998E-5</v>
      </c>
      <c r="ID23" s="91">
        <v>2.6359999999999998E-5</v>
      </c>
      <c r="IE23" s="91">
        <v>2.6359999999999998E-5</v>
      </c>
      <c r="IF23" s="91">
        <v>2.6359999999999998E-5</v>
      </c>
      <c r="IG23" s="91">
        <v>2.6359999999999998E-5</v>
      </c>
      <c r="IH23" s="91">
        <v>2.6359999999999998E-5</v>
      </c>
      <c r="II23" s="91">
        <v>2.6359999999999998E-5</v>
      </c>
      <c r="IJ23" s="91">
        <v>2.6359999999999998E-5</v>
      </c>
      <c r="IK23" s="91">
        <v>2.6359999999999998E-5</v>
      </c>
      <c r="IL23" s="91">
        <v>2.6359999999999998E-5</v>
      </c>
      <c r="IM23" s="91">
        <v>2.6359999999999998E-5</v>
      </c>
      <c r="IN23" s="91">
        <v>2.6359999999999998E-5</v>
      </c>
      <c r="IO23" s="91">
        <v>2.6359999999999998E-5</v>
      </c>
      <c r="IP23" s="91">
        <v>2.6359999999999998E-5</v>
      </c>
      <c r="IQ23" s="91">
        <v>2.6359999999999998E-5</v>
      </c>
      <c r="IR23" s="91">
        <v>2.6359999999999998E-5</v>
      </c>
      <c r="IS23" s="91">
        <v>2.6359999999999998E-5</v>
      </c>
      <c r="IT23" s="91">
        <v>2.6359999999999998E-5</v>
      </c>
      <c r="IU23" s="91">
        <v>2.6359999999999998E-5</v>
      </c>
      <c r="IV23" s="91">
        <v>2.6359999999999998E-5</v>
      </c>
      <c r="IW23" s="91">
        <v>2.6359999999999998E-5</v>
      </c>
      <c r="IX23" s="91">
        <v>2.6359999999999998E-5</v>
      </c>
      <c r="IY23" s="91">
        <v>2.6359999999999998E-5</v>
      </c>
      <c r="IZ23" s="91">
        <v>2.6359999999999998E-5</v>
      </c>
      <c r="JA23" s="91">
        <v>2.6359999999999998E-5</v>
      </c>
      <c r="JB23" s="91">
        <v>2.6359999999999998E-5</v>
      </c>
      <c r="JC23" s="91">
        <v>2.6359999999999998E-5</v>
      </c>
      <c r="JD23" s="91">
        <v>2.6359999999999998E-5</v>
      </c>
      <c r="JE23" s="91">
        <v>2.6359999999999998E-5</v>
      </c>
      <c r="JF23" s="91">
        <v>2.6359999999999998E-5</v>
      </c>
      <c r="JG23" s="91">
        <v>2.6359999999999998E-5</v>
      </c>
      <c r="JH23" s="91">
        <v>2.6359999999999998E-5</v>
      </c>
      <c r="JI23" s="91">
        <v>2.6359999999999998E-5</v>
      </c>
      <c r="JJ23" s="91">
        <v>2.6359999999999998E-5</v>
      </c>
      <c r="JK23" s="91">
        <v>2.6359999999999998E-5</v>
      </c>
      <c r="JL23" s="91">
        <v>2.6359999999999998E-5</v>
      </c>
      <c r="JM23" s="91">
        <v>2.6359999999999998E-5</v>
      </c>
      <c r="JN23" s="91">
        <v>2.6359999999999998E-5</v>
      </c>
      <c r="JO23" s="91">
        <v>2.6359999999999998E-5</v>
      </c>
      <c r="JP23" s="91">
        <v>2.6359999999999998E-5</v>
      </c>
      <c r="JQ23" s="91">
        <v>2.6359999999999998E-5</v>
      </c>
      <c r="JR23" s="91">
        <v>2.6359999999999998E-5</v>
      </c>
      <c r="JS23" s="91">
        <v>2.6359999999999998E-5</v>
      </c>
      <c r="JT23" s="91">
        <v>2.6359999999999998E-5</v>
      </c>
      <c r="JU23" s="91">
        <v>2.6359999999999998E-5</v>
      </c>
      <c r="JV23" s="91">
        <v>2.6359999999999998E-5</v>
      </c>
      <c r="JW23" s="91">
        <v>2.6359999999999998E-5</v>
      </c>
      <c r="JX23" s="91">
        <v>2.6359999999999998E-5</v>
      </c>
      <c r="JY23" s="91">
        <v>2.6359999999999998E-5</v>
      </c>
      <c r="JZ23" s="91">
        <v>2.6359999999999998E-5</v>
      </c>
      <c r="KA23" s="91">
        <v>2.6359999999999998E-5</v>
      </c>
      <c r="KB23" s="91">
        <v>2.6359999999999998E-5</v>
      </c>
      <c r="KC23" s="91">
        <v>2.6359999999999998E-5</v>
      </c>
      <c r="KD23" s="91">
        <v>2.6359999999999998E-5</v>
      </c>
      <c r="KE23" s="91">
        <v>2.6359999999999998E-5</v>
      </c>
    </row>
    <row r="24" spans="1:291" x14ac:dyDescent="0.3">
      <c r="A24" s="7" t="s">
        <v>191</v>
      </c>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c r="IX24" s="90"/>
      <c r="IY24" s="90"/>
      <c r="IZ24" s="90"/>
      <c r="JA24" s="90"/>
      <c r="JB24" s="90"/>
      <c r="JC24" s="90"/>
      <c r="JD24" s="90"/>
      <c r="JE24" s="90"/>
      <c r="JF24" s="90"/>
      <c r="JG24" s="90"/>
      <c r="JH24" s="90"/>
      <c r="JI24" s="90"/>
      <c r="JJ24" s="90"/>
      <c r="JK24" s="90"/>
      <c r="JL24" s="90"/>
      <c r="JM24" s="90"/>
      <c r="JN24" s="90"/>
      <c r="JO24" s="90"/>
      <c r="JP24" s="90"/>
      <c r="JQ24" s="90"/>
      <c r="JR24" s="90"/>
      <c r="JS24" s="90"/>
      <c r="JT24" s="90"/>
      <c r="JU24" s="90"/>
      <c r="JV24" s="90"/>
      <c r="JW24" s="90"/>
      <c r="JX24" s="90"/>
      <c r="JY24" s="90"/>
      <c r="JZ24" s="90"/>
      <c r="KA24" s="90"/>
      <c r="KB24" s="90"/>
      <c r="KC24" s="90"/>
      <c r="KD24" s="90"/>
      <c r="KE24" s="90"/>
    </row>
    <row r="25" spans="1:291" x14ac:dyDescent="0.3">
      <c r="A25" s="87" t="s">
        <v>91</v>
      </c>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9"/>
      <c r="CE25" s="89"/>
      <c r="CF25" s="89"/>
      <c r="CG25" s="89"/>
      <c r="CH25" s="89"/>
      <c r="CI25" s="89"/>
      <c r="CJ25" s="89"/>
      <c r="CK25" s="89"/>
      <c r="CL25" s="89"/>
      <c r="CM25" s="89"/>
      <c r="CN25" s="89"/>
      <c r="CO25" s="89"/>
      <c r="CP25" s="89"/>
      <c r="CQ25" s="89"/>
      <c r="CR25" s="89"/>
      <c r="CS25" s="89"/>
      <c r="CT25" s="89"/>
      <c r="CU25" s="89"/>
      <c r="CV25" s="89"/>
      <c r="CW25" s="89"/>
      <c r="CX25" s="89"/>
      <c r="CY25" s="89"/>
      <c r="CZ25" s="89"/>
      <c r="DA25" s="89"/>
      <c r="DB25" s="89"/>
      <c r="DC25" s="89"/>
      <c r="DD25" s="89"/>
      <c r="DE25" s="89"/>
      <c r="DF25" s="89"/>
      <c r="DG25" s="89"/>
      <c r="DH25" s="89"/>
      <c r="DI25" s="89"/>
      <c r="DJ25" s="89"/>
      <c r="DK25" s="89"/>
      <c r="DL25" s="89"/>
      <c r="DM25" s="89"/>
      <c r="DN25" s="89"/>
      <c r="DO25" s="89"/>
      <c r="DP25" s="89"/>
      <c r="DQ25" s="89"/>
      <c r="DR25" s="89"/>
      <c r="DS25" s="89"/>
      <c r="DT25" s="89"/>
      <c r="DU25" s="89"/>
      <c r="DV25" s="89"/>
      <c r="DW25" s="89"/>
      <c r="DX25" s="89"/>
      <c r="DY25" s="89"/>
      <c r="DZ25" s="89"/>
      <c r="EA25" s="89"/>
      <c r="EB25" s="89"/>
      <c r="EC25" s="89"/>
      <c r="ED25" s="89"/>
      <c r="EE25" s="89"/>
      <c r="EF25" s="89"/>
      <c r="EG25" s="89"/>
      <c r="EH25" s="89"/>
      <c r="EI25" s="89"/>
      <c r="EJ25" s="89"/>
      <c r="EK25" s="89"/>
      <c r="EL25" s="89"/>
      <c r="EM25" s="89"/>
      <c r="EN25" s="89"/>
      <c r="EO25" s="89"/>
      <c r="EP25" s="89"/>
      <c r="EQ25" s="89"/>
      <c r="ER25" s="89"/>
      <c r="ES25" s="89"/>
      <c r="ET25" s="89"/>
      <c r="EU25" s="89"/>
      <c r="EV25" s="89"/>
      <c r="EW25" s="89"/>
      <c r="EX25" s="89"/>
      <c r="EY25" s="89"/>
      <c r="EZ25" s="89"/>
      <c r="FA25" s="89"/>
      <c r="FB25" s="89"/>
      <c r="FC25" s="89"/>
      <c r="FD25" s="89"/>
      <c r="FE25" s="89"/>
      <c r="FF25" s="89"/>
      <c r="FG25" s="89"/>
      <c r="FH25" s="89"/>
      <c r="FI25" s="89"/>
      <c r="FJ25" s="89"/>
      <c r="FK25" s="89"/>
      <c r="FL25" s="89"/>
      <c r="FM25" s="89"/>
      <c r="FN25" s="89"/>
      <c r="FO25" s="89"/>
      <c r="FP25" s="89"/>
      <c r="FQ25" s="89"/>
      <c r="FR25" s="89"/>
      <c r="FS25" s="89"/>
      <c r="FT25" s="89"/>
      <c r="FU25" s="89"/>
      <c r="FV25" s="89"/>
      <c r="FW25" s="89"/>
      <c r="FX25" s="89"/>
      <c r="FY25" s="89"/>
      <c r="FZ25" s="89"/>
      <c r="GA25" s="89"/>
      <c r="GB25" s="89"/>
      <c r="GC25" s="89"/>
      <c r="GD25" s="89"/>
      <c r="GE25" s="89"/>
      <c r="GF25" s="89"/>
      <c r="GG25" s="89"/>
      <c r="GH25" s="89"/>
      <c r="GI25" s="89"/>
      <c r="GJ25" s="89"/>
      <c r="GK25" s="89"/>
      <c r="GL25" s="89"/>
      <c r="GM25" s="89"/>
      <c r="GN25" s="89"/>
      <c r="GO25" s="89"/>
      <c r="GP25" s="89"/>
      <c r="GQ25" s="89"/>
      <c r="GR25" s="89"/>
      <c r="GS25" s="89"/>
      <c r="GT25" s="89"/>
      <c r="GU25" s="89"/>
      <c r="GV25" s="89"/>
      <c r="GW25" s="89"/>
      <c r="GX25" s="89"/>
      <c r="GY25" s="89"/>
      <c r="GZ25" s="89"/>
      <c r="HA25" s="89"/>
      <c r="HB25" s="89"/>
      <c r="HC25" s="89"/>
      <c r="HD25" s="89"/>
      <c r="HE25" s="89"/>
      <c r="HF25" s="89"/>
      <c r="HG25" s="89"/>
      <c r="HH25" s="89"/>
      <c r="HI25" s="89"/>
      <c r="HJ25" s="89"/>
      <c r="HK25" s="89"/>
      <c r="HL25" s="89"/>
      <c r="HM25" s="89"/>
      <c r="HN25" s="89"/>
      <c r="HO25" s="89"/>
      <c r="HP25" s="89"/>
      <c r="HQ25" s="89"/>
      <c r="HR25" s="89"/>
      <c r="HS25" s="89"/>
      <c r="HT25" s="89"/>
      <c r="HU25" s="89"/>
      <c r="HV25" s="89"/>
      <c r="HW25" s="89"/>
      <c r="HX25" s="89"/>
      <c r="HY25" s="89"/>
      <c r="HZ25" s="89"/>
      <c r="IA25" s="89"/>
      <c r="IB25" s="89"/>
      <c r="IC25" s="89"/>
      <c r="ID25" s="89"/>
      <c r="IE25" s="89"/>
      <c r="IF25" s="89"/>
      <c r="IG25" s="89"/>
      <c r="IH25" s="89"/>
      <c r="II25" s="89"/>
      <c r="IJ25" s="89"/>
      <c r="IK25" s="89"/>
      <c r="IL25" s="89"/>
      <c r="IM25" s="89"/>
      <c r="IN25" s="89"/>
      <c r="IO25" s="89"/>
      <c r="IP25" s="89"/>
      <c r="IQ25" s="89"/>
      <c r="IR25" s="89"/>
      <c r="IS25" s="89"/>
      <c r="IT25" s="89"/>
      <c r="IU25" s="89"/>
      <c r="IV25" s="89"/>
      <c r="IW25" s="89"/>
      <c r="IX25" s="89"/>
      <c r="IY25" s="89"/>
      <c r="IZ25" s="89"/>
      <c r="JA25" s="89"/>
      <c r="JB25" s="89"/>
      <c r="JC25" s="89"/>
      <c r="JD25" s="89"/>
      <c r="JE25" s="89"/>
      <c r="JF25" s="89"/>
      <c r="JG25" s="89"/>
      <c r="JH25" s="89"/>
      <c r="JI25" s="89"/>
      <c r="JJ25" s="89"/>
      <c r="JK25" s="89"/>
      <c r="JL25" s="89"/>
      <c r="JM25" s="89"/>
      <c r="JN25" s="89"/>
      <c r="JO25" s="89"/>
      <c r="JP25" s="89"/>
      <c r="JQ25" s="89"/>
      <c r="JR25" s="89"/>
      <c r="JS25" s="89"/>
      <c r="JT25" s="89"/>
      <c r="JU25" s="89"/>
      <c r="JV25" s="89"/>
      <c r="JW25" s="89"/>
      <c r="JX25" s="89"/>
      <c r="JY25" s="89"/>
      <c r="JZ25" s="89"/>
      <c r="KA25" s="89"/>
      <c r="KB25" s="89"/>
      <c r="KC25" s="89"/>
      <c r="KD25" s="89"/>
      <c r="KE25" s="89"/>
    </row>
    <row r="26" spans="1:291" x14ac:dyDescent="0.3">
      <c r="A26" s="44" t="s">
        <v>220</v>
      </c>
      <c r="B26" s="91">
        <v>5.18</v>
      </c>
      <c r="C26" s="91">
        <v>5.18</v>
      </c>
      <c r="D26" s="91">
        <v>5.18</v>
      </c>
      <c r="E26" s="91">
        <v>5.18</v>
      </c>
      <c r="F26" s="91">
        <v>5.18</v>
      </c>
      <c r="G26" s="91">
        <v>5.18</v>
      </c>
      <c r="H26" s="91">
        <v>5.18</v>
      </c>
      <c r="I26" s="91">
        <v>5.18</v>
      </c>
      <c r="J26" s="91">
        <v>5.18</v>
      </c>
      <c r="K26" s="91">
        <v>5.18</v>
      </c>
      <c r="L26" s="91">
        <v>5.18</v>
      </c>
      <c r="M26" s="91">
        <v>5.18</v>
      </c>
      <c r="N26" s="91">
        <v>5.18</v>
      </c>
      <c r="O26" s="91">
        <v>5.18</v>
      </c>
      <c r="P26" s="91">
        <v>5.18</v>
      </c>
      <c r="Q26" s="91">
        <v>5.18</v>
      </c>
      <c r="R26" s="91">
        <v>5.18</v>
      </c>
      <c r="S26" s="91">
        <v>5.18</v>
      </c>
      <c r="T26" s="91">
        <v>5.18</v>
      </c>
      <c r="U26" s="91">
        <v>5.18</v>
      </c>
      <c r="V26" s="91">
        <v>5.18</v>
      </c>
      <c r="W26" s="91">
        <v>5.18</v>
      </c>
      <c r="X26" s="91">
        <v>5.18</v>
      </c>
      <c r="Y26" s="91">
        <v>5.18</v>
      </c>
      <c r="Z26" s="91">
        <v>5.18</v>
      </c>
      <c r="AA26" s="91">
        <v>5.18</v>
      </c>
      <c r="AB26" s="91">
        <v>5.18</v>
      </c>
      <c r="AC26" s="91">
        <v>5.18</v>
      </c>
      <c r="AD26" s="91">
        <v>5.18</v>
      </c>
      <c r="AE26" s="91">
        <v>5.18</v>
      </c>
      <c r="AF26" s="91">
        <v>5.18</v>
      </c>
      <c r="AG26" s="91">
        <v>5.18</v>
      </c>
      <c r="AH26" s="91">
        <v>5.18</v>
      </c>
      <c r="AI26" s="91">
        <v>5.18</v>
      </c>
      <c r="AJ26" s="91">
        <v>5.18</v>
      </c>
      <c r="AK26" s="91">
        <v>5.18</v>
      </c>
      <c r="AL26" s="91">
        <v>5.18</v>
      </c>
      <c r="AM26" s="91">
        <v>5.18</v>
      </c>
      <c r="AN26" s="91">
        <v>5.18</v>
      </c>
      <c r="AO26" s="91">
        <v>5.18</v>
      </c>
      <c r="AP26" s="91">
        <v>5.18</v>
      </c>
      <c r="AQ26" s="91">
        <v>5.18</v>
      </c>
      <c r="AR26" s="91">
        <v>5.18</v>
      </c>
      <c r="AS26" s="91">
        <v>5.18</v>
      </c>
      <c r="AT26" s="91">
        <v>5.18</v>
      </c>
      <c r="AU26" s="91">
        <v>5.18</v>
      </c>
      <c r="AV26" s="91">
        <v>5.18</v>
      </c>
      <c r="AW26" s="91">
        <v>5.18</v>
      </c>
      <c r="AX26" s="91">
        <v>5.18</v>
      </c>
      <c r="AY26" s="91">
        <v>5.18</v>
      </c>
      <c r="AZ26" s="91">
        <v>5.18</v>
      </c>
      <c r="BA26" s="91">
        <v>5.18</v>
      </c>
      <c r="BB26" s="91">
        <v>5.18</v>
      </c>
      <c r="BC26" s="91">
        <v>5.18</v>
      </c>
      <c r="BD26" s="91">
        <v>5.18</v>
      </c>
      <c r="BE26" s="91">
        <v>5.18</v>
      </c>
      <c r="BF26" s="91">
        <v>5.18</v>
      </c>
      <c r="BG26" s="91">
        <v>5.18</v>
      </c>
      <c r="BH26" s="91">
        <v>5.18</v>
      </c>
      <c r="BI26" s="91">
        <v>5.18</v>
      </c>
      <c r="BJ26" s="91">
        <v>5.18</v>
      </c>
      <c r="BK26" s="91">
        <v>5.18</v>
      </c>
      <c r="BL26" s="91">
        <v>5.18</v>
      </c>
      <c r="BM26" s="91">
        <v>5.18</v>
      </c>
      <c r="BN26" s="91">
        <v>5.18</v>
      </c>
      <c r="BO26" s="91">
        <v>5.18</v>
      </c>
      <c r="BP26" s="91">
        <v>5.18</v>
      </c>
      <c r="BQ26" s="91">
        <v>5.18</v>
      </c>
      <c r="BR26" s="91">
        <v>5.18</v>
      </c>
      <c r="BS26" s="91">
        <v>5.18</v>
      </c>
      <c r="BT26" s="91">
        <v>5.18</v>
      </c>
      <c r="BU26" s="91">
        <v>5.18</v>
      </c>
      <c r="BV26" s="91">
        <v>5.18</v>
      </c>
      <c r="BW26" s="91">
        <v>5.18</v>
      </c>
      <c r="BX26" s="91">
        <v>5.18</v>
      </c>
      <c r="BY26" s="91">
        <v>5.18</v>
      </c>
      <c r="BZ26" s="91">
        <v>5.18</v>
      </c>
      <c r="CA26" s="91">
        <v>5.18</v>
      </c>
      <c r="CB26" s="91">
        <v>5.18</v>
      </c>
      <c r="CC26" s="91">
        <v>5.18</v>
      </c>
      <c r="CD26" s="91">
        <v>5.18</v>
      </c>
      <c r="CE26" s="91">
        <v>5.18</v>
      </c>
      <c r="CF26" s="91">
        <v>5.18</v>
      </c>
      <c r="CG26" s="91">
        <v>5.18</v>
      </c>
      <c r="CH26" s="91">
        <v>5.18</v>
      </c>
      <c r="CI26" s="91">
        <v>5.18</v>
      </c>
      <c r="CJ26" s="91">
        <v>5.18</v>
      </c>
      <c r="CK26" s="91">
        <v>5.18</v>
      </c>
      <c r="CL26" s="91">
        <v>5.18</v>
      </c>
      <c r="CM26" s="91">
        <v>5.18</v>
      </c>
      <c r="CN26" s="91">
        <v>5.18</v>
      </c>
      <c r="CO26" s="91">
        <v>5.18</v>
      </c>
      <c r="CP26" s="91">
        <v>5.18</v>
      </c>
      <c r="CQ26" s="91">
        <v>5.18</v>
      </c>
      <c r="CR26" s="91">
        <v>5.18</v>
      </c>
      <c r="CS26" s="91">
        <v>5.18</v>
      </c>
      <c r="CT26" s="91">
        <v>5.18</v>
      </c>
      <c r="CU26" s="91">
        <v>5.18</v>
      </c>
      <c r="CV26" s="91">
        <v>5.18</v>
      </c>
      <c r="CW26" s="91">
        <v>5.18</v>
      </c>
      <c r="CX26" s="91">
        <v>5.18</v>
      </c>
      <c r="CY26" s="91">
        <v>5.18</v>
      </c>
      <c r="CZ26" s="91">
        <v>5.18</v>
      </c>
      <c r="DA26" s="91">
        <v>5.18</v>
      </c>
      <c r="DB26" s="91">
        <v>5.18</v>
      </c>
      <c r="DC26" s="91">
        <v>5.18</v>
      </c>
      <c r="DD26" s="91">
        <v>5.18</v>
      </c>
      <c r="DE26" s="91">
        <v>5.18</v>
      </c>
      <c r="DF26" s="91">
        <v>5.18</v>
      </c>
      <c r="DG26" s="91">
        <v>5.18</v>
      </c>
      <c r="DH26" s="91">
        <v>5.18</v>
      </c>
      <c r="DI26" s="91">
        <v>5.18</v>
      </c>
      <c r="DJ26" s="91">
        <v>5.18</v>
      </c>
      <c r="DK26" s="91">
        <v>5.18</v>
      </c>
      <c r="DL26" s="91">
        <v>5.18</v>
      </c>
      <c r="DM26" s="91">
        <v>5.18</v>
      </c>
      <c r="DN26" s="91">
        <v>5.18</v>
      </c>
      <c r="DO26" s="91">
        <v>5.18</v>
      </c>
      <c r="DP26" s="91">
        <v>5.18</v>
      </c>
      <c r="DQ26" s="91">
        <v>5.18</v>
      </c>
      <c r="DR26" s="91">
        <v>5.18</v>
      </c>
      <c r="DS26" s="91">
        <v>5.18</v>
      </c>
      <c r="DT26" s="91">
        <v>5.18</v>
      </c>
      <c r="DU26" s="91">
        <v>5.18</v>
      </c>
      <c r="DV26" s="91">
        <v>5.18</v>
      </c>
      <c r="DW26" s="91">
        <v>5.18</v>
      </c>
      <c r="DX26" s="91">
        <v>5.18</v>
      </c>
      <c r="DY26" s="91">
        <v>5.18</v>
      </c>
      <c r="DZ26" s="91">
        <v>5.18</v>
      </c>
      <c r="EA26" s="91">
        <v>5.18</v>
      </c>
      <c r="EB26" s="91">
        <v>5.18</v>
      </c>
      <c r="EC26" s="91">
        <v>5.18</v>
      </c>
      <c r="ED26" s="91">
        <v>5.18</v>
      </c>
      <c r="EE26" s="91">
        <v>5.18</v>
      </c>
      <c r="EF26" s="91">
        <v>5.18</v>
      </c>
      <c r="EG26" s="91">
        <v>5.18</v>
      </c>
      <c r="EH26" s="91">
        <v>5.18</v>
      </c>
      <c r="EI26" s="91">
        <v>5.18</v>
      </c>
      <c r="EJ26" s="91">
        <v>5.18</v>
      </c>
      <c r="EK26" s="91">
        <v>5.18</v>
      </c>
      <c r="EL26" s="91">
        <v>5.18</v>
      </c>
      <c r="EM26" s="91">
        <v>5.18</v>
      </c>
      <c r="EN26" s="91">
        <v>5.18</v>
      </c>
      <c r="EO26" s="91">
        <v>5.18</v>
      </c>
      <c r="EP26" s="91">
        <v>5.18</v>
      </c>
      <c r="EQ26" s="91">
        <v>5.18</v>
      </c>
      <c r="ER26" s="91">
        <v>5.18</v>
      </c>
      <c r="ES26" s="91">
        <v>5.18</v>
      </c>
      <c r="ET26" s="91">
        <v>5.18</v>
      </c>
      <c r="EU26" s="91">
        <v>5.18</v>
      </c>
      <c r="EV26" s="91">
        <v>5.18</v>
      </c>
      <c r="EW26" s="91">
        <v>5.18</v>
      </c>
      <c r="EX26" s="91">
        <v>5.18</v>
      </c>
      <c r="EY26" s="91">
        <v>5.18</v>
      </c>
      <c r="EZ26" s="91">
        <v>5.18</v>
      </c>
      <c r="FA26" s="91">
        <v>5.18</v>
      </c>
      <c r="FB26" s="91">
        <v>5.18</v>
      </c>
      <c r="FC26" s="91">
        <v>5.18</v>
      </c>
      <c r="FD26" s="91">
        <v>5.18</v>
      </c>
      <c r="FE26" s="91">
        <v>5.18</v>
      </c>
      <c r="FF26" s="91">
        <v>5.18</v>
      </c>
      <c r="FG26" s="91">
        <v>5.18</v>
      </c>
      <c r="FH26" s="91">
        <v>5.18</v>
      </c>
      <c r="FI26" s="91">
        <v>5.18</v>
      </c>
      <c r="FJ26" s="91">
        <v>5.18</v>
      </c>
      <c r="FK26" s="91">
        <v>5.18</v>
      </c>
      <c r="FL26" s="91">
        <v>5.18</v>
      </c>
      <c r="FM26" s="91">
        <v>5.18</v>
      </c>
      <c r="FN26" s="91">
        <v>5.18</v>
      </c>
      <c r="FO26" s="91">
        <v>5.18</v>
      </c>
      <c r="FP26" s="91">
        <v>5.18</v>
      </c>
      <c r="FQ26" s="91">
        <v>5.18</v>
      </c>
      <c r="FR26" s="91">
        <v>5.18</v>
      </c>
      <c r="FS26" s="91">
        <v>5.18</v>
      </c>
      <c r="FT26" s="91">
        <v>5.18</v>
      </c>
      <c r="FU26" s="91">
        <v>5.18</v>
      </c>
      <c r="FV26" s="91">
        <v>5.18</v>
      </c>
      <c r="FW26" s="91">
        <v>5.18</v>
      </c>
      <c r="FX26" s="91">
        <v>5.18</v>
      </c>
      <c r="FY26" s="91">
        <v>5.18</v>
      </c>
      <c r="FZ26" s="91">
        <v>5.18</v>
      </c>
      <c r="GA26" s="91">
        <v>5.18</v>
      </c>
      <c r="GB26" s="91">
        <v>5.18</v>
      </c>
      <c r="GC26" s="91">
        <v>5.18</v>
      </c>
      <c r="GD26" s="91">
        <v>5.18</v>
      </c>
      <c r="GE26" s="91">
        <v>5.18</v>
      </c>
      <c r="GF26" s="91">
        <v>5.18</v>
      </c>
      <c r="GG26" s="91">
        <v>5.18</v>
      </c>
      <c r="GH26" s="91">
        <v>5.18</v>
      </c>
      <c r="GI26" s="91">
        <v>5.18</v>
      </c>
      <c r="GJ26" s="91">
        <v>5.18</v>
      </c>
      <c r="GK26" s="91">
        <v>5.18</v>
      </c>
      <c r="GL26" s="91">
        <v>5.18</v>
      </c>
      <c r="GM26" s="91">
        <v>5.18</v>
      </c>
      <c r="GN26" s="91">
        <v>5.18</v>
      </c>
      <c r="GO26" s="91">
        <v>5.18</v>
      </c>
      <c r="GP26" s="91">
        <v>5.18</v>
      </c>
      <c r="GQ26" s="91">
        <v>5.18</v>
      </c>
      <c r="GR26" s="91">
        <v>5.18</v>
      </c>
      <c r="GS26" s="91">
        <v>5.18</v>
      </c>
      <c r="GT26" s="91">
        <v>5.18</v>
      </c>
      <c r="GU26" s="91">
        <v>5.18</v>
      </c>
      <c r="GV26" s="91">
        <v>5.18</v>
      </c>
      <c r="GW26" s="91">
        <v>5.18</v>
      </c>
      <c r="GX26" s="91">
        <v>5.18</v>
      </c>
      <c r="GY26" s="91">
        <v>5.18</v>
      </c>
      <c r="GZ26" s="91">
        <v>5.18</v>
      </c>
      <c r="HA26" s="91">
        <v>5.18</v>
      </c>
      <c r="HB26" s="91">
        <v>5.18</v>
      </c>
      <c r="HC26" s="91">
        <v>5.18</v>
      </c>
      <c r="HD26" s="91">
        <v>5.18</v>
      </c>
      <c r="HE26" s="91">
        <v>5.18</v>
      </c>
      <c r="HF26" s="91">
        <v>5.18</v>
      </c>
      <c r="HG26" s="91">
        <v>5.18</v>
      </c>
      <c r="HH26" s="91">
        <v>5.18</v>
      </c>
      <c r="HI26" s="91">
        <v>5.18</v>
      </c>
      <c r="HJ26" s="91">
        <v>5.18</v>
      </c>
      <c r="HK26" s="91">
        <v>5.18</v>
      </c>
      <c r="HL26" s="91">
        <v>5.18</v>
      </c>
      <c r="HM26" s="91">
        <v>5.18</v>
      </c>
      <c r="HN26" s="91">
        <v>5.18</v>
      </c>
      <c r="HO26" s="91">
        <v>5.18</v>
      </c>
      <c r="HP26" s="91">
        <v>5.18</v>
      </c>
      <c r="HQ26" s="91">
        <v>5.18</v>
      </c>
      <c r="HR26" s="91">
        <v>5.18</v>
      </c>
      <c r="HS26" s="91">
        <v>5.18</v>
      </c>
      <c r="HT26" s="91">
        <v>5.18</v>
      </c>
      <c r="HU26" s="91">
        <v>5.18</v>
      </c>
      <c r="HV26" s="91">
        <v>5.18</v>
      </c>
      <c r="HW26" s="91">
        <v>5.18</v>
      </c>
      <c r="HX26" s="91">
        <v>5.18</v>
      </c>
      <c r="HY26" s="91">
        <v>5.18</v>
      </c>
      <c r="HZ26" s="91">
        <v>5.18</v>
      </c>
      <c r="IA26" s="91">
        <v>5.18</v>
      </c>
      <c r="IB26" s="91">
        <v>5.18</v>
      </c>
      <c r="IC26" s="91">
        <v>5.18</v>
      </c>
      <c r="ID26" s="91">
        <v>5.18</v>
      </c>
      <c r="IE26" s="91">
        <v>5.18</v>
      </c>
      <c r="IF26" s="91">
        <v>5.18</v>
      </c>
      <c r="IG26" s="91">
        <v>5.18</v>
      </c>
      <c r="IH26" s="91">
        <v>5.18</v>
      </c>
      <c r="II26" s="91">
        <v>5.18</v>
      </c>
      <c r="IJ26" s="91">
        <v>5.18</v>
      </c>
      <c r="IK26" s="91">
        <v>5.18</v>
      </c>
      <c r="IL26" s="91">
        <v>5.18</v>
      </c>
      <c r="IM26" s="91">
        <v>5.18</v>
      </c>
      <c r="IN26" s="91">
        <v>5.18</v>
      </c>
      <c r="IO26" s="91">
        <v>5.18</v>
      </c>
      <c r="IP26" s="91">
        <v>5.18</v>
      </c>
      <c r="IQ26" s="91">
        <v>5.18</v>
      </c>
      <c r="IR26" s="91">
        <v>5.18</v>
      </c>
      <c r="IS26" s="91">
        <v>5.18</v>
      </c>
      <c r="IT26" s="91">
        <v>5.18</v>
      </c>
      <c r="IU26" s="91">
        <v>5.18</v>
      </c>
      <c r="IV26" s="91">
        <v>5.18</v>
      </c>
      <c r="IW26" s="91">
        <v>5.18</v>
      </c>
      <c r="IX26" s="91">
        <v>5.18</v>
      </c>
      <c r="IY26" s="91">
        <v>5.18</v>
      </c>
      <c r="IZ26" s="91">
        <v>5.18</v>
      </c>
      <c r="JA26" s="91">
        <v>5.18</v>
      </c>
      <c r="JB26" s="91">
        <v>5.18</v>
      </c>
      <c r="JC26" s="91">
        <v>5.18</v>
      </c>
      <c r="JD26" s="91">
        <v>5.18</v>
      </c>
      <c r="JE26" s="91">
        <v>5.18</v>
      </c>
      <c r="JF26" s="91">
        <v>5.18</v>
      </c>
      <c r="JG26" s="91">
        <v>5.18</v>
      </c>
      <c r="JH26" s="91">
        <v>5.18</v>
      </c>
      <c r="JI26" s="91">
        <v>5.18</v>
      </c>
      <c r="JJ26" s="91">
        <v>5.18</v>
      </c>
      <c r="JK26" s="91">
        <v>5.18</v>
      </c>
      <c r="JL26" s="91">
        <v>5.18</v>
      </c>
      <c r="JM26" s="91">
        <v>5.18</v>
      </c>
      <c r="JN26" s="91">
        <v>5.18</v>
      </c>
      <c r="JO26" s="91">
        <v>5.18</v>
      </c>
      <c r="JP26" s="91">
        <v>5.18</v>
      </c>
      <c r="JQ26" s="91">
        <v>5.18</v>
      </c>
      <c r="JR26" s="91">
        <v>5.18</v>
      </c>
      <c r="JS26" s="91">
        <v>5.18</v>
      </c>
      <c r="JT26" s="91">
        <v>5.18</v>
      </c>
      <c r="JU26" s="91">
        <v>5.18</v>
      </c>
      <c r="JV26" s="91">
        <v>5.18</v>
      </c>
      <c r="JW26" s="91">
        <v>5.18</v>
      </c>
      <c r="JX26" s="91">
        <v>5.18</v>
      </c>
      <c r="JY26" s="91">
        <v>5.18</v>
      </c>
      <c r="JZ26" s="91">
        <v>5.18</v>
      </c>
      <c r="KA26" s="91">
        <v>5.18</v>
      </c>
      <c r="KB26" s="91">
        <v>5.18</v>
      </c>
      <c r="KC26" s="91">
        <v>5.18</v>
      </c>
      <c r="KD26" s="91">
        <v>5.18</v>
      </c>
      <c r="KE26" s="91">
        <v>5.18</v>
      </c>
    </row>
    <row r="27" spans="1:291" x14ac:dyDescent="0.3">
      <c r="A27" s="86" t="s">
        <v>18</v>
      </c>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c r="IX27" s="91"/>
      <c r="IY27" s="91"/>
      <c r="IZ27" s="91"/>
      <c r="JA27" s="91"/>
      <c r="JB27" s="91"/>
      <c r="JC27" s="91"/>
      <c r="JD27" s="91"/>
      <c r="JE27" s="91"/>
      <c r="JF27" s="91"/>
      <c r="JG27" s="91"/>
      <c r="JH27" s="91"/>
      <c r="JI27" s="91"/>
      <c r="JJ27" s="91"/>
      <c r="JK27" s="91"/>
      <c r="JL27" s="91"/>
      <c r="JM27" s="91"/>
      <c r="JN27" s="91"/>
      <c r="JO27" s="91"/>
      <c r="JP27" s="91"/>
      <c r="JQ27" s="91"/>
      <c r="JR27" s="91"/>
      <c r="JS27" s="91"/>
      <c r="JT27" s="91"/>
      <c r="JU27" s="91"/>
      <c r="JV27" s="91"/>
      <c r="JW27" s="91"/>
      <c r="JX27" s="91"/>
      <c r="JY27" s="91"/>
      <c r="JZ27" s="91"/>
      <c r="KA27" s="91"/>
      <c r="KB27" s="91"/>
      <c r="KC27" s="91"/>
      <c r="KD27" s="91"/>
      <c r="KE27" s="91"/>
    </row>
    <row r="28" spans="1:291" x14ac:dyDescent="0.3">
      <c r="A28" s="44" t="s">
        <v>19</v>
      </c>
      <c r="B28" s="91">
        <f>27.96/1000000</f>
        <v>2.796E-5</v>
      </c>
      <c r="C28" s="91">
        <v>2.796E-5</v>
      </c>
      <c r="D28" s="91">
        <f>27.96/1000000</f>
        <v>2.796E-5</v>
      </c>
      <c r="E28" s="91">
        <v>2.796E-5</v>
      </c>
      <c r="F28" s="91">
        <f>27.96/1000000</f>
        <v>2.796E-5</v>
      </c>
      <c r="G28" s="91">
        <v>2.796E-5</v>
      </c>
      <c r="H28" s="91">
        <f>27.96/1000000</f>
        <v>2.796E-5</v>
      </c>
      <c r="I28" s="91">
        <v>2.796E-5</v>
      </c>
      <c r="J28" s="91">
        <v>2.796E-5</v>
      </c>
      <c r="K28" s="91">
        <v>2.796E-5</v>
      </c>
      <c r="L28" s="91">
        <v>2.796E-5</v>
      </c>
      <c r="M28" s="91">
        <v>2.796E-5</v>
      </c>
      <c r="N28" s="91">
        <v>2.796E-5</v>
      </c>
      <c r="O28" s="91">
        <v>2.796E-5</v>
      </c>
      <c r="P28" s="91">
        <v>2.796E-5</v>
      </c>
      <c r="Q28" s="91">
        <v>2.796E-5</v>
      </c>
      <c r="R28" s="91">
        <v>2.796E-5</v>
      </c>
      <c r="S28" s="91">
        <v>2.796E-5</v>
      </c>
      <c r="T28" s="91">
        <v>2.796E-5</v>
      </c>
      <c r="U28" s="91">
        <v>2.796E-5</v>
      </c>
      <c r="V28" s="91">
        <v>2.796E-5</v>
      </c>
      <c r="W28" s="91">
        <v>2.796E-5</v>
      </c>
      <c r="X28" s="91">
        <v>2.796E-5</v>
      </c>
      <c r="Y28" s="91">
        <v>2.796E-5</v>
      </c>
      <c r="Z28" s="91">
        <v>2.796E-5</v>
      </c>
      <c r="AA28" s="91">
        <v>2.796E-5</v>
      </c>
      <c r="AB28" s="91">
        <v>2.796E-5</v>
      </c>
      <c r="AC28" s="91">
        <v>2.796E-5</v>
      </c>
      <c r="AD28" s="91">
        <v>2.796E-5</v>
      </c>
      <c r="AE28" s="91">
        <v>2.796E-5</v>
      </c>
      <c r="AF28" s="91">
        <v>2.796E-5</v>
      </c>
      <c r="AG28" s="91">
        <v>2.796E-5</v>
      </c>
      <c r="AH28" s="91">
        <v>2.796E-5</v>
      </c>
      <c r="AI28" s="91">
        <v>2.796E-5</v>
      </c>
      <c r="AJ28" s="91">
        <v>2.796E-5</v>
      </c>
      <c r="AK28" s="91">
        <v>2.796E-5</v>
      </c>
      <c r="AL28" s="91">
        <v>2.796E-5</v>
      </c>
      <c r="AM28" s="91">
        <v>2.796E-5</v>
      </c>
      <c r="AN28" s="91">
        <v>2.796E-5</v>
      </c>
      <c r="AO28" s="91">
        <v>2.796E-5</v>
      </c>
      <c r="AP28" s="91">
        <v>2.796E-5</v>
      </c>
      <c r="AQ28" s="91">
        <v>2.796E-5</v>
      </c>
      <c r="AR28" s="91">
        <v>2.796E-5</v>
      </c>
      <c r="AS28" s="91">
        <v>2.796E-5</v>
      </c>
      <c r="AT28" s="91">
        <v>2.796E-5</v>
      </c>
      <c r="AU28" s="91">
        <v>2.796E-5</v>
      </c>
      <c r="AV28" s="91">
        <v>2.796E-5</v>
      </c>
      <c r="AW28" s="91">
        <v>2.796E-5</v>
      </c>
      <c r="AX28" s="91">
        <v>2.796E-5</v>
      </c>
      <c r="AY28" s="91">
        <v>2.796E-5</v>
      </c>
      <c r="AZ28" s="91">
        <v>2.796E-5</v>
      </c>
      <c r="BA28" s="91">
        <v>2.796E-5</v>
      </c>
      <c r="BB28" s="91">
        <v>2.796E-5</v>
      </c>
      <c r="BC28" s="91">
        <v>2.796E-5</v>
      </c>
      <c r="BD28" s="91">
        <v>2.796E-5</v>
      </c>
      <c r="BE28" s="91">
        <v>2.796E-5</v>
      </c>
      <c r="BF28" s="91">
        <v>2.796E-5</v>
      </c>
      <c r="BG28" s="91">
        <v>2.796E-5</v>
      </c>
      <c r="BH28" s="91">
        <v>2.796E-5</v>
      </c>
      <c r="BI28" s="91">
        <v>2.796E-5</v>
      </c>
      <c r="BJ28" s="91">
        <v>2.796E-5</v>
      </c>
      <c r="BK28" s="91">
        <v>2.796E-5</v>
      </c>
      <c r="BL28" s="91">
        <v>2.796E-5</v>
      </c>
      <c r="BM28" s="91">
        <v>2.796E-5</v>
      </c>
      <c r="BN28" s="91">
        <v>2.796E-5</v>
      </c>
      <c r="BO28" s="91">
        <v>2.796E-5</v>
      </c>
      <c r="BP28" s="91">
        <v>2.796E-5</v>
      </c>
      <c r="BQ28" s="91">
        <v>2.796E-5</v>
      </c>
      <c r="BR28" s="91">
        <v>2.796E-5</v>
      </c>
      <c r="BS28" s="91">
        <v>2.796E-5</v>
      </c>
      <c r="BT28" s="91">
        <v>2.796E-5</v>
      </c>
      <c r="BU28" s="91">
        <v>2.796E-5</v>
      </c>
      <c r="BV28" s="91">
        <v>2.796E-5</v>
      </c>
      <c r="BW28" s="91">
        <v>2.796E-5</v>
      </c>
      <c r="BX28" s="91">
        <v>2.796E-5</v>
      </c>
      <c r="BY28" s="91">
        <v>2.796E-5</v>
      </c>
      <c r="BZ28" s="91">
        <v>2.796E-5</v>
      </c>
      <c r="CA28" s="91">
        <v>2.796E-5</v>
      </c>
      <c r="CB28" s="91">
        <v>2.796E-5</v>
      </c>
      <c r="CC28" s="91">
        <v>2.796E-5</v>
      </c>
      <c r="CD28" s="91">
        <v>2.796E-5</v>
      </c>
      <c r="CE28" s="91">
        <v>2.796E-5</v>
      </c>
      <c r="CF28" s="91">
        <v>2.796E-5</v>
      </c>
      <c r="CG28" s="91">
        <v>2.796E-5</v>
      </c>
      <c r="CH28" s="91">
        <v>2.796E-5</v>
      </c>
      <c r="CI28" s="91">
        <v>2.796E-5</v>
      </c>
      <c r="CJ28" s="91">
        <v>2.796E-5</v>
      </c>
      <c r="CK28" s="91">
        <v>2.796E-5</v>
      </c>
      <c r="CL28" s="91">
        <v>2.796E-5</v>
      </c>
      <c r="CM28" s="91">
        <v>2.796E-5</v>
      </c>
      <c r="CN28" s="91">
        <v>2.796E-5</v>
      </c>
      <c r="CO28" s="91">
        <v>2.796E-5</v>
      </c>
      <c r="CP28" s="91">
        <v>2.796E-5</v>
      </c>
      <c r="CQ28" s="91">
        <v>2.796E-5</v>
      </c>
      <c r="CR28" s="91">
        <v>2.796E-5</v>
      </c>
      <c r="CS28" s="91">
        <v>2.796E-5</v>
      </c>
      <c r="CT28" s="91">
        <v>2.796E-5</v>
      </c>
      <c r="CU28" s="91">
        <v>2.796E-5</v>
      </c>
      <c r="CV28" s="91">
        <v>2.796E-5</v>
      </c>
      <c r="CW28" s="91">
        <v>2.796E-5</v>
      </c>
      <c r="CX28" s="91">
        <v>2.796E-5</v>
      </c>
      <c r="CY28" s="91">
        <v>2.796E-5</v>
      </c>
      <c r="CZ28" s="91">
        <v>2.796E-5</v>
      </c>
      <c r="DA28" s="91">
        <v>2.796E-5</v>
      </c>
      <c r="DB28" s="91">
        <v>2.796E-5</v>
      </c>
      <c r="DC28" s="91">
        <v>2.796E-5</v>
      </c>
      <c r="DD28" s="91">
        <v>2.796E-5</v>
      </c>
      <c r="DE28" s="91">
        <v>2.796E-5</v>
      </c>
      <c r="DF28" s="91">
        <v>2.796E-5</v>
      </c>
      <c r="DG28" s="91">
        <v>2.796E-5</v>
      </c>
      <c r="DH28" s="91">
        <v>2.796E-5</v>
      </c>
      <c r="DI28" s="91">
        <v>2.796E-5</v>
      </c>
      <c r="DJ28" s="91">
        <v>2.796E-5</v>
      </c>
      <c r="DK28" s="91">
        <v>2.796E-5</v>
      </c>
      <c r="DL28" s="91">
        <v>2.796E-5</v>
      </c>
      <c r="DM28" s="91">
        <v>2.796E-5</v>
      </c>
      <c r="DN28" s="91">
        <v>2.796E-5</v>
      </c>
      <c r="DO28" s="91">
        <v>2.796E-5</v>
      </c>
      <c r="DP28" s="91">
        <v>2.796E-5</v>
      </c>
      <c r="DQ28" s="91">
        <v>2.796E-5</v>
      </c>
      <c r="DR28" s="91">
        <v>2.796E-5</v>
      </c>
      <c r="DS28" s="91">
        <v>2.796E-5</v>
      </c>
      <c r="DT28" s="91">
        <v>2.796E-5</v>
      </c>
      <c r="DU28" s="91">
        <v>2.796E-5</v>
      </c>
      <c r="DV28" s="91">
        <v>2.796E-5</v>
      </c>
      <c r="DW28" s="91">
        <v>2.796E-5</v>
      </c>
      <c r="DX28" s="91">
        <v>2.796E-5</v>
      </c>
      <c r="DY28" s="91">
        <v>2.796E-5</v>
      </c>
      <c r="DZ28" s="91">
        <v>2.796E-5</v>
      </c>
      <c r="EA28" s="91">
        <v>2.796E-5</v>
      </c>
      <c r="EB28" s="91">
        <v>2.796E-5</v>
      </c>
      <c r="EC28" s="91">
        <v>2.796E-5</v>
      </c>
      <c r="ED28" s="91">
        <v>2.796E-5</v>
      </c>
      <c r="EE28" s="91">
        <v>2.796E-5</v>
      </c>
      <c r="EF28" s="91">
        <v>2.796E-5</v>
      </c>
      <c r="EG28" s="91">
        <v>2.796E-5</v>
      </c>
      <c r="EH28" s="91">
        <v>2.796E-5</v>
      </c>
      <c r="EI28" s="91">
        <v>2.796E-5</v>
      </c>
      <c r="EJ28" s="91">
        <v>2.796E-5</v>
      </c>
      <c r="EK28" s="91">
        <v>2.796E-5</v>
      </c>
      <c r="EL28" s="91">
        <v>2.796E-5</v>
      </c>
      <c r="EM28" s="91">
        <v>2.796E-5</v>
      </c>
      <c r="EN28" s="91">
        <v>2.796E-5</v>
      </c>
      <c r="EO28" s="91">
        <v>2.796E-5</v>
      </c>
      <c r="EP28" s="91">
        <v>2.796E-5</v>
      </c>
      <c r="EQ28" s="91">
        <v>2.796E-5</v>
      </c>
      <c r="ER28" s="91">
        <v>2.796E-5</v>
      </c>
      <c r="ES28" s="91">
        <v>2.796E-5</v>
      </c>
      <c r="ET28" s="91">
        <v>2.796E-5</v>
      </c>
      <c r="EU28" s="91">
        <v>2.796E-5</v>
      </c>
      <c r="EV28" s="91">
        <v>2.796E-5</v>
      </c>
      <c r="EW28" s="91">
        <v>2.796E-5</v>
      </c>
      <c r="EX28" s="91">
        <v>2.796E-5</v>
      </c>
      <c r="EY28" s="91">
        <v>2.796E-5</v>
      </c>
      <c r="EZ28" s="91">
        <v>2.796E-5</v>
      </c>
      <c r="FA28" s="91">
        <v>2.796E-5</v>
      </c>
      <c r="FB28" s="91">
        <v>2.796E-5</v>
      </c>
      <c r="FC28" s="91">
        <v>2.796E-5</v>
      </c>
      <c r="FD28" s="91">
        <v>2.796E-5</v>
      </c>
      <c r="FE28" s="91">
        <v>2.796E-5</v>
      </c>
      <c r="FF28" s="91">
        <v>2.796E-5</v>
      </c>
      <c r="FG28" s="91">
        <v>2.796E-5</v>
      </c>
      <c r="FH28" s="91">
        <v>2.796E-5</v>
      </c>
      <c r="FI28" s="91">
        <v>2.796E-5</v>
      </c>
      <c r="FJ28" s="91">
        <v>2.796E-5</v>
      </c>
      <c r="FK28" s="91">
        <v>2.796E-5</v>
      </c>
      <c r="FL28" s="91">
        <v>2.796E-5</v>
      </c>
      <c r="FM28" s="91">
        <v>2.796E-5</v>
      </c>
      <c r="FN28" s="91">
        <v>2.796E-5</v>
      </c>
      <c r="FO28" s="91">
        <v>2.796E-5</v>
      </c>
      <c r="FP28" s="91">
        <v>2.796E-5</v>
      </c>
      <c r="FQ28" s="91">
        <v>2.796E-5</v>
      </c>
      <c r="FR28" s="91">
        <v>2.796E-5</v>
      </c>
      <c r="FS28" s="91">
        <v>2.796E-5</v>
      </c>
      <c r="FT28" s="91">
        <v>2.796E-5</v>
      </c>
      <c r="FU28" s="91">
        <v>2.796E-5</v>
      </c>
      <c r="FV28" s="91">
        <v>2.796E-5</v>
      </c>
      <c r="FW28" s="91">
        <v>2.796E-5</v>
      </c>
      <c r="FX28" s="91">
        <v>2.796E-5</v>
      </c>
      <c r="FY28" s="91">
        <v>2.796E-5</v>
      </c>
      <c r="FZ28" s="91">
        <v>2.796E-5</v>
      </c>
      <c r="GA28" s="91">
        <v>2.796E-5</v>
      </c>
      <c r="GB28" s="91">
        <v>2.796E-5</v>
      </c>
      <c r="GC28" s="91">
        <v>2.796E-5</v>
      </c>
      <c r="GD28" s="91">
        <v>2.796E-5</v>
      </c>
      <c r="GE28" s="91">
        <v>2.796E-5</v>
      </c>
      <c r="GF28" s="91">
        <v>2.796E-5</v>
      </c>
      <c r="GG28" s="91">
        <v>2.796E-5</v>
      </c>
      <c r="GH28" s="91">
        <v>2.796E-5</v>
      </c>
      <c r="GI28" s="91">
        <v>2.796E-5</v>
      </c>
      <c r="GJ28" s="91">
        <v>2.796E-5</v>
      </c>
      <c r="GK28" s="91">
        <v>2.796E-5</v>
      </c>
      <c r="GL28" s="91">
        <v>2.796E-5</v>
      </c>
      <c r="GM28" s="91">
        <v>2.796E-5</v>
      </c>
      <c r="GN28" s="91">
        <v>2.796E-5</v>
      </c>
      <c r="GO28" s="91">
        <v>2.796E-5</v>
      </c>
      <c r="GP28" s="91">
        <v>2.796E-5</v>
      </c>
      <c r="GQ28" s="91">
        <v>2.796E-5</v>
      </c>
      <c r="GR28" s="91">
        <v>2.796E-5</v>
      </c>
      <c r="GS28" s="91">
        <v>2.796E-5</v>
      </c>
      <c r="GT28" s="91">
        <v>2.796E-5</v>
      </c>
      <c r="GU28" s="91">
        <v>2.796E-5</v>
      </c>
      <c r="GV28" s="91">
        <v>2.796E-5</v>
      </c>
      <c r="GW28" s="91">
        <v>2.796E-5</v>
      </c>
      <c r="GX28" s="91">
        <v>2.796E-5</v>
      </c>
      <c r="GY28" s="91">
        <v>2.796E-5</v>
      </c>
      <c r="GZ28" s="91">
        <v>2.796E-5</v>
      </c>
      <c r="HA28" s="91">
        <v>2.796E-5</v>
      </c>
      <c r="HB28" s="91">
        <v>2.796E-5</v>
      </c>
      <c r="HC28" s="91">
        <v>2.796E-5</v>
      </c>
      <c r="HD28" s="91">
        <v>2.796E-5</v>
      </c>
      <c r="HE28" s="91">
        <v>2.796E-5</v>
      </c>
      <c r="HF28" s="91">
        <v>2.796E-5</v>
      </c>
      <c r="HG28" s="91">
        <v>2.796E-5</v>
      </c>
      <c r="HH28" s="91">
        <v>2.796E-5</v>
      </c>
      <c r="HI28" s="91">
        <v>2.796E-5</v>
      </c>
      <c r="HJ28" s="91">
        <v>2.796E-5</v>
      </c>
      <c r="HK28" s="91">
        <v>2.796E-5</v>
      </c>
      <c r="HL28" s="91">
        <v>2.796E-5</v>
      </c>
      <c r="HM28" s="91">
        <v>2.796E-5</v>
      </c>
      <c r="HN28" s="91">
        <v>2.796E-5</v>
      </c>
      <c r="HO28" s="91">
        <v>2.796E-5</v>
      </c>
      <c r="HP28" s="91">
        <v>2.796E-5</v>
      </c>
      <c r="HQ28" s="91">
        <v>2.796E-5</v>
      </c>
      <c r="HR28" s="91">
        <v>2.796E-5</v>
      </c>
      <c r="HS28" s="91">
        <v>2.796E-5</v>
      </c>
      <c r="HT28" s="91">
        <v>2.796E-5</v>
      </c>
      <c r="HU28" s="91">
        <v>2.796E-5</v>
      </c>
      <c r="HV28" s="91">
        <v>2.796E-5</v>
      </c>
      <c r="HW28" s="91">
        <v>2.796E-5</v>
      </c>
      <c r="HX28" s="91">
        <v>2.796E-5</v>
      </c>
      <c r="HY28" s="91">
        <v>2.796E-5</v>
      </c>
      <c r="HZ28" s="91">
        <v>2.796E-5</v>
      </c>
      <c r="IA28" s="91">
        <v>2.796E-5</v>
      </c>
      <c r="IB28" s="91">
        <v>2.796E-5</v>
      </c>
      <c r="IC28" s="91">
        <v>2.796E-5</v>
      </c>
      <c r="ID28" s="91">
        <v>2.796E-5</v>
      </c>
      <c r="IE28" s="91">
        <v>2.796E-5</v>
      </c>
      <c r="IF28" s="91">
        <v>2.796E-5</v>
      </c>
      <c r="IG28" s="91">
        <v>2.796E-5</v>
      </c>
      <c r="IH28" s="91">
        <v>2.796E-5</v>
      </c>
      <c r="II28" s="91">
        <v>2.796E-5</v>
      </c>
      <c r="IJ28" s="91">
        <v>2.796E-5</v>
      </c>
      <c r="IK28" s="91">
        <v>2.796E-5</v>
      </c>
      <c r="IL28" s="91">
        <v>2.796E-5</v>
      </c>
      <c r="IM28" s="91">
        <v>2.796E-5</v>
      </c>
      <c r="IN28" s="91">
        <v>2.796E-5</v>
      </c>
      <c r="IO28" s="91">
        <v>2.796E-5</v>
      </c>
      <c r="IP28" s="91">
        <v>2.796E-5</v>
      </c>
      <c r="IQ28" s="91">
        <v>2.796E-5</v>
      </c>
      <c r="IR28" s="91">
        <v>2.796E-5</v>
      </c>
      <c r="IS28" s="91">
        <v>2.796E-5</v>
      </c>
      <c r="IT28" s="91">
        <v>2.796E-5</v>
      </c>
      <c r="IU28" s="91">
        <v>2.796E-5</v>
      </c>
      <c r="IV28" s="91">
        <v>2.796E-5</v>
      </c>
      <c r="IW28" s="91">
        <v>2.796E-5</v>
      </c>
      <c r="IX28" s="91">
        <v>2.796E-5</v>
      </c>
      <c r="IY28" s="91">
        <v>2.796E-5</v>
      </c>
      <c r="IZ28" s="91">
        <v>2.796E-5</v>
      </c>
      <c r="JA28" s="91">
        <v>2.796E-5</v>
      </c>
      <c r="JB28" s="91">
        <v>2.796E-5</v>
      </c>
      <c r="JC28" s="91">
        <v>2.796E-5</v>
      </c>
      <c r="JD28" s="91">
        <v>2.796E-5</v>
      </c>
      <c r="JE28" s="91">
        <v>2.796E-5</v>
      </c>
      <c r="JF28" s="91">
        <v>2.796E-5</v>
      </c>
      <c r="JG28" s="91">
        <v>2.796E-5</v>
      </c>
      <c r="JH28" s="91">
        <v>2.796E-5</v>
      </c>
      <c r="JI28" s="91">
        <v>2.796E-5</v>
      </c>
      <c r="JJ28" s="91">
        <v>2.796E-5</v>
      </c>
      <c r="JK28" s="91">
        <v>2.796E-5</v>
      </c>
      <c r="JL28" s="91">
        <v>2.796E-5</v>
      </c>
      <c r="JM28" s="91">
        <v>2.796E-5</v>
      </c>
      <c r="JN28" s="91">
        <v>2.796E-5</v>
      </c>
      <c r="JO28" s="91">
        <v>2.796E-5</v>
      </c>
      <c r="JP28" s="91">
        <v>2.796E-5</v>
      </c>
      <c r="JQ28" s="91">
        <v>2.796E-5</v>
      </c>
      <c r="JR28" s="91">
        <v>2.796E-5</v>
      </c>
      <c r="JS28" s="91">
        <v>2.796E-5</v>
      </c>
      <c r="JT28" s="91">
        <v>2.796E-5</v>
      </c>
      <c r="JU28" s="91">
        <v>2.796E-5</v>
      </c>
      <c r="JV28" s="91">
        <v>2.796E-5</v>
      </c>
      <c r="JW28" s="91">
        <v>2.796E-5</v>
      </c>
      <c r="JX28" s="91">
        <v>2.796E-5</v>
      </c>
      <c r="JY28" s="91">
        <v>2.796E-5</v>
      </c>
      <c r="JZ28" s="91">
        <v>2.796E-5</v>
      </c>
      <c r="KA28" s="91">
        <v>2.796E-5</v>
      </c>
      <c r="KB28" s="91">
        <v>2.796E-5</v>
      </c>
      <c r="KC28" s="91">
        <v>2.796E-5</v>
      </c>
      <c r="KD28" s="91">
        <v>2.796E-5</v>
      </c>
      <c r="KE28" s="91">
        <v>2.796E-5</v>
      </c>
    </row>
    <row r="29" spans="1:291" x14ac:dyDescent="0.3">
      <c r="A29" s="44" t="s">
        <v>21</v>
      </c>
      <c r="B29" s="91">
        <f>46.28/1000000</f>
        <v>4.6280000000000004E-5</v>
      </c>
      <c r="C29" s="91">
        <v>4.6280000000000004E-5</v>
      </c>
      <c r="D29" s="91">
        <f>46.28/1000000</f>
        <v>4.6280000000000004E-5</v>
      </c>
      <c r="E29" s="91">
        <v>4.6280000000000004E-5</v>
      </c>
      <c r="F29" s="91">
        <f>46.28/1000000</f>
        <v>4.6280000000000004E-5</v>
      </c>
      <c r="G29" s="91">
        <v>4.6280000000000004E-5</v>
      </c>
      <c r="H29" s="91">
        <f>46.28/1000000</f>
        <v>4.6280000000000004E-5</v>
      </c>
      <c r="I29" s="91">
        <v>4.6280000000000004E-5</v>
      </c>
      <c r="J29" s="91">
        <v>4.6280000000000004E-5</v>
      </c>
      <c r="K29" s="91">
        <v>4.6280000000000004E-5</v>
      </c>
      <c r="L29" s="91">
        <v>4.6280000000000004E-5</v>
      </c>
      <c r="M29" s="91">
        <v>4.6280000000000004E-5</v>
      </c>
      <c r="N29" s="91">
        <v>4.6280000000000004E-5</v>
      </c>
      <c r="O29" s="91">
        <v>4.6280000000000004E-5</v>
      </c>
      <c r="P29" s="91">
        <v>4.6280000000000004E-5</v>
      </c>
      <c r="Q29" s="91">
        <v>4.6280000000000004E-5</v>
      </c>
      <c r="R29" s="91">
        <v>4.6280000000000004E-5</v>
      </c>
      <c r="S29" s="91">
        <v>4.6280000000000004E-5</v>
      </c>
      <c r="T29" s="91">
        <v>4.6280000000000004E-5</v>
      </c>
      <c r="U29" s="91">
        <v>4.6280000000000004E-5</v>
      </c>
      <c r="V29" s="91">
        <v>4.6280000000000004E-5</v>
      </c>
      <c r="W29" s="91">
        <v>4.6280000000000004E-5</v>
      </c>
      <c r="X29" s="91">
        <v>4.6280000000000004E-5</v>
      </c>
      <c r="Y29" s="91">
        <v>4.6280000000000004E-5</v>
      </c>
      <c r="Z29" s="91">
        <v>4.6280000000000004E-5</v>
      </c>
      <c r="AA29" s="91">
        <v>4.6280000000000004E-5</v>
      </c>
      <c r="AB29" s="91">
        <v>4.6280000000000004E-5</v>
      </c>
      <c r="AC29" s="91">
        <v>4.6280000000000004E-5</v>
      </c>
      <c r="AD29" s="91">
        <v>4.6280000000000004E-5</v>
      </c>
      <c r="AE29" s="91">
        <v>4.6280000000000004E-5</v>
      </c>
      <c r="AF29" s="91">
        <v>4.6280000000000004E-5</v>
      </c>
      <c r="AG29" s="91">
        <v>4.6280000000000004E-5</v>
      </c>
      <c r="AH29" s="91">
        <v>4.6280000000000004E-5</v>
      </c>
      <c r="AI29" s="91">
        <v>4.6280000000000004E-5</v>
      </c>
      <c r="AJ29" s="91">
        <v>4.6280000000000004E-5</v>
      </c>
      <c r="AK29" s="91">
        <v>4.6280000000000004E-5</v>
      </c>
      <c r="AL29" s="91">
        <v>4.6280000000000004E-5</v>
      </c>
      <c r="AM29" s="91">
        <v>4.6280000000000004E-5</v>
      </c>
      <c r="AN29" s="91">
        <v>4.6280000000000004E-5</v>
      </c>
      <c r="AO29" s="91">
        <v>4.6280000000000004E-5</v>
      </c>
      <c r="AP29" s="91">
        <v>4.6280000000000004E-5</v>
      </c>
      <c r="AQ29" s="91">
        <v>4.6280000000000004E-5</v>
      </c>
      <c r="AR29" s="91">
        <v>4.6280000000000004E-5</v>
      </c>
      <c r="AS29" s="91">
        <v>4.6280000000000004E-5</v>
      </c>
      <c r="AT29" s="91">
        <v>4.6280000000000004E-5</v>
      </c>
      <c r="AU29" s="91">
        <v>4.6280000000000004E-5</v>
      </c>
      <c r="AV29" s="91">
        <v>4.6280000000000004E-5</v>
      </c>
      <c r="AW29" s="91">
        <v>4.6280000000000004E-5</v>
      </c>
      <c r="AX29" s="91">
        <v>4.6280000000000004E-5</v>
      </c>
      <c r="AY29" s="91">
        <v>4.6280000000000004E-5</v>
      </c>
      <c r="AZ29" s="91">
        <v>4.6280000000000004E-5</v>
      </c>
      <c r="BA29" s="91">
        <v>4.6280000000000004E-5</v>
      </c>
      <c r="BB29" s="91">
        <v>4.6280000000000004E-5</v>
      </c>
      <c r="BC29" s="91">
        <v>4.6280000000000004E-5</v>
      </c>
      <c r="BD29" s="91">
        <v>4.6280000000000004E-5</v>
      </c>
      <c r="BE29" s="91">
        <v>4.6280000000000004E-5</v>
      </c>
      <c r="BF29" s="91">
        <v>4.6280000000000004E-5</v>
      </c>
      <c r="BG29" s="91">
        <v>4.6280000000000004E-5</v>
      </c>
      <c r="BH29" s="91">
        <v>4.6280000000000004E-5</v>
      </c>
      <c r="BI29" s="91">
        <v>4.6280000000000004E-5</v>
      </c>
      <c r="BJ29" s="91">
        <v>4.6280000000000004E-5</v>
      </c>
      <c r="BK29" s="91">
        <v>4.6280000000000004E-5</v>
      </c>
      <c r="BL29" s="91">
        <v>4.6280000000000004E-5</v>
      </c>
      <c r="BM29" s="91">
        <v>4.6280000000000004E-5</v>
      </c>
      <c r="BN29" s="91">
        <v>4.6280000000000004E-5</v>
      </c>
      <c r="BO29" s="91">
        <v>4.6280000000000004E-5</v>
      </c>
      <c r="BP29" s="91">
        <v>4.6280000000000004E-5</v>
      </c>
      <c r="BQ29" s="91">
        <v>4.6280000000000004E-5</v>
      </c>
      <c r="BR29" s="91">
        <v>4.6280000000000004E-5</v>
      </c>
      <c r="BS29" s="91">
        <v>4.6280000000000004E-5</v>
      </c>
      <c r="BT29" s="91">
        <v>4.6280000000000004E-5</v>
      </c>
      <c r="BU29" s="91">
        <v>4.6280000000000004E-5</v>
      </c>
      <c r="BV29" s="91">
        <v>4.6280000000000004E-5</v>
      </c>
      <c r="BW29" s="91">
        <v>4.6280000000000004E-5</v>
      </c>
      <c r="BX29" s="91">
        <v>4.6280000000000004E-5</v>
      </c>
      <c r="BY29" s="91">
        <v>4.6280000000000004E-5</v>
      </c>
      <c r="BZ29" s="91">
        <v>4.6280000000000004E-5</v>
      </c>
      <c r="CA29" s="91">
        <v>4.6280000000000004E-5</v>
      </c>
      <c r="CB29" s="91">
        <v>4.6280000000000004E-5</v>
      </c>
      <c r="CC29" s="91">
        <v>4.6280000000000004E-5</v>
      </c>
      <c r="CD29" s="91">
        <v>4.6280000000000004E-5</v>
      </c>
      <c r="CE29" s="91">
        <v>4.6280000000000004E-5</v>
      </c>
      <c r="CF29" s="91">
        <v>4.6280000000000004E-5</v>
      </c>
      <c r="CG29" s="91">
        <v>4.6280000000000004E-5</v>
      </c>
      <c r="CH29" s="91">
        <v>4.6280000000000004E-5</v>
      </c>
      <c r="CI29" s="91">
        <v>4.6280000000000004E-5</v>
      </c>
      <c r="CJ29" s="91">
        <v>4.6280000000000004E-5</v>
      </c>
      <c r="CK29" s="91">
        <v>4.6280000000000004E-5</v>
      </c>
      <c r="CL29" s="91">
        <v>4.6280000000000004E-5</v>
      </c>
      <c r="CM29" s="91">
        <v>4.6280000000000004E-5</v>
      </c>
      <c r="CN29" s="91">
        <v>4.6280000000000004E-5</v>
      </c>
      <c r="CO29" s="91">
        <v>4.6280000000000004E-5</v>
      </c>
      <c r="CP29" s="91">
        <v>4.6280000000000004E-5</v>
      </c>
      <c r="CQ29" s="91">
        <v>4.6280000000000004E-5</v>
      </c>
      <c r="CR29" s="91">
        <v>4.6280000000000004E-5</v>
      </c>
      <c r="CS29" s="91">
        <v>4.6280000000000004E-5</v>
      </c>
      <c r="CT29" s="91">
        <v>4.6280000000000004E-5</v>
      </c>
      <c r="CU29" s="91">
        <v>4.6280000000000004E-5</v>
      </c>
      <c r="CV29" s="91">
        <v>4.6280000000000004E-5</v>
      </c>
      <c r="CW29" s="91">
        <v>4.6280000000000004E-5</v>
      </c>
      <c r="CX29" s="91">
        <v>4.6280000000000004E-5</v>
      </c>
      <c r="CY29" s="91">
        <v>4.6280000000000004E-5</v>
      </c>
      <c r="CZ29" s="91">
        <v>4.6280000000000004E-5</v>
      </c>
      <c r="DA29" s="91">
        <v>4.6280000000000004E-5</v>
      </c>
      <c r="DB29" s="91">
        <v>4.6280000000000004E-5</v>
      </c>
      <c r="DC29" s="91">
        <v>4.6280000000000004E-5</v>
      </c>
      <c r="DD29" s="91">
        <v>4.6280000000000004E-5</v>
      </c>
      <c r="DE29" s="91">
        <v>4.6280000000000004E-5</v>
      </c>
      <c r="DF29" s="91">
        <v>4.6280000000000004E-5</v>
      </c>
      <c r="DG29" s="91">
        <v>4.6280000000000004E-5</v>
      </c>
      <c r="DH29" s="91">
        <v>4.6280000000000004E-5</v>
      </c>
      <c r="DI29" s="91">
        <v>4.6280000000000004E-5</v>
      </c>
      <c r="DJ29" s="91">
        <v>4.6280000000000004E-5</v>
      </c>
      <c r="DK29" s="91">
        <v>4.6280000000000004E-5</v>
      </c>
      <c r="DL29" s="91">
        <v>4.6280000000000004E-5</v>
      </c>
      <c r="DM29" s="91">
        <v>4.6280000000000004E-5</v>
      </c>
      <c r="DN29" s="91">
        <v>4.6280000000000004E-5</v>
      </c>
      <c r="DO29" s="91">
        <v>4.6280000000000004E-5</v>
      </c>
      <c r="DP29" s="91">
        <v>4.6280000000000004E-5</v>
      </c>
      <c r="DQ29" s="91">
        <v>4.6280000000000004E-5</v>
      </c>
      <c r="DR29" s="91">
        <v>4.6280000000000004E-5</v>
      </c>
      <c r="DS29" s="91">
        <v>4.6280000000000004E-5</v>
      </c>
      <c r="DT29" s="91">
        <v>4.6280000000000004E-5</v>
      </c>
      <c r="DU29" s="91">
        <v>4.6280000000000004E-5</v>
      </c>
      <c r="DV29" s="91">
        <v>4.6280000000000004E-5</v>
      </c>
      <c r="DW29" s="91">
        <v>4.6280000000000004E-5</v>
      </c>
      <c r="DX29" s="91">
        <v>4.6280000000000004E-5</v>
      </c>
      <c r="DY29" s="91">
        <v>4.6280000000000004E-5</v>
      </c>
      <c r="DZ29" s="91">
        <v>4.6280000000000004E-5</v>
      </c>
      <c r="EA29" s="91">
        <v>4.6280000000000004E-5</v>
      </c>
      <c r="EB29" s="91">
        <v>4.6280000000000004E-5</v>
      </c>
      <c r="EC29" s="91">
        <v>4.6280000000000004E-5</v>
      </c>
      <c r="ED29" s="91">
        <v>4.6280000000000004E-5</v>
      </c>
      <c r="EE29" s="91">
        <v>4.6280000000000004E-5</v>
      </c>
      <c r="EF29" s="91">
        <v>4.6280000000000004E-5</v>
      </c>
      <c r="EG29" s="91">
        <v>4.6280000000000004E-5</v>
      </c>
      <c r="EH29" s="91">
        <v>4.6280000000000004E-5</v>
      </c>
      <c r="EI29" s="91">
        <v>4.6280000000000004E-5</v>
      </c>
      <c r="EJ29" s="91">
        <v>4.6280000000000004E-5</v>
      </c>
      <c r="EK29" s="91">
        <v>4.6280000000000004E-5</v>
      </c>
      <c r="EL29" s="91">
        <v>4.6280000000000004E-5</v>
      </c>
      <c r="EM29" s="91">
        <v>4.6280000000000004E-5</v>
      </c>
      <c r="EN29" s="91">
        <v>4.6280000000000004E-5</v>
      </c>
      <c r="EO29" s="91">
        <v>4.6280000000000004E-5</v>
      </c>
      <c r="EP29" s="91">
        <v>4.6280000000000004E-5</v>
      </c>
      <c r="EQ29" s="91">
        <v>4.6280000000000004E-5</v>
      </c>
      <c r="ER29" s="91">
        <v>4.6280000000000004E-5</v>
      </c>
      <c r="ES29" s="91">
        <v>4.6280000000000004E-5</v>
      </c>
      <c r="ET29" s="91">
        <v>4.6280000000000004E-5</v>
      </c>
      <c r="EU29" s="91">
        <v>4.6280000000000004E-5</v>
      </c>
      <c r="EV29" s="91">
        <v>4.6280000000000004E-5</v>
      </c>
      <c r="EW29" s="91">
        <v>4.6280000000000004E-5</v>
      </c>
      <c r="EX29" s="91">
        <v>4.6280000000000004E-5</v>
      </c>
      <c r="EY29" s="91">
        <v>4.6280000000000004E-5</v>
      </c>
      <c r="EZ29" s="91">
        <v>4.6280000000000004E-5</v>
      </c>
      <c r="FA29" s="91">
        <v>4.6280000000000004E-5</v>
      </c>
      <c r="FB29" s="91">
        <v>4.6280000000000004E-5</v>
      </c>
      <c r="FC29" s="91">
        <v>4.6280000000000004E-5</v>
      </c>
      <c r="FD29" s="91">
        <v>4.6280000000000004E-5</v>
      </c>
      <c r="FE29" s="91">
        <v>4.6280000000000004E-5</v>
      </c>
      <c r="FF29" s="91">
        <v>4.6280000000000004E-5</v>
      </c>
      <c r="FG29" s="91">
        <v>4.6280000000000004E-5</v>
      </c>
      <c r="FH29" s="91">
        <v>4.6280000000000004E-5</v>
      </c>
      <c r="FI29" s="91">
        <v>4.6280000000000004E-5</v>
      </c>
      <c r="FJ29" s="91">
        <v>4.6280000000000004E-5</v>
      </c>
      <c r="FK29" s="91">
        <v>4.6280000000000004E-5</v>
      </c>
      <c r="FL29" s="91">
        <v>4.6280000000000004E-5</v>
      </c>
      <c r="FM29" s="91">
        <v>4.6280000000000004E-5</v>
      </c>
      <c r="FN29" s="91">
        <v>4.6280000000000004E-5</v>
      </c>
      <c r="FO29" s="91">
        <v>4.6280000000000004E-5</v>
      </c>
      <c r="FP29" s="91">
        <v>4.6280000000000004E-5</v>
      </c>
      <c r="FQ29" s="91">
        <v>4.6280000000000004E-5</v>
      </c>
      <c r="FR29" s="91">
        <v>4.6280000000000004E-5</v>
      </c>
      <c r="FS29" s="91">
        <v>4.6280000000000004E-5</v>
      </c>
      <c r="FT29" s="91">
        <v>4.6280000000000004E-5</v>
      </c>
      <c r="FU29" s="91">
        <v>4.6280000000000004E-5</v>
      </c>
      <c r="FV29" s="91">
        <v>4.6280000000000004E-5</v>
      </c>
      <c r="FW29" s="91">
        <v>4.6280000000000004E-5</v>
      </c>
      <c r="FX29" s="91">
        <v>4.6280000000000004E-5</v>
      </c>
      <c r="FY29" s="91">
        <v>4.6280000000000004E-5</v>
      </c>
      <c r="FZ29" s="91">
        <v>4.6280000000000004E-5</v>
      </c>
      <c r="GA29" s="91">
        <v>4.6280000000000004E-5</v>
      </c>
      <c r="GB29" s="91">
        <v>4.6280000000000004E-5</v>
      </c>
      <c r="GC29" s="91">
        <v>4.6280000000000004E-5</v>
      </c>
      <c r="GD29" s="91">
        <v>4.6280000000000004E-5</v>
      </c>
      <c r="GE29" s="91">
        <v>4.6280000000000004E-5</v>
      </c>
      <c r="GF29" s="91">
        <v>4.6280000000000004E-5</v>
      </c>
      <c r="GG29" s="91">
        <v>4.6280000000000004E-5</v>
      </c>
      <c r="GH29" s="91">
        <v>4.6280000000000004E-5</v>
      </c>
      <c r="GI29" s="91">
        <v>4.6280000000000004E-5</v>
      </c>
      <c r="GJ29" s="91">
        <v>4.6280000000000004E-5</v>
      </c>
      <c r="GK29" s="91">
        <v>4.6280000000000004E-5</v>
      </c>
      <c r="GL29" s="91">
        <v>4.6280000000000004E-5</v>
      </c>
      <c r="GM29" s="91">
        <v>4.6280000000000004E-5</v>
      </c>
      <c r="GN29" s="91">
        <v>4.6280000000000004E-5</v>
      </c>
      <c r="GO29" s="91">
        <v>4.6280000000000004E-5</v>
      </c>
      <c r="GP29" s="91">
        <v>4.6280000000000004E-5</v>
      </c>
      <c r="GQ29" s="91">
        <v>4.6280000000000004E-5</v>
      </c>
      <c r="GR29" s="91">
        <v>4.6280000000000004E-5</v>
      </c>
      <c r="GS29" s="91">
        <v>4.6280000000000004E-5</v>
      </c>
      <c r="GT29" s="91">
        <v>4.6280000000000004E-5</v>
      </c>
      <c r="GU29" s="91">
        <v>4.6280000000000004E-5</v>
      </c>
      <c r="GV29" s="91">
        <v>4.6280000000000004E-5</v>
      </c>
      <c r="GW29" s="91">
        <v>4.6280000000000004E-5</v>
      </c>
      <c r="GX29" s="91">
        <v>4.6280000000000004E-5</v>
      </c>
      <c r="GY29" s="91">
        <v>4.6280000000000004E-5</v>
      </c>
      <c r="GZ29" s="91">
        <v>4.6280000000000004E-5</v>
      </c>
      <c r="HA29" s="91">
        <v>4.6280000000000004E-5</v>
      </c>
      <c r="HB29" s="91">
        <v>4.6280000000000004E-5</v>
      </c>
      <c r="HC29" s="91">
        <v>4.6280000000000004E-5</v>
      </c>
      <c r="HD29" s="91">
        <v>4.6280000000000004E-5</v>
      </c>
      <c r="HE29" s="91">
        <v>4.6280000000000004E-5</v>
      </c>
      <c r="HF29" s="91">
        <v>4.6280000000000004E-5</v>
      </c>
      <c r="HG29" s="91">
        <v>4.6280000000000004E-5</v>
      </c>
      <c r="HH29" s="91">
        <v>4.6280000000000004E-5</v>
      </c>
      <c r="HI29" s="91">
        <v>4.6280000000000004E-5</v>
      </c>
      <c r="HJ29" s="91">
        <v>4.6280000000000004E-5</v>
      </c>
      <c r="HK29" s="91">
        <v>4.6280000000000004E-5</v>
      </c>
      <c r="HL29" s="91">
        <v>4.6280000000000004E-5</v>
      </c>
      <c r="HM29" s="91">
        <v>4.6280000000000004E-5</v>
      </c>
      <c r="HN29" s="91">
        <v>4.6280000000000004E-5</v>
      </c>
      <c r="HO29" s="91">
        <v>4.6280000000000004E-5</v>
      </c>
      <c r="HP29" s="91">
        <v>4.6280000000000004E-5</v>
      </c>
      <c r="HQ29" s="91">
        <v>4.6280000000000004E-5</v>
      </c>
      <c r="HR29" s="91">
        <v>4.6280000000000004E-5</v>
      </c>
      <c r="HS29" s="91">
        <v>4.6280000000000004E-5</v>
      </c>
      <c r="HT29" s="91">
        <v>4.6280000000000004E-5</v>
      </c>
      <c r="HU29" s="91">
        <v>4.6280000000000004E-5</v>
      </c>
      <c r="HV29" s="91">
        <v>4.6280000000000004E-5</v>
      </c>
      <c r="HW29" s="91">
        <v>4.6280000000000004E-5</v>
      </c>
      <c r="HX29" s="91">
        <v>4.6280000000000004E-5</v>
      </c>
      <c r="HY29" s="91">
        <v>4.6280000000000004E-5</v>
      </c>
      <c r="HZ29" s="91">
        <v>4.6280000000000004E-5</v>
      </c>
      <c r="IA29" s="91">
        <v>4.6280000000000004E-5</v>
      </c>
      <c r="IB29" s="91">
        <v>4.6280000000000004E-5</v>
      </c>
      <c r="IC29" s="91">
        <v>4.6280000000000004E-5</v>
      </c>
      <c r="ID29" s="91">
        <v>4.6280000000000004E-5</v>
      </c>
      <c r="IE29" s="91">
        <v>4.6280000000000004E-5</v>
      </c>
      <c r="IF29" s="91">
        <v>4.6280000000000004E-5</v>
      </c>
      <c r="IG29" s="91">
        <v>4.6280000000000004E-5</v>
      </c>
      <c r="IH29" s="91">
        <v>4.6280000000000004E-5</v>
      </c>
      <c r="II29" s="91">
        <v>4.6280000000000004E-5</v>
      </c>
      <c r="IJ29" s="91">
        <v>4.6280000000000004E-5</v>
      </c>
      <c r="IK29" s="91">
        <v>4.6280000000000004E-5</v>
      </c>
      <c r="IL29" s="91">
        <v>4.6280000000000004E-5</v>
      </c>
      <c r="IM29" s="91">
        <v>4.6280000000000004E-5</v>
      </c>
      <c r="IN29" s="91">
        <v>4.6280000000000004E-5</v>
      </c>
      <c r="IO29" s="91">
        <v>4.6280000000000004E-5</v>
      </c>
      <c r="IP29" s="91">
        <v>4.6280000000000004E-5</v>
      </c>
      <c r="IQ29" s="91">
        <v>4.6280000000000004E-5</v>
      </c>
      <c r="IR29" s="91">
        <v>4.6280000000000004E-5</v>
      </c>
      <c r="IS29" s="91">
        <v>4.6280000000000004E-5</v>
      </c>
      <c r="IT29" s="91">
        <v>4.6280000000000004E-5</v>
      </c>
      <c r="IU29" s="91">
        <v>4.6280000000000004E-5</v>
      </c>
      <c r="IV29" s="91">
        <v>4.6280000000000004E-5</v>
      </c>
      <c r="IW29" s="91">
        <v>4.6280000000000004E-5</v>
      </c>
      <c r="IX29" s="91">
        <v>4.6280000000000004E-5</v>
      </c>
      <c r="IY29" s="91">
        <v>4.6280000000000004E-5</v>
      </c>
      <c r="IZ29" s="91">
        <v>4.6280000000000004E-5</v>
      </c>
      <c r="JA29" s="91">
        <v>4.6280000000000004E-5</v>
      </c>
      <c r="JB29" s="91">
        <v>4.6280000000000004E-5</v>
      </c>
      <c r="JC29" s="91">
        <v>4.6280000000000004E-5</v>
      </c>
      <c r="JD29" s="91">
        <v>4.6280000000000004E-5</v>
      </c>
      <c r="JE29" s="91">
        <v>4.6280000000000004E-5</v>
      </c>
      <c r="JF29" s="91">
        <v>4.6280000000000004E-5</v>
      </c>
      <c r="JG29" s="91">
        <v>4.6280000000000004E-5</v>
      </c>
      <c r="JH29" s="91">
        <v>4.6280000000000004E-5</v>
      </c>
      <c r="JI29" s="91">
        <v>4.6280000000000004E-5</v>
      </c>
      <c r="JJ29" s="91">
        <v>4.6280000000000004E-5</v>
      </c>
      <c r="JK29" s="91">
        <v>4.6280000000000004E-5</v>
      </c>
      <c r="JL29" s="91">
        <v>4.6280000000000004E-5</v>
      </c>
      <c r="JM29" s="91">
        <v>4.6280000000000004E-5</v>
      </c>
      <c r="JN29" s="91">
        <v>4.6280000000000004E-5</v>
      </c>
      <c r="JO29" s="91">
        <v>4.6280000000000004E-5</v>
      </c>
      <c r="JP29" s="91">
        <v>4.6280000000000004E-5</v>
      </c>
      <c r="JQ29" s="91">
        <v>4.6280000000000004E-5</v>
      </c>
      <c r="JR29" s="91">
        <v>4.6280000000000004E-5</v>
      </c>
      <c r="JS29" s="91">
        <v>4.6280000000000004E-5</v>
      </c>
      <c r="JT29" s="91">
        <v>4.6280000000000004E-5</v>
      </c>
      <c r="JU29" s="91">
        <v>4.6280000000000004E-5</v>
      </c>
      <c r="JV29" s="91">
        <v>4.6280000000000004E-5</v>
      </c>
      <c r="JW29" s="91">
        <v>4.6280000000000004E-5</v>
      </c>
      <c r="JX29" s="91">
        <v>4.6280000000000004E-5</v>
      </c>
      <c r="JY29" s="91">
        <v>4.6280000000000004E-5</v>
      </c>
      <c r="JZ29" s="91">
        <v>4.6280000000000004E-5</v>
      </c>
      <c r="KA29" s="91">
        <v>4.6280000000000004E-5</v>
      </c>
      <c r="KB29" s="91">
        <v>4.6280000000000004E-5</v>
      </c>
      <c r="KC29" s="91">
        <v>4.6280000000000004E-5</v>
      </c>
      <c r="KD29" s="91">
        <v>4.6280000000000004E-5</v>
      </c>
      <c r="KE29" s="91">
        <v>4.6280000000000004E-5</v>
      </c>
    </row>
    <row r="30" spans="1:291" x14ac:dyDescent="0.3">
      <c r="A30" s="87" t="s">
        <v>185</v>
      </c>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89"/>
      <c r="DD30" s="89"/>
      <c r="DE30" s="89"/>
      <c r="DF30" s="89"/>
      <c r="DG30" s="89"/>
      <c r="DH30" s="89"/>
      <c r="DI30" s="89"/>
      <c r="DJ30" s="89"/>
      <c r="DK30" s="89"/>
      <c r="DL30" s="89"/>
      <c r="DM30" s="89"/>
      <c r="DN30" s="89"/>
      <c r="DO30" s="89"/>
      <c r="DP30" s="89"/>
      <c r="DQ30" s="89"/>
      <c r="DR30" s="89"/>
      <c r="DS30" s="89"/>
      <c r="DT30" s="89"/>
      <c r="DU30" s="89"/>
      <c r="DV30" s="89"/>
      <c r="DW30" s="89"/>
      <c r="DX30" s="89"/>
      <c r="DY30" s="89"/>
      <c r="DZ30" s="89"/>
      <c r="EA30" s="89"/>
      <c r="EB30" s="89"/>
      <c r="EC30" s="89"/>
      <c r="ED30" s="89"/>
      <c r="EE30" s="89"/>
      <c r="EF30" s="89"/>
      <c r="EG30" s="89"/>
      <c r="EH30" s="89"/>
      <c r="EI30" s="89"/>
      <c r="EJ30" s="89"/>
      <c r="EK30" s="89"/>
      <c r="EL30" s="89"/>
      <c r="EM30" s="89"/>
      <c r="EN30" s="89"/>
      <c r="EO30" s="89"/>
      <c r="EP30" s="89"/>
      <c r="EQ30" s="89"/>
      <c r="ER30" s="89"/>
      <c r="ES30" s="89"/>
      <c r="ET30" s="89"/>
      <c r="EU30" s="89"/>
      <c r="EV30" s="89"/>
      <c r="EW30" s="89"/>
      <c r="EX30" s="89"/>
      <c r="EY30" s="89"/>
      <c r="EZ30" s="89"/>
      <c r="FA30" s="89"/>
      <c r="FB30" s="89"/>
      <c r="FC30" s="89"/>
      <c r="FD30" s="89"/>
      <c r="FE30" s="89"/>
      <c r="FF30" s="89"/>
      <c r="FG30" s="89"/>
      <c r="FH30" s="89"/>
      <c r="FI30" s="89"/>
      <c r="FJ30" s="89"/>
      <c r="FK30" s="89"/>
      <c r="FL30" s="89"/>
      <c r="FM30" s="89"/>
      <c r="FN30" s="89"/>
      <c r="FO30" s="89"/>
      <c r="FP30" s="89"/>
      <c r="FQ30" s="89"/>
      <c r="FR30" s="89"/>
      <c r="FS30" s="89"/>
      <c r="FT30" s="89"/>
      <c r="FU30" s="89"/>
      <c r="FV30" s="89"/>
      <c r="FW30" s="89"/>
      <c r="FX30" s="89"/>
      <c r="FY30" s="89"/>
      <c r="FZ30" s="89"/>
      <c r="GA30" s="89"/>
      <c r="GB30" s="89"/>
      <c r="GC30" s="89"/>
      <c r="GD30" s="89"/>
      <c r="GE30" s="89"/>
      <c r="GF30" s="89"/>
      <c r="GG30" s="89"/>
      <c r="GH30" s="89"/>
      <c r="GI30" s="89"/>
      <c r="GJ30" s="89"/>
      <c r="GK30" s="89"/>
      <c r="GL30" s="89"/>
      <c r="GM30" s="89"/>
      <c r="GN30" s="89"/>
      <c r="GO30" s="89"/>
      <c r="GP30" s="89"/>
      <c r="GQ30" s="89"/>
      <c r="GR30" s="89"/>
      <c r="GS30" s="89"/>
      <c r="GT30" s="89"/>
      <c r="GU30" s="89"/>
      <c r="GV30" s="89"/>
      <c r="GW30" s="89"/>
      <c r="GX30" s="89"/>
      <c r="GY30" s="89"/>
      <c r="GZ30" s="89"/>
      <c r="HA30" s="89"/>
      <c r="HB30" s="89"/>
      <c r="HC30" s="89"/>
      <c r="HD30" s="89"/>
      <c r="HE30" s="89"/>
      <c r="HF30" s="89"/>
      <c r="HG30" s="89"/>
      <c r="HH30" s="89"/>
      <c r="HI30" s="89"/>
      <c r="HJ30" s="89"/>
      <c r="HK30" s="89"/>
      <c r="HL30" s="89"/>
      <c r="HM30" s="89"/>
      <c r="HN30" s="89"/>
      <c r="HO30" s="89"/>
      <c r="HP30" s="89"/>
      <c r="HQ30" s="89"/>
      <c r="HR30" s="89"/>
      <c r="HS30" s="89"/>
      <c r="HT30" s="89"/>
      <c r="HU30" s="89"/>
      <c r="HV30" s="89"/>
      <c r="HW30" s="89"/>
      <c r="HX30" s="89"/>
      <c r="HY30" s="89"/>
      <c r="HZ30" s="89"/>
      <c r="IA30" s="89"/>
      <c r="IB30" s="89"/>
      <c r="IC30" s="89"/>
      <c r="ID30" s="89"/>
      <c r="IE30" s="89"/>
      <c r="IF30" s="89"/>
      <c r="IG30" s="89"/>
      <c r="IH30" s="89"/>
      <c r="II30" s="89"/>
      <c r="IJ30" s="89"/>
      <c r="IK30" s="89"/>
      <c r="IL30" s="89"/>
      <c r="IM30" s="89"/>
      <c r="IN30" s="89"/>
      <c r="IO30" s="89"/>
      <c r="IP30" s="89"/>
      <c r="IQ30" s="89"/>
      <c r="IR30" s="89"/>
      <c r="IS30" s="89"/>
      <c r="IT30" s="89"/>
      <c r="IU30" s="89"/>
      <c r="IV30" s="89"/>
      <c r="IW30" s="89"/>
      <c r="IX30" s="89"/>
      <c r="IY30" s="89"/>
      <c r="IZ30" s="89"/>
      <c r="JA30" s="89"/>
      <c r="JB30" s="89"/>
      <c r="JC30" s="89"/>
      <c r="JD30" s="89"/>
      <c r="JE30" s="89"/>
      <c r="JF30" s="89"/>
      <c r="JG30" s="89"/>
      <c r="JH30" s="89"/>
      <c r="JI30" s="89"/>
      <c r="JJ30" s="89"/>
      <c r="JK30" s="89"/>
      <c r="JL30" s="89"/>
      <c r="JM30" s="89"/>
      <c r="JN30" s="89"/>
      <c r="JO30" s="89"/>
      <c r="JP30" s="89"/>
      <c r="JQ30" s="89"/>
      <c r="JR30" s="89"/>
      <c r="JS30" s="89"/>
      <c r="JT30" s="89"/>
      <c r="JU30" s="89"/>
      <c r="JV30" s="89"/>
      <c r="JW30" s="89"/>
      <c r="JX30" s="89"/>
      <c r="JY30" s="89"/>
      <c r="JZ30" s="89"/>
      <c r="KA30" s="89"/>
      <c r="KB30" s="89"/>
      <c r="KC30" s="89"/>
      <c r="KD30" s="89"/>
      <c r="KE30" s="89"/>
    </row>
    <row r="31" spans="1:291" x14ac:dyDescent="0.3">
      <c r="A31" s="44" t="s">
        <v>220</v>
      </c>
      <c r="B31" s="91">
        <v>10.23</v>
      </c>
      <c r="C31" s="91">
        <v>10.23</v>
      </c>
      <c r="D31" s="91">
        <v>10.23</v>
      </c>
      <c r="E31" s="91">
        <v>10.23</v>
      </c>
      <c r="F31" s="91">
        <v>10.23</v>
      </c>
      <c r="G31" s="91">
        <v>10.23</v>
      </c>
      <c r="H31" s="91">
        <v>10.23</v>
      </c>
      <c r="I31" s="91">
        <v>10.23</v>
      </c>
      <c r="J31" s="91">
        <v>10.23</v>
      </c>
      <c r="K31" s="91">
        <v>10.23</v>
      </c>
      <c r="L31" s="91">
        <v>10.23</v>
      </c>
      <c r="M31" s="91">
        <v>10.23</v>
      </c>
      <c r="N31" s="91">
        <v>10.23</v>
      </c>
      <c r="O31" s="91">
        <v>10.23</v>
      </c>
      <c r="P31" s="91">
        <v>10.23</v>
      </c>
      <c r="Q31" s="91">
        <v>10.23</v>
      </c>
      <c r="R31" s="91">
        <v>10.23</v>
      </c>
      <c r="S31" s="91">
        <v>10.23</v>
      </c>
      <c r="T31" s="91">
        <v>10.23</v>
      </c>
      <c r="U31" s="91">
        <v>10.23</v>
      </c>
      <c r="V31" s="91">
        <v>10.23</v>
      </c>
      <c r="W31" s="91">
        <v>10.23</v>
      </c>
      <c r="X31" s="91">
        <v>10.23</v>
      </c>
      <c r="Y31" s="91">
        <v>10.23</v>
      </c>
      <c r="Z31" s="91">
        <v>10.23</v>
      </c>
      <c r="AA31" s="91">
        <v>10.23</v>
      </c>
      <c r="AB31" s="91">
        <v>10.23</v>
      </c>
      <c r="AC31" s="91">
        <v>10.23</v>
      </c>
      <c r="AD31" s="91">
        <v>10.23</v>
      </c>
      <c r="AE31" s="91">
        <v>10.23</v>
      </c>
      <c r="AF31" s="91">
        <v>10.23</v>
      </c>
      <c r="AG31" s="91">
        <v>10.23</v>
      </c>
      <c r="AH31" s="91">
        <v>10.23</v>
      </c>
      <c r="AI31" s="91">
        <v>10.23</v>
      </c>
      <c r="AJ31" s="91">
        <v>10.23</v>
      </c>
      <c r="AK31" s="91">
        <v>10.23</v>
      </c>
      <c r="AL31" s="91">
        <v>10.23</v>
      </c>
      <c r="AM31" s="91">
        <v>10.23</v>
      </c>
      <c r="AN31" s="91">
        <v>10.23</v>
      </c>
      <c r="AO31" s="91">
        <v>10.23</v>
      </c>
      <c r="AP31" s="91">
        <v>10.23</v>
      </c>
      <c r="AQ31" s="91">
        <v>10.23</v>
      </c>
      <c r="AR31" s="91">
        <v>10.23</v>
      </c>
      <c r="AS31" s="91">
        <v>10.23</v>
      </c>
      <c r="AT31" s="91">
        <v>10.23</v>
      </c>
      <c r="AU31" s="91">
        <v>10.23</v>
      </c>
      <c r="AV31" s="91">
        <v>10.23</v>
      </c>
      <c r="AW31" s="91">
        <v>10.23</v>
      </c>
      <c r="AX31" s="91">
        <v>10.23</v>
      </c>
      <c r="AY31" s="91">
        <v>10.23</v>
      </c>
      <c r="AZ31" s="91">
        <v>10.23</v>
      </c>
      <c r="BA31" s="91">
        <v>10.23</v>
      </c>
      <c r="BB31" s="91">
        <v>10.23</v>
      </c>
      <c r="BC31" s="91">
        <v>10.23</v>
      </c>
      <c r="BD31" s="91">
        <v>10.23</v>
      </c>
      <c r="BE31" s="91">
        <v>10.23</v>
      </c>
      <c r="BF31" s="91">
        <v>10.23</v>
      </c>
      <c r="BG31" s="91">
        <v>10.23</v>
      </c>
      <c r="BH31" s="91">
        <v>10.23</v>
      </c>
      <c r="BI31" s="91">
        <v>10.23</v>
      </c>
      <c r="BJ31" s="91">
        <v>10.23</v>
      </c>
      <c r="BK31" s="91">
        <v>10.23</v>
      </c>
      <c r="BL31" s="91">
        <v>10.23</v>
      </c>
      <c r="BM31" s="91">
        <v>10.23</v>
      </c>
      <c r="BN31" s="91">
        <v>10.23</v>
      </c>
      <c r="BO31" s="91">
        <v>10.23</v>
      </c>
      <c r="BP31" s="91">
        <v>10.23</v>
      </c>
      <c r="BQ31" s="91">
        <v>10.23</v>
      </c>
      <c r="BR31" s="91">
        <v>10.23</v>
      </c>
      <c r="BS31" s="91">
        <v>10.23</v>
      </c>
      <c r="BT31" s="91">
        <v>10.23</v>
      </c>
      <c r="BU31" s="91">
        <v>10.23</v>
      </c>
      <c r="BV31" s="91">
        <v>10.23</v>
      </c>
      <c r="BW31" s="91">
        <v>10.23</v>
      </c>
      <c r="BX31" s="91">
        <v>10.23</v>
      </c>
      <c r="BY31" s="91">
        <v>10.23</v>
      </c>
      <c r="BZ31" s="91">
        <v>10.23</v>
      </c>
      <c r="CA31" s="91">
        <v>10.23</v>
      </c>
      <c r="CB31" s="91">
        <v>10.23</v>
      </c>
      <c r="CC31" s="91">
        <v>10.23</v>
      </c>
      <c r="CD31" s="91">
        <v>10.23</v>
      </c>
      <c r="CE31" s="91">
        <v>10.23</v>
      </c>
      <c r="CF31" s="91">
        <v>10.23</v>
      </c>
      <c r="CG31" s="91">
        <v>10.23</v>
      </c>
      <c r="CH31" s="91">
        <v>10.23</v>
      </c>
      <c r="CI31" s="91">
        <v>10.23</v>
      </c>
      <c r="CJ31" s="91">
        <v>10.23</v>
      </c>
      <c r="CK31" s="91">
        <v>10.23</v>
      </c>
      <c r="CL31" s="91">
        <v>10.23</v>
      </c>
      <c r="CM31" s="91">
        <v>10.23</v>
      </c>
      <c r="CN31" s="91">
        <v>10.23</v>
      </c>
      <c r="CO31" s="91">
        <v>10.23</v>
      </c>
      <c r="CP31" s="91">
        <v>10.23</v>
      </c>
      <c r="CQ31" s="91">
        <v>10.23</v>
      </c>
      <c r="CR31" s="91">
        <v>10.23</v>
      </c>
      <c r="CS31" s="91">
        <v>10.23</v>
      </c>
      <c r="CT31" s="91">
        <v>10.23</v>
      </c>
      <c r="CU31" s="91">
        <v>10.23</v>
      </c>
      <c r="CV31" s="91">
        <v>10.23</v>
      </c>
      <c r="CW31" s="91">
        <v>10.23</v>
      </c>
      <c r="CX31" s="91">
        <v>10.23</v>
      </c>
      <c r="CY31" s="91">
        <v>10.23</v>
      </c>
      <c r="CZ31" s="91">
        <v>10.23</v>
      </c>
      <c r="DA31" s="91">
        <v>10.23</v>
      </c>
      <c r="DB31" s="91">
        <v>10.23</v>
      </c>
      <c r="DC31" s="91">
        <v>10.23</v>
      </c>
      <c r="DD31" s="91">
        <v>10.23</v>
      </c>
      <c r="DE31" s="91">
        <v>10.23</v>
      </c>
      <c r="DF31" s="91">
        <v>10.23</v>
      </c>
      <c r="DG31" s="91">
        <v>10.23</v>
      </c>
      <c r="DH31" s="91">
        <v>10.23</v>
      </c>
      <c r="DI31" s="91">
        <v>10.23</v>
      </c>
      <c r="DJ31" s="91">
        <v>10.23</v>
      </c>
      <c r="DK31" s="91">
        <v>10.23</v>
      </c>
      <c r="DL31" s="91">
        <v>10.23</v>
      </c>
      <c r="DM31" s="91">
        <v>10.23</v>
      </c>
      <c r="DN31" s="91">
        <v>10.23</v>
      </c>
      <c r="DO31" s="91">
        <v>10.23</v>
      </c>
      <c r="DP31" s="91">
        <v>10.23</v>
      </c>
      <c r="DQ31" s="91">
        <v>10.23</v>
      </c>
      <c r="DR31" s="91">
        <v>10.23</v>
      </c>
      <c r="DS31" s="91">
        <v>10.23</v>
      </c>
      <c r="DT31" s="91">
        <v>10.23</v>
      </c>
      <c r="DU31" s="91">
        <v>10.23</v>
      </c>
      <c r="DV31" s="91">
        <v>10.23</v>
      </c>
      <c r="DW31" s="91">
        <v>10.23</v>
      </c>
      <c r="DX31" s="91">
        <v>10.23</v>
      </c>
      <c r="DY31" s="91">
        <v>10.23</v>
      </c>
      <c r="DZ31" s="91">
        <v>10.23</v>
      </c>
      <c r="EA31" s="91">
        <v>10.23</v>
      </c>
      <c r="EB31" s="91">
        <v>10.23</v>
      </c>
      <c r="EC31" s="91">
        <v>10.23</v>
      </c>
      <c r="ED31" s="91">
        <v>10.23</v>
      </c>
      <c r="EE31" s="91">
        <v>10.23</v>
      </c>
      <c r="EF31" s="91">
        <v>10.23</v>
      </c>
      <c r="EG31" s="91">
        <v>10.23</v>
      </c>
      <c r="EH31" s="91">
        <v>10.23</v>
      </c>
      <c r="EI31" s="91">
        <v>10.23</v>
      </c>
      <c r="EJ31" s="91">
        <v>10.23</v>
      </c>
      <c r="EK31" s="91">
        <v>10.23</v>
      </c>
      <c r="EL31" s="91">
        <v>10.23</v>
      </c>
      <c r="EM31" s="91">
        <v>10.23</v>
      </c>
      <c r="EN31" s="91">
        <v>10.23</v>
      </c>
      <c r="EO31" s="91">
        <v>10.23</v>
      </c>
      <c r="EP31" s="91">
        <v>10.23</v>
      </c>
      <c r="EQ31" s="91">
        <v>10.23</v>
      </c>
      <c r="ER31" s="91">
        <v>10.23</v>
      </c>
      <c r="ES31" s="91">
        <v>10.23</v>
      </c>
      <c r="ET31" s="91">
        <v>10.23</v>
      </c>
      <c r="EU31" s="91">
        <v>10.23</v>
      </c>
      <c r="EV31" s="91">
        <v>10.23</v>
      </c>
      <c r="EW31" s="91">
        <v>10.23</v>
      </c>
      <c r="EX31" s="91">
        <v>10.23</v>
      </c>
      <c r="EY31" s="91">
        <v>10.23</v>
      </c>
      <c r="EZ31" s="91">
        <v>10.23</v>
      </c>
      <c r="FA31" s="91">
        <v>10.23</v>
      </c>
      <c r="FB31" s="91">
        <v>10.23</v>
      </c>
      <c r="FC31" s="91">
        <v>10.23</v>
      </c>
      <c r="FD31" s="91">
        <v>10.23</v>
      </c>
      <c r="FE31" s="91">
        <v>10.23</v>
      </c>
      <c r="FF31" s="91">
        <v>10.23</v>
      </c>
      <c r="FG31" s="91">
        <v>10.23</v>
      </c>
      <c r="FH31" s="91">
        <v>10.23</v>
      </c>
      <c r="FI31" s="91">
        <v>10.23</v>
      </c>
      <c r="FJ31" s="91">
        <v>10.23</v>
      </c>
      <c r="FK31" s="91">
        <v>10.23</v>
      </c>
      <c r="FL31" s="91">
        <v>10.23</v>
      </c>
      <c r="FM31" s="91">
        <v>10.23</v>
      </c>
      <c r="FN31" s="91">
        <v>10.23</v>
      </c>
      <c r="FO31" s="91">
        <v>10.23</v>
      </c>
      <c r="FP31" s="91">
        <v>10.23</v>
      </c>
      <c r="FQ31" s="91">
        <v>10.23</v>
      </c>
      <c r="FR31" s="91">
        <v>10.23</v>
      </c>
      <c r="FS31" s="91">
        <v>10.23</v>
      </c>
      <c r="FT31" s="91">
        <v>10.23</v>
      </c>
      <c r="FU31" s="91">
        <v>10.23</v>
      </c>
      <c r="FV31" s="91">
        <v>10.23</v>
      </c>
      <c r="FW31" s="91">
        <v>10.23</v>
      </c>
      <c r="FX31" s="91">
        <v>10.23</v>
      </c>
      <c r="FY31" s="91">
        <v>10.23</v>
      </c>
      <c r="FZ31" s="91">
        <v>10.23</v>
      </c>
      <c r="GA31" s="91">
        <v>10.23</v>
      </c>
      <c r="GB31" s="91">
        <v>10.23</v>
      </c>
      <c r="GC31" s="91">
        <v>10.23</v>
      </c>
      <c r="GD31" s="91">
        <v>10.23</v>
      </c>
      <c r="GE31" s="91">
        <v>10.23</v>
      </c>
      <c r="GF31" s="91">
        <v>10.23</v>
      </c>
      <c r="GG31" s="91">
        <v>10.23</v>
      </c>
      <c r="GH31" s="91">
        <v>10.23</v>
      </c>
      <c r="GI31" s="91">
        <v>10.23</v>
      </c>
      <c r="GJ31" s="91">
        <v>10.23</v>
      </c>
      <c r="GK31" s="91">
        <v>10.23</v>
      </c>
      <c r="GL31" s="91">
        <v>10.23</v>
      </c>
      <c r="GM31" s="91">
        <v>10.23</v>
      </c>
      <c r="GN31" s="91">
        <v>10.23</v>
      </c>
      <c r="GO31" s="91">
        <v>10.23</v>
      </c>
      <c r="GP31" s="91">
        <v>10.23</v>
      </c>
      <c r="GQ31" s="91">
        <v>10.23</v>
      </c>
      <c r="GR31" s="91">
        <v>10.23</v>
      </c>
      <c r="GS31" s="91">
        <v>10.23</v>
      </c>
      <c r="GT31" s="91">
        <v>10.23</v>
      </c>
      <c r="GU31" s="91">
        <v>10.23</v>
      </c>
      <c r="GV31" s="91">
        <v>10.23</v>
      </c>
      <c r="GW31" s="91">
        <v>10.23</v>
      </c>
      <c r="GX31" s="91">
        <v>10.23</v>
      </c>
      <c r="GY31" s="91">
        <v>10.23</v>
      </c>
      <c r="GZ31" s="91">
        <v>10.23</v>
      </c>
      <c r="HA31" s="91">
        <v>10.23</v>
      </c>
      <c r="HB31" s="91">
        <v>10.23</v>
      </c>
      <c r="HC31" s="91">
        <v>10.23</v>
      </c>
      <c r="HD31" s="91">
        <v>10.23</v>
      </c>
      <c r="HE31" s="91">
        <v>10.23</v>
      </c>
      <c r="HF31" s="91">
        <v>10.23</v>
      </c>
      <c r="HG31" s="91">
        <v>10.23</v>
      </c>
      <c r="HH31" s="91">
        <v>10.23</v>
      </c>
      <c r="HI31" s="91">
        <v>10.23</v>
      </c>
      <c r="HJ31" s="91">
        <v>10.23</v>
      </c>
      <c r="HK31" s="91">
        <v>10.23</v>
      </c>
      <c r="HL31" s="91">
        <v>10.23</v>
      </c>
      <c r="HM31" s="91">
        <v>10.23</v>
      </c>
      <c r="HN31" s="91">
        <v>10.23</v>
      </c>
      <c r="HO31" s="91">
        <v>10.23</v>
      </c>
      <c r="HP31" s="91">
        <v>10.23</v>
      </c>
      <c r="HQ31" s="91">
        <v>10.23</v>
      </c>
      <c r="HR31" s="91">
        <v>10.23</v>
      </c>
      <c r="HS31" s="91">
        <v>10.23</v>
      </c>
      <c r="HT31" s="91">
        <v>10.23</v>
      </c>
      <c r="HU31" s="91">
        <v>10.23</v>
      </c>
      <c r="HV31" s="91">
        <v>10.23</v>
      </c>
      <c r="HW31" s="91">
        <v>10.23</v>
      </c>
      <c r="HX31" s="91">
        <v>10.23</v>
      </c>
      <c r="HY31" s="91">
        <v>10.23</v>
      </c>
      <c r="HZ31" s="91">
        <v>10.23</v>
      </c>
      <c r="IA31" s="91">
        <v>10.23</v>
      </c>
      <c r="IB31" s="91">
        <v>10.23</v>
      </c>
      <c r="IC31" s="91">
        <v>10.23</v>
      </c>
      <c r="ID31" s="91">
        <v>10.23</v>
      </c>
      <c r="IE31" s="91">
        <v>10.23</v>
      </c>
      <c r="IF31" s="91">
        <v>10.23</v>
      </c>
      <c r="IG31" s="91">
        <v>10.23</v>
      </c>
      <c r="IH31" s="91">
        <v>10.23</v>
      </c>
      <c r="II31" s="91">
        <v>10.23</v>
      </c>
      <c r="IJ31" s="91">
        <v>10.23</v>
      </c>
      <c r="IK31" s="91">
        <v>10.23</v>
      </c>
      <c r="IL31" s="91">
        <v>10.23</v>
      </c>
      <c r="IM31" s="91">
        <v>10.23</v>
      </c>
      <c r="IN31" s="91">
        <v>10.23</v>
      </c>
      <c r="IO31" s="91">
        <v>10.23</v>
      </c>
      <c r="IP31" s="91">
        <v>10.23</v>
      </c>
      <c r="IQ31" s="91">
        <v>10.23</v>
      </c>
      <c r="IR31" s="91">
        <v>10.23</v>
      </c>
      <c r="IS31" s="91">
        <v>10.23</v>
      </c>
      <c r="IT31" s="91">
        <v>10.23</v>
      </c>
      <c r="IU31" s="91">
        <v>10.23</v>
      </c>
      <c r="IV31" s="91">
        <v>10.23</v>
      </c>
      <c r="IW31" s="91">
        <v>10.23</v>
      </c>
      <c r="IX31" s="91">
        <v>10.23</v>
      </c>
      <c r="IY31" s="91">
        <v>10.23</v>
      </c>
      <c r="IZ31" s="91">
        <v>10.23</v>
      </c>
      <c r="JA31" s="91">
        <v>10.23</v>
      </c>
      <c r="JB31" s="91">
        <v>10.23</v>
      </c>
      <c r="JC31" s="91">
        <v>10.23</v>
      </c>
      <c r="JD31" s="91">
        <v>10.23</v>
      </c>
      <c r="JE31" s="91">
        <v>10.23</v>
      </c>
      <c r="JF31" s="91">
        <v>10.23</v>
      </c>
      <c r="JG31" s="91">
        <v>10.23</v>
      </c>
      <c r="JH31" s="91">
        <v>10.23</v>
      </c>
      <c r="JI31" s="91">
        <v>10.23</v>
      </c>
      <c r="JJ31" s="91">
        <v>10.23</v>
      </c>
      <c r="JK31" s="91">
        <v>10.23</v>
      </c>
      <c r="JL31" s="91">
        <v>10.23</v>
      </c>
      <c r="JM31" s="91">
        <v>10.23</v>
      </c>
      <c r="JN31" s="91">
        <v>10.23</v>
      </c>
      <c r="JO31" s="91">
        <v>10.23</v>
      </c>
      <c r="JP31" s="91">
        <v>10.23</v>
      </c>
      <c r="JQ31" s="91">
        <v>10.23</v>
      </c>
      <c r="JR31" s="91">
        <v>10.23</v>
      </c>
      <c r="JS31" s="91">
        <v>10.23</v>
      </c>
      <c r="JT31" s="91">
        <v>10.23</v>
      </c>
      <c r="JU31" s="91">
        <v>10.23</v>
      </c>
      <c r="JV31" s="91">
        <v>10.23</v>
      </c>
      <c r="JW31" s="91">
        <v>10.23</v>
      </c>
      <c r="JX31" s="91">
        <v>10.23</v>
      </c>
      <c r="JY31" s="91">
        <v>10.23</v>
      </c>
      <c r="JZ31" s="91">
        <v>10.23</v>
      </c>
      <c r="KA31" s="91">
        <v>10.23</v>
      </c>
      <c r="KB31" s="91">
        <v>10.23</v>
      </c>
      <c r="KC31" s="91">
        <v>10.23</v>
      </c>
      <c r="KD31" s="91">
        <v>10.23</v>
      </c>
      <c r="KE31" s="91">
        <v>10.23</v>
      </c>
    </row>
    <row r="32" spans="1:291" x14ac:dyDescent="0.3">
      <c r="A32" s="86" t="s">
        <v>18</v>
      </c>
      <c r="B32" s="92"/>
      <c r="C32" s="92"/>
      <c r="D32" s="92"/>
      <c r="E32" s="92"/>
      <c r="F32" s="92"/>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c r="CV32" s="92"/>
      <c r="CW32" s="92"/>
      <c r="CX32" s="92"/>
      <c r="CY32" s="92"/>
      <c r="CZ32" s="92"/>
      <c r="DA32" s="92"/>
      <c r="DB32" s="92"/>
      <c r="DC32" s="92"/>
      <c r="DD32" s="92"/>
      <c r="DE32" s="92"/>
      <c r="DF32" s="92"/>
      <c r="DG32" s="92"/>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92"/>
      <c r="FC32" s="92"/>
      <c r="FD32" s="92"/>
      <c r="FE32" s="92"/>
      <c r="FF32" s="92"/>
      <c r="FG32" s="92"/>
      <c r="FH32" s="92"/>
      <c r="FI32" s="92"/>
      <c r="FJ32" s="92"/>
      <c r="FK32" s="92"/>
      <c r="FL32" s="92"/>
      <c r="FM32" s="92"/>
      <c r="FN32" s="92"/>
      <c r="FO32" s="92"/>
      <c r="FP32" s="92"/>
      <c r="FQ32" s="92"/>
      <c r="FR32" s="92"/>
      <c r="FS32" s="92"/>
      <c r="FT32" s="92"/>
      <c r="FU32" s="92"/>
      <c r="FV32" s="92"/>
      <c r="FW32" s="92"/>
      <c r="FX32" s="92"/>
      <c r="FY32" s="92"/>
      <c r="FZ32" s="92"/>
      <c r="GA32" s="92"/>
      <c r="GB32" s="92"/>
      <c r="GC32" s="92"/>
      <c r="GD32" s="92"/>
      <c r="GE32" s="92"/>
      <c r="GF32" s="92"/>
      <c r="GG32" s="92"/>
      <c r="GH32" s="92"/>
      <c r="GI32" s="92"/>
      <c r="GJ32" s="92"/>
      <c r="GK32" s="92"/>
      <c r="GL32" s="92"/>
      <c r="GM32" s="92"/>
      <c r="GN32" s="92"/>
      <c r="GO32" s="92"/>
      <c r="GP32" s="92"/>
      <c r="GQ32" s="92"/>
      <c r="GR32" s="92"/>
      <c r="GS32" s="92"/>
      <c r="GT32" s="92"/>
      <c r="GU32" s="92"/>
      <c r="GV32" s="92"/>
      <c r="GW32" s="92"/>
      <c r="GX32" s="92"/>
      <c r="GY32" s="92"/>
      <c r="GZ32" s="92"/>
      <c r="HA32" s="92"/>
      <c r="HB32" s="92"/>
      <c r="HC32" s="92"/>
      <c r="HD32" s="92"/>
      <c r="HE32" s="92"/>
      <c r="HF32" s="92"/>
      <c r="HG32" s="92"/>
      <c r="HH32" s="92"/>
      <c r="HI32" s="92"/>
      <c r="HJ32" s="92"/>
      <c r="HK32" s="92"/>
      <c r="HL32" s="92"/>
      <c r="HM32" s="92"/>
      <c r="HN32" s="92"/>
      <c r="HO32" s="92"/>
      <c r="HP32" s="92"/>
      <c r="HQ32" s="92"/>
      <c r="HR32" s="92"/>
      <c r="HS32" s="92"/>
      <c r="HT32" s="92"/>
      <c r="HU32" s="92"/>
      <c r="HV32" s="92"/>
      <c r="HW32" s="92"/>
      <c r="HX32" s="92"/>
      <c r="HY32" s="92"/>
      <c r="HZ32" s="92"/>
      <c r="IA32" s="92"/>
      <c r="IB32" s="92"/>
      <c r="IC32" s="92"/>
      <c r="ID32" s="92"/>
      <c r="IE32" s="92"/>
      <c r="IF32" s="92"/>
      <c r="IG32" s="92"/>
      <c r="IH32" s="92"/>
      <c r="II32" s="92"/>
      <c r="IJ32" s="92"/>
      <c r="IK32" s="92"/>
      <c r="IL32" s="92"/>
      <c r="IM32" s="92"/>
      <c r="IN32" s="92"/>
      <c r="IO32" s="92"/>
      <c r="IP32" s="92"/>
      <c r="IQ32" s="92"/>
      <c r="IR32" s="92"/>
      <c r="IS32" s="92"/>
      <c r="IT32" s="92"/>
      <c r="IU32" s="92"/>
      <c r="IV32" s="92"/>
      <c r="IW32" s="92"/>
      <c r="IX32" s="92"/>
      <c r="IY32" s="92"/>
      <c r="IZ32" s="92"/>
      <c r="JA32" s="92"/>
      <c r="JB32" s="92"/>
      <c r="JC32" s="92"/>
      <c r="JD32" s="92"/>
      <c r="JE32" s="92"/>
      <c r="JF32" s="92"/>
      <c r="JG32" s="92"/>
      <c r="JH32" s="92"/>
      <c r="JI32" s="92"/>
      <c r="JJ32" s="92"/>
      <c r="JK32" s="92"/>
      <c r="JL32" s="92"/>
      <c r="JM32" s="92"/>
      <c r="JN32" s="92"/>
      <c r="JO32" s="92"/>
      <c r="JP32" s="92"/>
      <c r="JQ32" s="92"/>
      <c r="JR32" s="92"/>
      <c r="JS32" s="92"/>
      <c r="JT32" s="92"/>
      <c r="JU32" s="92"/>
      <c r="JV32" s="92"/>
      <c r="JW32" s="92"/>
      <c r="JX32" s="92"/>
      <c r="JY32" s="92"/>
      <c r="JZ32" s="92"/>
      <c r="KA32" s="92"/>
      <c r="KB32" s="92"/>
      <c r="KC32" s="92"/>
      <c r="KD32" s="92"/>
      <c r="KE32" s="92"/>
    </row>
    <row r="33" spans="1:291" x14ac:dyDescent="0.3">
      <c r="A33" s="44" t="s">
        <v>19</v>
      </c>
      <c r="B33" s="91">
        <f>12.66/1000000</f>
        <v>1.2660000000000001E-5</v>
      </c>
      <c r="C33" s="91">
        <v>1.2660000000000001E-5</v>
      </c>
      <c r="D33" s="91">
        <f>12.66/1000000</f>
        <v>1.2660000000000001E-5</v>
      </c>
      <c r="E33" s="91">
        <v>1.2660000000000001E-5</v>
      </c>
      <c r="F33" s="91">
        <f>12.66/1000000</f>
        <v>1.2660000000000001E-5</v>
      </c>
      <c r="G33" s="91">
        <v>1.2660000000000001E-5</v>
      </c>
      <c r="H33" s="91">
        <f>12.66/1000000</f>
        <v>1.2660000000000001E-5</v>
      </c>
      <c r="I33" s="91">
        <v>1.2660000000000001E-5</v>
      </c>
      <c r="J33" s="91">
        <v>1.2660000000000001E-5</v>
      </c>
      <c r="K33" s="91">
        <v>1.2660000000000001E-5</v>
      </c>
      <c r="L33" s="91">
        <v>1.2660000000000001E-5</v>
      </c>
      <c r="M33" s="91">
        <v>1.2660000000000001E-5</v>
      </c>
      <c r="N33" s="91">
        <v>1.2660000000000001E-5</v>
      </c>
      <c r="O33" s="91">
        <v>1.2660000000000001E-5</v>
      </c>
      <c r="P33" s="91">
        <v>1.2660000000000001E-5</v>
      </c>
      <c r="Q33" s="91">
        <v>1.2660000000000001E-5</v>
      </c>
      <c r="R33" s="91">
        <v>1.2660000000000001E-5</v>
      </c>
      <c r="S33" s="91">
        <v>1.2660000000000001E-5</v>
      </c>
      <c r="T33" s="91">
        <v>1.2660000000000001E-5</v>
      </c>
      <c r="U33" s="91">
        <v>1.2660000000000001E-5</v>
      </c>
      <c r="V33" s="91">
        <v>1.2660000000000001E-5</v>
      </c>
      <c r="W33" s="91">
        <v>1.2660000000000001E-5</v>
      </c>
      <c r="X33" s="91">
        <v>1.2660000000000001E-5</v>
      </c>
      <c r="Y33" s="91">
        <v>1.2660000000000001E-5</v>
      </c>
      <c r="Z33" s="91">
        <v>1.2660000000000001E-5</v>
      </c>
      <c r="AA33" s="91">
        <v>1.2660000000000001E-5</v>
      </c>
      <c r="AB33" s="91">
        <v>1.2660000000000001E-5</v>
      </c>
      <c r="AC33" s="91">
        <v>1.2660000000000001E-5</v>
      </c>
      <c r="AD33" s="91">
        <v>1.2660000000000001E-5</v>
      </c>
      <c r="AE33" s="91">
        <v>1.2660000000000001E-5</v>
      </c>
      <c r="AF33" s="91">
        <v>1.2660000000000001E-5</v>
      </c>
      <c r="AG33" s="91">
        <v>1.2660000000000001E-5</v>
      </c>
      <c r="AH33" s="91">
        <v>1.2660000000000001E-5</v>
      </c>
      <c r="AI33" s="91">
        <v>1.2660000000000001E-5</v>
      </c>
      <c r="AJ33" s="91">
        <v>1.2660000000000001E-5</v>
      </c>
      <c r="AK33" s="91">
        <v>1.2660000000000001E-5</v>
      </c>
      <c r="AL33" s="91">
        <v>1.2660000000000001E-5</v>
      </c>
      <c r="AM33" s="91">
        <v>1.2660000000000001E-5</v>
      </c>
      <c r="AN33" s="91">
        <v>1.2660000000000001E-5</v>
      </c>
      <c r="AO33" s="91">
        <v>1.2660000000000001E-5</v>
      </c>
      <c r="AP33" s="91">
        <v>1.2660000000000001E-5</v>
      </c>
      <c r="AQ33" s="91">
        <v>1.2660000000000001E-5</v>
      </c>
      <c r="AR33" s="91">
        <v>1.2660000000000001E-5</v>
      </c>
      <c r="AS33" s="91">
        <v>1.2660000000000001E-5</v>
      </c>
      <c r="AT33" s="91">
        <v>1.2660000000000001E-5</v>
      </c>
      <c r="AU33" s="91">
        <v>1.2660000000000001E-5</v>
      </c>
      <c r="AV33" s="91">
        <v>1.2660000000000001E-5</v>
      </c>
      <c r="AW33" s="91">
        <v>1.2660000000000001E-5</v>
      </c>
      <c r="AX33" s="91">
        <v>1.2660000000000001E-5</v>
      </c>
      <c r="AY33" s="91">
        <v>1.2660000000000001E-5</v>
      </c>
      <c r="AZ33" s="91">
        <v>1.2660000000000001E-5</v>
      </c>
      <c r="BA33" s="91">
        <v>1.2660000000000001E-5</v>
      </c>
      <c r="BB33" s="91">
        <v>1.2660000000000001E-5</v>
      </c>
      <c r="BC33" s="91">
        <v>1.2660000000000001E-5</v>
      </c>
      <c r="BD33" s="91">
        <v>1.2660000000000001E-5</v>
      </c>
      <c r="BE33" s="91">
        <v>1.2660000000000001E-5</v>
      </c>
      <c r="BF33" s="91">
        <v>1.2660000000000001E-5</v>
      </c>
      <c r="BG33" s="91">
        <v>1.2660000000000001E-5</v>
      </c>
      <c r="BH33" s="91">
        <v>1.2660000000000001E-5</v>
      </c>
      <c r="BI33" s="91">
        <v>1.2660000000000001E-5</v>
      </c>
      <c r="BJ33" s="91">
        <v>1.2660000000000001E-5</v>
      </c>
      <c r="BK33" s="91">
        <v>1.2660000000000001E-5</v>
      </c>
      <c r="BL33" s="91">
        <v>1.2660000000000001E-5</v>
      </c>
      <c r="BM33" s="91">
        <v>1.2660000000000001E-5</v>
      </c>
      <c r="BN33" s="91">
        <v>1.2660000000000001E-5</v>
      </c>
      <c r="BO33" s="91">
        <v>1.2660000000000001E-5</v>
      </c>
      <c r="BP33" s="91">
        <v>1.2660000000000001E-5</v>
      </c>
      <c r="BQ33" s="91">
        <v>1.2660000000000001E-5</v>
      </c>
      <c r="BR33" s="91">
        <v>1.2660000000000001E-5</v>
      </c>
      <c r="BS33" s="91">
        <v>1.2660000000000001E-5</v>
      </c>
      <c r="BT33" s="91">
        <v>1.2660000000000001E-5</v>
      </c>
      <c r="BU33" s="91">
        <v>1.2660000000000001E-5</v>
      </c>
      <c r="BV33" s="91">
        <v>1.2660000000000001E-5</v>
      </c>
      <c r="BW33" s="91">
        <v>1.2660000000000001E-5</v>
      </c>
      <c r="BX33" s="91">
        <v>1.2660000000000001E-5</v>
      </c>
      <c r="BY33" s="91">
        <v>1.2660000000000001E-5</v>
      </c>
      <c r="BZ33" s="91">
        <v>1.2660000000000001E-5</v>
      </c>
      <c r="CA33" s="91">
        <v>1.2660000000000001E-5</v>
      </c>
      <c r="CB33" s="91">
        <v>1.2660000000000001E-5</v>
      </c>
      <c r="CC33" s="91">
        <v>1.2660000000000001E-5</v>
      </c>
      <c r="CD33" s="91">
        <v>1.2660000000000001E-5</v>
      </c>
      <c r="CE33" s="91">
        <v>1.2660000000000001E-5</v>
      </c>
      <c r="CF33" s="91">
        <v>1.2660000000000001E-5</v>
      </c>
      <c r="CG33" s="91">
        <v>1.2660000000000001E-5</v>
      </c>
      <c r="CH33" s="91">
        <v>1.2660000000000001E-5</v>
      </c>
      <c r="CI33" s="91">
        <v>1.2660000000000001E-5</v>
      </c>
      <c r="CJ33" s="91">
        <v>1.2660000000000001E-5</v>
      </c>
      <c r="CK33" s="91">
        <v>1.2660000000000001E-5</v>
      </c>
      <c r="CL33" s="91">
        <v>1.2660000000000001E-5</v>
      </c>
      <c r="CM33" s="91">
        <v>1.2660000000000001E-5</v>
      </c>
      <c r="CN33" s="91">
        <v>1.2660000000000001E-5</v>
      </c>
      <c r="CO33" s="91">
        <v>1.2660000000000001E-5</v>
      </c>
      <c r="CP33" s="91">
        <v>1.2660000000000001E-5</v>
      </c>
      <c r="CQ33" s="91">
        <v>1.2660000000000001E-5</v>
      </c>
      <c r="CR33" s="91">
        <v>1.2660000000000001E-5</v>
      </c>
      <c r="CS33" s="91">
        <v>1.2660000000000001E-5</v>
      </c>
      <c r="CT33" s="91">
        <v>1.2660000000000001E-5</v>
      </c>
      <c r="CU33" s="91">
        <v>1.2660000000000001E-5</v>
      </c>
      <c r="CV33" s="91">
        <v>1.2660000000000001E-5</v>
      </c>
      <c r="CW33" s="91">
        <v>1.2660000000000001E-5</v>
      </c>
      <c r="CX33" s="91">
        <v>1.2660000000000001E-5</v>
      </c>
      <c r="CY33" s="91">
        <v>1.2660000000000001E-5</v>
      </c>
      <c r="CZ33" s="91">
        <v>1.2660000000000001E-5</v>
      </c>
      <c r="DA33" s="91">
        <v>1.2660000000000001E-5</v>
      </c>
      <c r="DB33" s="91">
        <v>1.2660000000000001E-5</v>
      </c>
      <c r="DC33" s="91">
        <v>1.2660000000000001E-5</v>
      </c>
      <c r="DD33" s="91">
        <v>1.2660000000000001E-5</v>
      </c>
      <c r="DE33" s="91">
        <v>1.2660000000000001E-5</v>
      </c>
      <c r="DF33" s="91">
        <v>1.2660000000000001E-5</v>
      </c>
      <c r="DG33" s="91">
        <v>1.2660000000000001E-5</v>
      </c>
      <c r="DH33" s="91">
        <v>1.2660000000000001E-5</v>
      </c>
      <c r="DI33" s="91">
        <v>1.2660000000000001E-5</v>
      </c>
      <c r="DJ33" s="91">
        <v>1.2660000000000001E-5</v>
      </c>
      <c r="DK33" s="91">
        <v>1.2660000000000001E-5</v>
      </c>
      <c r="DL33" s="91">
        <v>1.2660000000000001E-5</v>
      </c>
      <c r="DM33" s="91">
        <v>1.2660000000000001E-5</v>
      </c>
      <c r="DN33" s="91">
        <v>1.2660000000000001E-5</v>
      </c>
      <c r="DO33" s="91">
        <v>1.2660000000000001E-5</v>
      </c>
      <c r="DP33" s="91">
        <v>1.2660000000000001E-5</v>
      </c>
      <c r="DQ33" s="91">
        <v>1.2660000000000001E-5</v>
      </c>
      <c r="DR33" s="91">
        <v>1.2660000000000001E-5</v>
      </c>
      <c r="DS33" s="91">
        <v>1.2660000000000001E-5</v>
      </c>
      <c r="DT33" s="91">
        <v>1.2660000000000001E-5</v>
      </c>
      <c r="DU33" s="91">
        <v>1.2660000000000001E-5</v>
      </c>
      <c r="DV33" s="91">
        <v>1.2660000000000001E-5</v>
      </c>
      <c r="DW33" s="91">
        <v>1.2660000000000001E-5</v>
      </c>
      <c r="DX33" s="91">
        <v>1.2660000000000001E-5</v>
      </c>
      <c r="DY33" s="91">
        <v>1.2660000000000001E-5</v>
      </c>
      <c r="DZ33" s="91">
        <v>1.2660000000000001E-5</v>
      </c>
      <c r="EA33" s="91">
        <v>1.2660000000000001E-5</v>
      </c>
      <c r="EB33" s="91">
        <v>1.2660000000000001E-5</v>
      </c>
      <c r="EC33" s="91">
        <v>1.2660000000000001E-5</v>
      </c>
      <c r="ED33" s="91">
        <v>1.2660000000000001E-5</v>
      </c>
      <c r="EE33" s="91">
        <v>1.2660000000000001E-5</v>
      </c>
      <c r="EF33" s="91">
        <v>1.2660000000000001E-5</v>
      </c>
      <c r="EG33" s="91">
        <v>1.2660000000000001E-5</v>
      </c>
      <c r="EH33" s="91">
        <v>1.2660000000000001E-5</v>
      </c>
      <c r="EI33" s="91">
        <v>1.2660000000000001E-5</v>
      </c>
      <c r="EJ33" s="91">
        <v>1.2660000000000001E-5</v>
      </c>
      <c r="EK33" s="91">
        <v>1.2660000000000001E-5</v>
      </c>
      <c r="EL33" s="91">
        <v>1.2660000000000001E-5</v>
      </c>
      <c r="EM33" s="91">
        <v>1.2660000000000001E-5</v>
      </c>
      <c r="EN33" s="91">
        <v>1.2660000000000001E-5</v>
      </c>
      <c r="EO33" s="91">
        <v>1.2660000000000001E-5</v>
      </c>
      <c r="EP33" s="91">
        <v>1.2660000000000001E-5</v>
      </c>
      <c r="EQ33" s="91">
        <v>1.2660000000000001E-5</v>
      </c>
      <c r="ER33" s="91">
        <v>1.2660000000000001E-5</v>
      </c>
      <c r="ES33" s="91">
        <v>1.2660000000000001E-5</v>
      </c>
      <c r="ET33" s="91">
        <v>1.2660000000000001E-5</v>
      </c>
      <c r="EU33" s="91">
        <v>1.2660000000000001E-5</v>
      </c>
      <c r="EV33" s="91">
        <v>1.2660000000000001E-5</v>
      </c>
      <c r="EW33" s="91">
        <v>1.2660000000000001E-5</v>
      </c>
      <c r="EX33" s="91">
        <v>1.2660000000000001E-5</v>
      </c>
      <c r="EY33" s="91">
        <v>1.2660000000000001E-5</v>
      </c>
      <c r="EZ33" s="91">
        <v>1.2660000000000001E-5</v>
      </c>
      <c r="FA33" s="91">
        <v>1.2660000000000001E-5</v>
      </c>
      <c r="FB33" s="91">
        <v>1.2660000000000001E-5</v>
      </c>
      <c r="FC33" s="91">
        <v>1.2660000000000001E-5</v>
      </c>
      <c r="FD33" s="91">
        <v>1.2660000000000001E-5</v>
      </c>
      <c r="FE33" s="91">
        <v>1.2660000000000001E-5</v>
      </c>
      <c r="FF33" s="91">
        <v>1.2660000000000001E-5</v>
      </c>
      <c r="FG33" s="91">
        <v>1.2660000000000001E-5</v>
      </c>
      <c r="FH33" s="91">
        <v>1.2660000000000001E-5</v>
      </c>
      <c r="FI33" s="91">
        <v>1.2660000000000001E-5</v>
      </c>
      <c r="FJ33" s="91">
        <v>1.2660000000000001E-5</v>
      </c>
      <c r="FK33" s="91">
        <v>1.2660000000000001E-5</v>
      </c>
      <c r="FL33" s="91">
        <v>1.2660000000000001E-5</v>
      </c>
      <c r="FM33" s="91">
        <v>1.2660000000000001E-5</v>
      </c>
      <c r="FN33" s="91">
        <v>1.2660000000000001E-5</v>
      </c>
      <c r="FO33" s="91">
        <v>1.2660000000000001E-5</v>
      </c>
      <c r="FP33" s="91">
        <v>1.2660000000000001E-5</v>
      </c>
      <c r="FQ33" s="91">
        <v>1.2660000000000001E-5</v>
      </c>
      <c r="FR33" s="91">
        <v>1.2660000000000001E-5</v>
      </c>
      <c r="FS33" s="91">
        <v>1.2660000000000001E-5</v>
      </c>
      <c r="FT33" s="91">
        <v>1.2660000000000001E-5</v>
      </c>
      <c r="FU33" s="91">
        <v>1.2660000000000001E-5</v>
      </c>
      <c r="FV33" s="91">
        <v>1.2660000000000001E-5</v>
      </c>
      <c r="FW33" s="91">
        <v>1.2660000000000001E-5</v>
      </c>
      <c r="FX33" s="91">
        <v>1.2660000000000001E-5</v>
      </c>
      <c r="FY33" s="91">
        <v>1.2660000000000001E-5</v>
      </c>
      <c r="FZ33" s="91">
        <v>1.2660000000000001E-5</v>
      </c>
      <c r="GA33" s="91">
        <v>1.2660000000000001E-5</v>
      </c>
      <c r="GB33" s="91">
        <v>1.2660000000000001E-5</v>
      </c>
      <c r="GC33" s="91">
        <v>1.2660000000000001E-5</v>
      </c>
      <c r="GD33" s="91">
        <v>1.2660000000000001E-5</v>
      </c>
      <c r="GE33" s="91">
        <v>1.2660000000000001E-5</v>
      </c>
      <c r="GF33" s="91">
        <v>1.2660000000000001E-5</v>
      </c>
      <c r="GG33" s="91">
        <v>1.2660000000000001E-5</v>
      </c>
      <c r="GH33" s="91">
        <v>1.2660000000000001E-5</v>
      </c>
      <c r="GI33" s="91">
        <v>1.2660000000000001E-5</v>
      </c>
      <c r="GJ33" s="91">
        <v>1.2660000000000001E-5</v>
      </c>
      <c r="GK33" s="91">
        <v>1.2660000000000001E-5</v>
      </c>
      <c r="GL33" s="91">
        <v>1.2660000000000001E-5</v>
      </c>
      <c r="GM33" s="91">
        <v>1.2660000000000001E-5</v>
      </c>
      <c r="GN33" s="91">
        <v>1.2660000000000001E-5</v>
      </c>
      <c r="GO33" s="91">
        <v>1.2660000000000001E-5</v>
      </c>
      <c r="GP33" s="91">
        <v>1.2660000000000001E-5</v>
      </c>
      <c r="GQ33" s="91">
        <v>1.2660000000000001E-5</v>
      </c>
      <c r="GR33" s="91">
        <v>1.2660000000000001E-5</v>
      </c>
      <c r="GS33" s="91">
        <v>1.2660000000000001E-5</v>
      </c>
      <c r="GT33" s="91">
        <v>1.2660000000000001E-5</v>
      </c>
      <c r="GU33" s="91">
        <v>1.2660000000000001E-5</v>
      </c>
      <c r="GV33" s="91">
        <v>1.2660000000000001E-5</v>
      </c>
      <c r="GW33" s="91">
        <v>1.2660000000000001E-5</v>
      </c>
      <c r="GX33" s="91">
        <v>1.2660000000000001E-5</v>
      </c>
      <c r="GY33" s="91">
        <v>1.2660000000000001E-5</v>
      </c>
      <c r="GZ33" s="91">
        <v>1.2660000000000001E-5</v>
      </c>
      <c r="HA33" s="91">
        <v>1.2660000000000001E-5</v>
      </c>
      <c r="HB33" s="91">
        <v>1.2660000000000001E-5</v>
      </c>
      <c r="HC33" s="91">
        <v>1.2660000000000001E-5</v>
      </c>
      <c r="HD33" s="91">
        <v>1.2660000000000001E-5</v>
      </c>
      <c r="HE33" s="91">
        <v>1.2660000000000001E-5</v>
      </c>
      <c r="HF33" s="91">
        <v>1.2660000000000001E-5</v>
      </c>
      <c r="HG33" s="91">
        <v>1.2660000000000001E-5</v>
      </c>
      <c r="HH33" s="91">
        <v>1.2660000000000001E-5</v>
      </c>
      <c r="HI33" s="91">
        <v>1.2660000000000001E-5</v>
      </c>
      <c r="HJ33" s="91">
        <v>1.2660000000000001E-5</v>
      </c>
      <c r="HK33" s="91">
        <v>1.2660000000000001E-5</v>
      </c>
      <c r="HL33" s="91">
        <v>1.2660000000000001E-5</v>
      </c>
      <c r="HM33" s="91">
        <v>1.2660000000000001E-5</v>
      </c>
      <c r="HN33" s="91">
        <v>1.2660000000000001E-5</v>
      </c>
      <c r="HO33" s="91">
        <v>1.2660000000000001E-5</v>
      </c>
      <c r="HP33" s="91">
        <v>1.2660000000000001E-5</v>
      </c>
      <c r="HQ33" s="91">
        <v>1.2660000000000001E-5</v>
      </c>
      <c r="HR33" s="91">
        <v>1.2660000000000001E-5</v>
      </c>
      <c r="HS33" s="91">
        <v>1.2660000000000001E-5</v>
      </c>
      <c r="HT33" s="91">
        <v>1.2660000000000001E-5</v>
      </c>
      <c r="HU33" s="91">
        <v>1.2660000000000001E-5</v>
      </c>
      <c r="HV33" s="91">
        <v>1.2660000000000001E-5</v>
      </c>
      <c r="HW33" s="91">
        <v>1.2660000000000001E-5</v>
      </c>
      <c r="HX33" s="91">
        <v>1.2660000000000001E-5</v>
      </c>
      <c r="HY33" s="91">
        <v>1.2660000000000001E-5</v>
      </c>
      <c r="HZ33" s="91">
        <v>1.2660000000000001E-5</v>
      </c>
      <c r="IA33" s="91">
        <v>1.2660000000000001E-5</v>
      </c>
      <c r="IB33" s="91">
        <v>1.2660000000000001E-5</v>
      </c>
      <c r="IC33" s="91">
        <v>1.2660000000000001E-5</v>
      </c>
      <c r="ID33" s="91">
        <v>1.2660000000000001E-5</v>
      </c>
      <c r="IE33" s="91">
        <v>1.2660000000000001E-5</v>
      </c>
      <c r="IF33" s="91">
        <v>1.2660000000000001E-5</v>
      </c>
      <c r="IG33" s="91">
        <v>1.2660000000000001E-5</v>
      </c>
      <c r="IH33" s="91">
        <v>1.2660000000000001E-5</v>
      </c>
      <c r="II33" s="91">
        <v>1.2660000000000001E-5</v>
      </c>
      <c r="IJ33" s="91">
        <v>1.2660000000000001E-5</v>
      </c>
      <c r="IK33" s="91">
        <v>1.2660000000000001E-5</v>
      </c>
      <c r="IL33" s="91">
        <v>1.2660000000000001E-5</v>
      </c>
      <c r="IM33" s="91">
        <v>1.2660000000000001E-5</v>
      </c>
      <c r="IN33" s="91">
        <v>1.2660000000000001E-5</v>
      </c>
      <c r="IO33" s="91">
        <v>1.2660000000000001E-5</v>
      </c>
      <c r="IP33" s="91">
        <v>1.2660000000000001E-5</v>
      </c>
      <c r="IQ33" s="91">
        <v>1.2660000000000001E-5</v>
      </c>
      <c r="IR33" s="91">
        <v>1.2660000000000001E-5</v>
      </c>
      <c r="IS33" s="91">
        <v>1.2660000000000001E-5</v>
      </c>
      <c r="IT33" s="91">
        <v>1.2660000000000001E-5</v>
      </c>
      <c r="IU33" s="91">
        <v>1.2660000000000001E-5</v>
      </c>
      <c r="IV33" s="91">
        <v>1.2660000000000001E-5</v>
      </c>
      <c r="IW33" s="91">
        <v>1.2660000000000001E-5</v>
      </c>
      <c r="IX33" s="91">
        <v>1.2660000000000001E-5</v>
      </c>
      <c r="IY33" s="91">
        <v>1.2660000000000001E-5</v>
      </c>
      <c r="IZ33" s="91">
        <v>1.2660000000000001E-5</v>
      </c>
      <c r="JA33" s="91">
        <v>1.2660000000000001E-5</v>
      </c>
      <c r="JB33" s="91">
        <v>1.2660000000000001E-5</v>
      </c>
      <c r="JC33" s="91">
        <v>1.2660000000000001E-5</v>
      </c>
      <c r="JD33" s="91">
        <v>1.2660000000000001E-5</v>
      </c>
      <c r="JE33" s="91">
        <v>1.2660000000000001E-5</v>
      </c>
      <c r="JF33" s="91">
        <v>1.2660000000000001E-5</v>
      </c>
      <c r="JG33" s="91">
        <v>1.2660000000000001E-5</v>
      </c>
      <c r="JH33" s="91">
        <v>1.2660000000000001E-5</v>
      </c>
      <c r="JI33" s="91">
        <v>1.2660000000000001E-5</v>
      </c>
      <c r="JJ33" s="91">
        <v>1.2660000000000001E-5</v>
      </c>
      <c r="JK33" s="91">
        <v>1.2660000000000001E-5</v>
      </c>
      <c r="JL33" s="91">
        <v>1.2660000000000001E-5</v>
      </c>
      <c r="JM33" s="91">
        <v>1.2660000000000001E-5</v>
      </c>
      <c r="JN33" s="91">
        <v>1.2660000000000001E-5</v>
      </c>
      <c r="JO33" s="91">
        <v>1.2660000000000001E-5</v>
      </c>
      <c r="JP33" s="91">
        <v>1.2660000000000001E-5</v>
      </c>
      <c r="JQ33" s="91">
        <v>1.2660000000000001E-5</v>
      </c>
      <c r="JR33" s="91">
        <v>1.2660000000000001E-5</v>
      </c>
      <c r="JS33" s="91">
        <v>1.2660000000000001E-5</v>
      </c>
      <c r="JT33" s="91">
        <v>1.2660000000000001E-5</v>
      </c>
      <c r="JU33" s="91">
        <v>1.2660000000000001E-5</v>
      </c>
      <c r="JV33" s="91">
        <v>1.2660000000000001E-5</v>
      </c>
      <c r="JW33" s="91">
        <v>1.2660000000000001E-5</v>
      </c>
      <c r="JX33" s="91">
        <v>1.2660000000000001E-5</v>
      </c>
      <c r="JY33" s="91">
        <v>1.2660000000000001E-5</v>
      </c>
      <c r="JZ33" s="91">
        <v>1.2660000000000001E-5</v>
      </c>
      <c r="KA33" s="91">
        <v>1.2660000000000001E-5</v>
      </c>
      <c r="KB33" s="91">
        <v>1.2660000000000001E-5</v>
      </c>
      <c r="KC33" s="91">
        <v>1.2660000000000001E-5</v>
      </c>
      <c r="KD33" s="91">
        <v>1.2660000000000001E-5</v>
      </c>
      <c r="KE33" s="91">
        <v>1.2660000000000001E-5</v>
      </c>
    </row>
    <row r="34" spans="1:291" x14ac:dyDescent="0.3">
      <c r="A34" s="44" t="s">
        <v>20</v>
      </c>
      <c r="B34" s="91">
        <f>11.46/1000000</f>
        <v>1.146E-5</v>
      </c>
      <c r="C34" s="91">
        <v>1.146E-5</v>
      </c>
      <c r="D34" s="91">
        <f>11.46/1000000</f>
        <v>1.146E-5</v>
      </c>
      <c r="E34" s="91">
        <v>1.146E-5</v>
      </c>
      <c r="F34" s="91">
        <f>11.46/1000000</f>
        <v>1.146E-5</v>
      </c>
      <c r="G34" s="91">
        <v>1.146E-5</v>
      </c>
      <c r="H34" s="91">
        <f>11.46/1000000</f>
        <v>1.146E-5</v>
      </c>
      <c r="I34" s="91">
        <v>1.146E-5</v>
      </c>
      <c r="J34" s="91">
        <v>1.146E-5</v>
      </c>
      <c r="K34" s="91">
        <v>1.146E-5</v>
      </c>
      <c r="L34" s="91">
        <v>1.146E-5</v>
      </c>
      <c r="M34" s="91">
        <v>1.146E-5</v>
      </c>
      <c r="N34" s="91">
        <v>1.146E-5</v>
      </c>
      <c r="O34" s="91">
        <v>1.146E-5</v>
      </c>
      <c r="P34" s="91">
        <v>1.146E-5</v>
      </c>
      <c r="Q34" s="91">
        <v>1.146E-5</v>
      </c>
      <c r="R34" s="91">
        <v>1.146E-5</v>
      </c>
      <c r="S34" s="91">
        <v>1.146E-5</v>
      </c>
      <c r="T34" s="91">
        <v>1.146E-5</v>
      </c>
      <c r="U34" s="91">
        <v>1.146E-5</v>
      </c>
      <c r="V34" s="91">
        <v>1.146E-5</v>
      </c>
      <c r="W34" s="91">
        <v>1.146E-5</v>
      </c>
      <c r="X34" s="91">
        <v>1.146E-5</v>
      </c>
      <c r="Y34" s="91">
        <v>1.146E-5</v>
      </c>
      <c r="Z34" s="91">
        <v>1.146E-5</v>
      </c>
      <c r="AA34" s="91">
        <v>1.146E-5</v>
      </c>
      <c r="AB34" s="91">
        <v>1.146E-5</v>
      </c>
      <c r="AC34" s="91">
        <v>1.146E-5</v>
      </c>
      <c r="AD34" s="91">
        <v>1.146E-5</v>
      </c>
      <c r="AE34" s="91">
        <v>1.146E-5</v>
      </c>
      <c r="AF34" s="91">
        <v>1.146E-5</v>
      </c>
      <c r="AG34" s="91">
        <v>1.146E-5</v>
      </c>
      <c r="AH34" s="91">
        <v>1.146E-5</v>
      </c>
      <c r="AI34" s="91">
        <v>1.146E-5</v>
      </c>
      <c r="AJ34" s="91">
        <v>1.146E-5</v>
      </c>
      <c r="AK34" s="91">
        <v>1.146E-5</v>
      </c>
      <c r="AL34" s="91">
        <v>1.146E-5</v>
      </c>
      <c r="AM34" s="91">
        <v>1.146E-5</v>
      </c>
      <c r="AN34" s="91">
        <v>1.146E-5</v>
      </c>
      <c r="AO34" s="91">
        <v>1.146E-5</v>
      </c>
      <c r="AP34" s="91">
        <v>1.146E-5</v>
      </c>
      <c r="AQ34" s="91">
        <v>1.146E-5</v>
      </c>
      <c r="AR34" s="91">
        <v>1.146E-5</v>
      </c>
      <c r="AS34" s="91">
        <v>1.146E-5</v>
      </c>
      <c r="AT34" s="91">
        <v>1.146E-5</v>
      </c>
      <c r="AU34" s="91">
        <v>1.146E-5</v>
      </c>
      <c r="AV34" s="91">
        <v>1.146E-5</v>
      </c>
      <c r="AW34" s="91">
        <v>1.146E-5</v>
      </c>
      <c r="AX34" s="91">
        <v>1.146E-5</v>
      </c>
      <c r="AY34" s="91">
        <v>1.146E-5</v>
      </c>
      <c r="AZ34" s="91">
        <v>1.146E-5</v>
      </c>
      <c r="BA34" s="91">
        <v>1.146E-5</v>
      </c>
      <c r="BB34" s="91">
        <v>1.146E-5</v>
      </c>
      <c r="BC34" s="91">
        <v>1.146E-5</v>
      </c>
      <c r="BD34" s="91">
        <v>1.146E-5</v>
      </c>
      <c r="BE34" s="91">
        <v>1.146E-5</v>
      </c>
      <c r="BF34" s="91">
        <v>1.146E-5</v>
      </c>
      <c r="BG34" s="91">
        <v>1.146E-5</v>
      </c>
      <c r="BH34" s="91">
        <v>1.146E-5</v>
      </c>
      <c r="BI34" s="91">
        <v>1.146E-5</v>
      </c>
      <c r="BJ34" s="91">
        <v>1.146E-5</v>
      </c>
      <c r="BK34" s="91">
        <v>1.146E-5</v>
      </c>
      <c r="BL34" s="91">
        <v>1.146E-5</v>
      </c>
      <c r="BM34" s="91">
        <v>1.146E-5</v>
      </c>
      <c r="BN34" s="91">
        <v>1.146E-5</v>
      </c>
      <c r="BO34" s="91">
        <v>1.146E-5</v>
      </c>
      <c r="BP34" s="91">
        <v>1.146E-5</v>
      </c>
      <c r="BQ34" s="91">
        <v>1.146E-5</v>
      </c>
      <c r="BR34" s="91">
        <v>1.146E-5</v>
      </c>
      <c r="BS34" s="91">
        <v>1.146E-5</v>
      </c>
      <c r="BT34" s="91">
        <v>1.146E-5</v>
      </c>
      <c r="BU34" s="91">
        <v>1.146E-5</v>
      </c>
      <c r="BV34" s="91">
        <v>1.146E-5</v>
      </c>
      <c r="BW34" s="91">
        <v>1.146E-5</v>
      </c>
      <c r="BX34" s="91">
        <v>1.146E-5</v>
      </c>
      <c r="BY34" s="91">
        <v>1.146E-5</v>
      </c>
      <c r="BZ34" s="91">
        <v>1.146E-5</v>
      </c>
      <c r="CA34" s="91">
        <v>1.146E-5</v>
      </c>
      <c r="CB34" s="91">
        <v>1.146E-5</v>
      </c>
      <c r="CC34" s="91">
        <v>1.146E-5</v>
      </c>
      <c r="CD34" s="91">
        <v>1.146E-5</v>
      </c>
      <c r="CE34" s="91">
        <v>1.146E-5</v>
      </c>
      <c r="CF34" s="91">
        <v>1.146E-5</v>
      </c>
      <c r="CG34" s="91">
        <v>1.146E-5</v>
      </c>
      <c r="CH34" s="91">
        <v>1.146E-5</v>
      </c>
      <c r="CI34" s="91">
        <v>1.146E-5</v>
      </c>
      <c r="CJ34" s="91">
        <v>1.146E-5</v>
      </c>
      <c r="CK34" s="91">
        <v>1.146E-5</v>
      </c>
      <c r="CL34" s="91">
        <v>1.146E-5</v>
      </c>
      <c r="CM34" s="91">
        <v>1.146E-5</v>
      </c>
      <c r="CN34" s="91">
        <v>1.146E-5</v>
      </c>
      <c r="CO34" s="91">
        <v>1.146E-5</v>
      </c>
      <c r="CP34" s="91">
        <v>1.146E-5</v>
      </c>
      <c r="CQ34" s="91">
        <v>1.146E-5</v>
      </c>
      <c r="CR34" s="91">
        <v>1.146E-5</v>
      </c>
      <c r="CS34" s="91">
        <v>1.146E-5</v>
      </c>
      <c r="CT34" s="91">
        <v>1.146E-5</v>
      </c>
      <c r="CU34" s="91">
        <v>1.146E-5</v>
      </c>
      <c r="CV34" s="91">
        <v>1.146E-5</v>
      </c>
      <c r="CW34" s="91">
        <v>1.146E-5</v>
      </c>
      <c r="CX34" s="91">
        <v>1.146E-5</v>
      </c>
      <c r="CY34" s="91">
        <v>1.146E-5</v>
      </c>
      <c r="CZ34" s="91">
        <v>1.146E-5</v>
      </c>
      <c r="DA34" s="91">
        <v>1.146E-5</v>
      </c>
      <c r="DB34" s="91">
        <v>1.146E-5</v>
      </c>
      <c r="DC34" s="91">
        <v>1.146E-5</v>
      </c>
      <c r="DD34" s="91">
        <v>1.146E-5</v>
      </c>
      <c r="DE34" s="91">
        <v>1.146E-5</v>
      </c>
      <c r="DF34" s="91">
        <v>1.146E-5</v>
      </c>
      <c r="DG34" s="91">
        <v>1.146E-5</v>
      </c>
      <c r="DH34" s="91">
        <v>1.146E-5</v>
      </c>
      <c r="DI34" s="91">
        <v>1.146E-5</v>
      </c>
      <c r="DJ34" s="91">
        <v>1.146E-5</v>
      </c>
      <c r="DK34" s="91">
        <v>1.146E-5</v>
      </c>
      <c r="DL34" s="91">
        <v>1.146E-5</v>
      </c>
      <c r="DM34" s="91">
        <v>1.146E-5</v>
      </c>
      <c r="DN34" s="91">
        <v>1.146E-5</v>
      </c>
      <c r="DO34" s="91">
        <v>1.146E-5</v>
      </c>
      <c r="DP34" s="91">
        <v>1.146E-5</v>
      </c>
      <c r="DQ34" s="91">
        <v>1.146E-5</v>
      </c>
      <c r="DR34" s="91">
        <v>1.146E-5</v>
      </c>
      <c r="DS34" s="91">
        <v>1.146E-5</v>
      </c>
      <c r="DT34" s="91">
        <v>1.146E-5</v>
      </c>
      <c r="DU34" s="91">
        <v>1.146E-5</v>
      </c>
      <c r="DV34" s="91">
        <v>1.146E-5</v>
      </c>
      <c r="DW34" s="91">
        <v>1.146E-5</v>
      </c>
      <c r="DX34" s="91">
        <v>1.146E-5</v>
      </c>
      <c r="DY34" s="91">
        <v>1.146E-5</v>
      </c>
      <c r="DZ34" s="91">
        <v>1.146E-5</v>
      </c>
      <c r="EA34" s="91">
        <v>1.146E-5</v>
      </c>
      <c r="EB34" s="91">
        <v>1.146E-5</v>
      </c>
      <c r="EC34" s="91">
        <v>1.146E-5</v>
      </c>
      <c r="ED34" s="91">
        <v>1.146E-5</v>
      </c>
      <c r="EE34" s="91">
        <v>1.146E-5</v>
      </c>
      <c r="EF34" s="91">
        <v>1.146E-5</v>
      </c>
      <c r="EG34" s="91">
        <v>1.146E-5</v>
      </c>
      <c r="EH34" s="91">
        <v>1.146E-5</v>
      </c>
      <c r="EI34" s="91">
        <v>1.146E-5</v>
      </c>
      <c r="EJ34" s="91">
        <v>1.146E-5</v>
      </c>
      <c r="EK34" s="91">
        <v>1.146E-5</v>
      </c>
      <c r="EL34" s="91">
        <v>1.146E-5</v>
      </c>
      <c r="EM34" s="91">
        <v>1.146E-5</v>
      </c>
      <c r="EN34" s="91">
        <v>1.146E-5</v>
      </c>
      <c r="EO34" s="91">
        <v>1.146E-5</v>
      </c>
      <c r="EP34" s="91">
        <v>1.146E-5</v>
      </c>
      <c r="EQ34" s="91">
        <v>1.146E-5</v>
      </c>
      <c r="ER34" s="91">
        <v>1.146E-5</v>
      </c>
      <c r="ES34" s="91">
        <v>1.146E-5</v>
      </c>
      <c r="ET34" s="91">
        <v>1.146E-5</v>
      </c>
      <c r="EU34" s="91">
        <v>1.146E-5</v>
      </c>
      <c r="EV34" s="91">
        <v>1.146E-5</v>
      </c>
      <c r="EW34" s="91">
        <v>1.146E-5</v>
      </c>
      <c r="EX34" s="91">
        <v>1.146E-5</v>
      </c>
      <c r="EY34" s="91">
        <v>1.146E-5</v>
      </c>
      <c r="EZ34" s="91">
        <v>1.146E-5</v>
      </c>
      <c r="FA34" s="91">
        <v>1.146E-5</v>
      </c>
      <c r="FB34" s="91">
        <v>1.146E-5</v>
      </c>
      <c r="FC34" s="91">
        <v>1.146E-5</v>
      </c>
      <c r="FD34" s="91">
        <v>1.146E-5</v>
      </c>
      <c r="FE34" s="91">
        <v>1.146E-5</v>
      </c>
      <c r="FF34" s="91">
        <v>1.146E-5</v>
      </c>
      <c r="FG34" s="91">
        <v>1.146E-5</v>
      </c>
      <c r="FH34" s="91">
        <v>1.146E-5</v>
      </c>
      <c r="FI34" s="91">
        <v>1.146E-5</v>
      </c>
      <c r="FJ34" s="91">
        <v>1.146E-5</v>
      </c>
      <c r="FK34" s="91">
        <v>1.146E-5</v>
      </c>
      <c r="FL34" s="91">
        <v>1.146E-5</v>
      </c>
      <c r="FM34" s="91">
        <v>1.146E-5</v>
      </c>
      <c r="FN34" s="91">
        <v>1.146E-5</v>
      </c>
      <c r="FO34" s="91">
        <v>1.146E-5</v>
      </c>
      <c r="FP34" s="91">
        <v>1.146E-5</v>
      </c>
      <c r="FQ34" s="91">
        <v>1.146E-5</v>
      </c>
      <c r="FR34" s="91">
        <v>1.146E-5</v>
      </c>
      <c r="FS34" s="91">
        <v>1.146E-5</v>
      </c>
      <c r="FT34" s="91">
        <v>1.146E-5</v>
      </c>
      <c r="FU34" s="91">
        <v>1.146E-5</v>
      </c>
      <c r="FV34" s="91">
        <v>1.146E-5</v>
      </c>
      <c r="FW34" s="91">
        <v>1.146E-5</v>
      </c>
      <c r="FX34" s="91">
        <v>1.146E-5</v>
      </c>
      <c r="FY34" s="91">
        <v>1.146E-5</v>
      </c>
      <c r="FZ34" s="91">
        <v>1.146E-5</v>
      </c>
      <c r="GA34" s="91">
        <v>1.146E-5</v>
      </c>
      <c r="GB34" s="91">
        <v>1.146E-5</v>
      </c>
      <c r="GC34" s="91">
        <v>1.146E-5</v>
      </c>
      <c r="GD34" s="91">
        <v>1.146E-5</v>
      </c>
      <c r="GE34" s="91">
        <v>1.146E-5</v>
      </c>
      <c r="GF34" s="91">
        <v>1.146E-5</v>
      </c>
      <c r="GG34" s="91">
        <v>1.146E-5</v>
      </c>
      <c r="GH34" s="91">
        <v>1.146E-5</v>
      </c>
      <c r="GI34" s="91">
        <v>1.146E-5</v>
      </c>
      <c r="GJ34" s="91">
        <v>1.146E-5</v>
      </c>
      <c r="GK34" s="91">
        <v>1.146E-5</v>
      </c>
      <c r="GL34" s="91">
        <v>1.146E-5</v>
      </c>
      <c r="GM34" s="91">
        <v>1.146E-5</v>
      </c>
      <c r="GN34" s="91">
        <v>1.146E-5</v>
      </c>
      <c r="GO34" s="91">
        <v>1.146E-5</v>
      </c>
      <c r="GP34" s="91">
        <v>1.146E-5</v>
      </c>
      <c r="GQ34" s="91">
        <v>1.146E-5</v>
      </c>
      <c r="GR34" s="91">
        <v>1.146E-5</v>
      </c>
      <c r="GS34" s="91">
        <v>1.146E-5</v>
      </c>
      <c r="GT34" s="91">
        <v>1.146E-5</v>
      </c>
      <c r="GU34" s="91">
        <v>1.146E-5</v>
      </c>
      <c r="GV34" s="91">
        <v>1.146E-5</v>
      </c>
      <c r="GW34" s="91">
        <v>1.146E-5</v>
      </c>
      <c r="GX34" s="91">
        <v>1.146E-5</v>
      </c>
      <c r="GY34" s="91">
        <v>1.146E-5</v>
      </c>
      <c r="GZ34" s="91">
        <v>1.146E-5</v>
      </c>
      <c r="HA34" s="91">
        <v>1.146E-5</v>
      </c>
      <c r="HB34" s="91">
        <v>1.146E-5</v>
      </c>
      <c r="HC34" s="91">
        <v>1.146E-5</v>
      </c>
      <c r="HD34" s="91">
        <v>1.146E-5</v>
      </c>
      <c r="HE34" s="91">
        <v>1.146E-5</v>
      </c>
      <c r="HF34" s="91">
        <v>1.146E-5</v>
      </c>
      <c r="HG34" s="91">
        <v>1.146E-5</v>
      </c>
      <c r="HH34" s="91">
        <v>1.146E-5</v>
      </c>
      <c r="HI34" s="91">
        <v>1.146E-5</v>
      </c>
      <c r="HJ34" s="91">
        <v>1.146E-5</v>
      </c>
      <c r="HK34" s="91">
        <v>1.146E-5</v>
      </c>
      <c r="HL34" s="91">
        <v>1.146E-5</v>
      </c>
      <c r="HM34" s="91">
        <v>1.146E-5</v>
      </c>
      <c r="HN34" s="91">
        <v>1.146E-5</v>
      </c>
      <c r="HO34" s="91">
        <v>1.146E-5</v>
      </c>
      <c r="HP34" s="91">
        <v>1.146E-5</v>
      </c>
      <c r="HQ34" s="91">
        <v>1.146E-5</v>
      </c>
      <c r="HR34" s="91">
        <v>1.146E-5</v>
      </c>
      <c r="HS34" s="91">
        <v>1.146E-5</v>
      </c>
      <c r="HT34" s="91">
        <v>1.146E-5</v>
      </c>
      <c r="HU34" s="91">
        <v>1.146E-5</v>
      </c>
      <c r="HV34" s="91">
        <v>1.146E-5</v>
      </c>
      <c r="HW34" s="91">
        <v>1.146E-5</v>
      </c>
      <c r="HX34" s="91">
        <v>1.146E-5</v>
      </c>
      <c r="HY34" s="91">
        <v>1.146E-5</v>
      </c>
      <c r="HZ34" s="91">
        <v>1.146E-5</v>
      </c>
      <c r="IA34" s="91">
        <v>1.146E-5</v>
      </c>
      <c r="IB34" s="91">
        <v>1.146E-5</v>
      </c>
      <c r="IC34" s="91">
        <v>1.146E-5</v>
      </c>
      <c r="ID34" s="91">
        <v>1.146E-5</v>
      </c>
      <c r="IE34" s="91">
        <v>1.146E-5</v>
      </c>
      <c r="IF34" s="91">
        <v>1.146E-5</v>
      </c>
      <c r="IG34" s="91">
        <v>1.146E-5</v>
      </c>
      <c r="IH34" s="91">
        <v>1.146E-5</v>
      </c>
      <c r="II34" s="91">
        <v>1.146E-5</v>
      </c>
      <c r="IJ34" s="91">
        <v>1.146E-5</v>
      </c>
      <c r="IK34" s="91">
        <v>1.146E-5</v>
      </c>
      <c r="IL34" s="91">
        <v>1.146E-5</v>
      </c>
      <c r="IM34" s="91">
        <v>1.146E-5</v>
      </c>
      <c r="IN34" s="91">
        <v>1.146E-5</v>
      </c>
      <c r="IO34" s="91">
        <v>1.146E-5</v>
      </c>
      <c r="IP34" s="91">
        <v>1.146E-5</v>
      </c>
      <c r="IQ34" s="91">
        <v>1.146E-5</v>
      </c>
      <c r="IR34" s="91">
        <v>1.146E-5</v>
      </c>
      <c r="IS34" s="91">
        <v>1.146E-5</v>
      </c>
      <c r="IT34" s="91">
        <v>1.146E-5</v>
      </c>
      <c r="IU34" s="91">
        <v>1.146E-5</v>
      </c>
      <c r="IV34" s="91">
        <v>1.146E-5</v>
      </c>
      <c r="IW34" s="91">
        <v>1.146E-5</v>
      </c>
      <c r="IX34" s="91">
        <v>1.146E-5</v>
      </c>
      <c r="IY34" s="91">
        <v>1.146E-5</v>
      </c>
      <c r="IZ34" s="91">
        <v>1.146E-5</v>
      </c>
      <c r="JA34" s="91">
        <v>1.146E-5</v>
      </c>
      <c r="JB34" s="91">
        <v>1.146E-5</v>
      </c>
      <c r="JC34" s="91">
        <v>1.146E-5</v>
      </c>
      <c r="JD34" s="91">
        <v>1.146E-5</v>
      </c>
      <c r="JE34" s="91">
        <v>1.146E-5</v>
      </c>
      <c r="JF34" s="91">
        <v>1.146E-5</v>
      </c>
      <c r="JG34" s="91">
        <v>1.146E-5</v>
      </c>
      <c r="JH34" s="91">
        <v>1.146E-5</v>
      </c>
      <c r="JI34" s="91">
        <v>1.146E-5</v>
      </c>
      <c r="JJ34" s="91">
        <v>1.146E-5</v>
      </c>
      <c r="JK34" s="91">
        <v>1.146E-5</v>
      </c>
      <c r="JL34" s="91">
        <v>1.146E-5</v>
      </c>
      <c r="JM34" s="91">
        <v>1.146E-5</v>
      </c>
      <c r="JN34" s="91">
        <v>1.146E-5</v>
      </c>
      <c r="JO34" s="91">
        <v>1.146E-5</v>
      </c>
      <c r="JP34" s="91">
        <v>1.146E-5</v>
      </c>
      <c r="JQ34" s="91">
        <v>1.146E-5</v>
      </c>
      <c r="JR34" s="91">
        <v>1.146E-5</v>
      </c>
      <c r="JS34" s="91">
        <v>1.146E-5</v>
      </c>
      <c r="JT34" s="91">
        <v>1.146E-5</v>
      </c>
      <c r="JU34" s="91">
        <v>1.146E-5</v>
      </c>
      <c r="JV34" s="91">
        <v>1.146E-5</v>
      </c>
      <c r="JW34" s="91">
        <v>1.146E-5</v>
      </c>
      <c r="JX34" s="91">
        <v>1.146E-5</v>
      </c>
      <c r="JY34" s="91">
        <v>1.146E-5</v>
      </c>
      <c r="JZ34" s="91">
        <v>1.146E-5</v>
      </c>
      <c r="KA34" s="91">
        <v>1.146E-5</v>
      </c>
      <c r="KB34" s="91">
        <v>1.146E-5</v>
      </c>
      <c r="KC34" s="91">
        <v>1.146E-5</v>
      </c>
      <c r="KD34" s="91">
        <v>1.146E-5</v>
      </c>
      <c r="KE34" s="91">
        <v>1.146E-5</v>
      </c>
    </row>
    <row r="35" spans="1:291" x14ac:dyDescent="0.3">
      <c r="A35" s="8" t="s">
        <v>94</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c r="JC35" s="90"/>
      <c r="JD35" s="90"/>
      <c r="JE35" s="90"/>
      <c r="JF35" s="90"/>
      <c r="JG35" s="90"/>
      <c r="JH35" s="90"/>
      <c r="JI35" s="90"/>
      <c r="JJ35" s="90"/>
      <c r="JK35" s="90"/>
      <c r="JL35" s="90"/>
      <c r="JM35" s="90"/>
      <c r="JN35" s="90"/>
      <c r="JO35" s="90"/>
      <c r="JP35" s="90"/>
      <c r="JQ35" s="90"/>
      <c r="JR35" s="90"/>
      <c r="JS35" s="90"/>
      <c r="JT35" s="90"/>
      <c r="JU35" s="90"/>
      <c r="JV35" s="90"/>
      <c r="JW35" s="90"/>
      <c r="JX35" s="90"/>
      <c r="JY35" s="90"/>
      <c r="JZ35" s="90"/>
      <c r="KA35" s="90"/>
      <c r="KB35" s="90"/>
      <c r="KC35" s="90"/>
      <c r="KD35" s="90"/>
      <c r="KE35" s="90"/>
    </row>
    <row r="36" spans="1:291" x14ac:dyDescent="0.3">
      <c r="A36" s="87" t="s">
        <v>91</v>
      </c>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c r="CP36" s="89"/>
      <c r="CQ36" s="89"/>
      <c r="CR36" s="89"/>
      <c r="CS36" s="89"/>
      <c r="CT36" s="89"/>
      <c r="CU36" s="89"/>
      <c r="CV36" s="89"/>
      <c r="CW36" s="89"/>
      <c r="CX36" s="89"/>
      <c r="CY36" s="89"/>
      <c r="CZ36" s="89"/>
      <c r="DA36" s="89"/>
      <c r="DB36" s="89"/>
      <c r="DC36" s="89"/>
      <c r="DD36" s="89"/>
      <c r="DE36" s="89"/>
      <c r="DF36" s="89"/>
      <c r="DG36" s="89"/>
      <c r="DH36" s="89"/>
      <c r="DI36" s="89"/>
      <c r="DJ36" s="89"/>
      <c r="DK36" s="89"/>
      <c r="DL36" s="89"/>
      <c r="DM36" s="89"/>
      <c r="DN36" s="89"/>
      <c r="DO36" s="89"/>
      <c r="DP36" s="89"/>
      <c r="DQ36" s="89"/>
      <c r="DR36" s="89"/>
      <c r="DS36" s="89"/>
      <c r="DT36" s="89"/>
      <c r="DU36" s="89"/>
      <c r="DV36" s="89"/>
      <c r="DW36" s="89"/>
      <c r="DX36" s="89"/>
      <c r="DY36" s="89"/>
      <c r="DZ36" s="89"/>
      <c r="EA36" s="89"/>
      <c r="EB36" s="89"/>
      <c r="EC36" s="89"/>
      <c r="ED36" s="89"/>
      <c r="EE36" s="89"/>
      <c r="EF36" s="89"/>
      <c r="EG36" s="89"/>
      <c r="EH36" s="89"/>
      <c r="EI36" s="89"/>
      <c r="EJ36" s="89"/>
      <c r="EK36" s="89"/>
      <c r="EL36" s="89"/>
      <c r="EM36" s="89"/>
      <c r="EN36" s="89"/>
      <c r="EO36" s="89"/>
      <c r="EP36" s="89"/>
      <c r="EQ36" s="89"/>
      <c r="ER36" s="89"/>
      <c r="ES36" s="89"/>
      <c r="ET36" s="89"/>
      <c r="EU36" s="89"/>
      <c r="EV36" s="89"/>
      <c r="EW36" s="89"/>
      <c r="EX36" s="89"/>
      <c r="EY36" s="89"/>
      <c r="EZ36" s="89"/>
      <c r="FA36" s="89"/>
      <c r="FB36" s="89"/>
      <c r="FC36" s="89"/>
      <c r="FD36" s="89"/>
      <c r="FE36" s="89"/>
      <c r="FF36" s="89"/>
      <c r="FG36" s="89"/>
      <c r="FH36" s="89"/>
      <c r="FI36" s="89"/>
      <c r="FJ36" s="89"/>
      <c r="FK36" s="89"/>
      <c r="FL36" s="89"/>
      <c r="FM36" s="89"/>
      <c r="FN36" s="89"/>
      <c r="FO36" s="89"/>
      <c r="FP36" s="89"/>
      <c r="FQ36" s="89"/>
      <c r="FR36" s="89"/>
      <c r="FS36" s="89"/>
      <c r="FT36" s="89"/>
      <c r="FU36" s="89"/>
      <c r="FV36" s="89"/>
      <c r="FW36" s="89"/>
      <c r="FX36" s="89"/>
      <c r="FY36" s="89"/>
      <c r="FZ36" s="89"/>
      <c r="GA36" s="89"/>
      <c r="GB36" s="89"/>
      <c r="GC36" s="89"/>
      <c r="GD36" s="89"/>
      <c r="GE36" s="89"/>
      <c r="GF36" s="89"/>
      <c r="GG36" s="89"/>
      <c r="GH36" s="89"/>
      <c r="GI36" s="89"/>
      <c r="GJ36" s="89"/>
      <c r="GK36" s="89"/>
      <c r="GL36" s="89"/>
      <c r="GM36" s="89"/>
      <c r="GN36" s="89"/>
      <c r="GO36" s="89"/>
      <c r="GP36" s="89"/>
      <c r="GQ36" s="89"/>
      <c r="GR36" s="89"/>
      <c r="GS36" s="89"/>
      <c r="GT36" s="89"/>
      <c r="GU36" s="89"/>
      <c r="GV36" s="89"/>
      <c r="GW36" s="89"/>
      <c r="GX36" s="89"/>
      <c r="GY36" s="89"/>
      <c r="GZ36" s="89"/>
      <c r="HA36" s="89"/>
      <c r="HB36" s="89"/>
      <c r="HC36" s="89"/>
      <c r="HD36" s="89"/>
      <c r="HE36" s="89"/>
      <c r="HF36" s="89"/>
      <c r="HG36" s="89"/>
      <c r="HH36" s="89"/>
      <c r="HI36" s="89"/>
      <c r="HJ36" s="89"/>
      <c r="HK36" s="89"/>
      <c r="HL36" s="89"/>
      <c r="HM36" s="89"/>
      <c r="HN36" s="89"/>
      <c r="HO36" s="89"/>
      <c r="HP36" s="89"/>
      <c r="HQ36" s="89"/>
      <c r="HR36" s="89"/>
      <c r="HS36" s="89"/>
      <c r="HT36" s="89"/>
      <c r="HU36" s="89"/>
      <c r="HV36" s="89"/>
      <c r="HW36" s="89"/>
      <c r="HX36" s="89"/>
      <c r="HY36" s="89"/>
      <c r="HZ36" s="89"/>
      <c r="IA36" s="89"/>
      <c r="IB36" s="89"/>
      <c r="IC36" s="89"/>
      <c r="ID36" s="89"/>
      <c r="IE36" s="89"/>
      <c r="IF36" s="89"/>
      <c r="IG36" s="89"/>
      <c r="IH36" s="89"/>
      <c r="II36" s="89"/>
      <c r="IJ36" s="89"/>
      <c r="IK36" s="89"/>
      <c r="IL36" s="89"/>
      <c r="IM36" s="89"/>
      <c r="IN36" s="89"/>
      <c r="IO36" s="89"/>
      <c r="IP36" s="89"/>
      <c r="IQ36" s="89"/>
      <c r="IR36" s="89"/>
      <c r="IS36" s="89"/>
      <c r="IT36" s="89"/>
      <c r="IU36" s="89"/>
      <c r="IV36" s="89"/>
      <c r="IW36" s="89"/>
      <c r="IX36" s="89"/>
      <c r="IY36" s="89"/>
      <c r="IZ36" s="89"/>
      <c r="JA36" s="89"/>
      <c r="JB36" s="89"/>
      <c r="JC36" s="89"/>
      <c r="JD36" s="89"/>
      <c r="JE36" s="89"/>
      <c r="JF36" s="89"/>
      <c r="JG36" s="89"/>
      <c r="JH36" s="89"/>
      <c r="JI36" s="89"/>
      <c r="JJ36" s="89"/>
      <c r="JK36" s="89"/>
      <c r="JL36" s="89"/>
      <c r="JM36" s="89"/>
      <c r="JN36" s="89"/>
      <c r="JO36" s="89"/>
      <c r="JP36" s="89"/>
      <c r="JQ36" s="89"/>
      <c r="JR36" s="89"/>
      <c r="JS36" s="89"/>
      <c r="JT36" s="89"/>
      <c r="JU36" s="89"/>
      <c r="JV36" s="89"/>
      <c r="JW36" s="89"/>
      <c r="JX36" s="89"/>
      <c r="JY36" s="89"/>
      <c r="JZ36" s="89"/>
      <c r="KA36" s="89"/>
      <c r="KB36" s="89"/>
      <c r="KC36" s="89"/>
      <c r="KD36" s="89"/>
      <c r="KE36" s="89"/>
    </row>
    <row r="37" spans="1:291" x14ac:dyDescent="0.3">
      <c r="A37" s="44" t="s">
        <v>220</v>
      </c>
      <c r="B37" s="91">
        <v>2.7E-2</v>
      </c>
      <c r="C37" s="91">
        <v>2.7E-2</v>
      </c>
      <c r="D37" s="91">
        <v>2.7E-2</v>
      </c>
      <c r="E37" s="91">
        <v>2.7E-2</v>
      </c>
      <c r="F37" s="91">
        <v>2.7E-2</v>
      </c>
      <c r="G37" s="91">
        <v>2.7E-2</v>
      </c>
      <c r="H37" s="91">
        <v>2.7E-2</v>
      </c>
      <c r="I37" s="91">
        <v>2.7E-2</v>
      </c>
      <c r="J37" s="91">
        <v>2.7E-2</v>
      </c>
      <c r="K37" s="91">
        <v>2.7E-2</v>
      </c>
      <c r="L37" s="91">
        <v>2.7E-2</v>
      </c>
      <c r="M37" s="91">
        <v>2.7E-2</v>
      </c>
      <c r="N37" s="91">
        <v>2.7E-2</v>
      </c>
      <c r="O37" s="91">
        <v>2.7E-2</v>
      </c>
      <c r="P37" s="91">
        <v>2.7E-2</v>
      </c>
      <c r="Q37" s="91">
        <v>2.7E-2</v>
      </c>
      <c r="R37" s="91">
        <v>2.7E-2</v>
      </c>
      <c r="S37" s="91">
        <v>2.7E-2</v>
      </c>
      <c r="T37" s="91">
        <v>2.7E-2</v>
      </c>
      <c r="U37" s="91">
        <v>2.7E-2</v>
      </c>
      <c r="V37" s="91">
        <v>2.7E-2</v>
      </c>
      <c r="W37" s="91">
        <v>2.7E-2</v>
      </c>
      <c r="X37" s="91">
        <v>2.7E-2</v>
      </c>
      <c r="Y37" s="91">
        <v>2.7E-2</v>
      </c>
      <c r="Z37" s="91">
        <v>2.7E-2</v>
      </c>
      <c r="AA37" s="91">
        <v>2.7E-2</v>
      </c>
      <c r="AB37" s="91">
        <v>2.7E-2</v>
      </c>
      <c r="AC37" s="91">
        <v>2.7E-2</v>
      </c>
      <c r="AD37" s="91">
        <v>2.7E-2</v>
      </c>
      <c r="AE37" s="91">
        <v>2.7E-2</v>
      </c>
      <c r="AF37" s="91">
        <v>2.7E-2</v>
      </c>
      <c r="AG37" s="91">
        <v>2.7E-2</v>
      </c>
      <c r="AH37" s="91">
        <v>2.7E-2</v>
      </c>
      <c r="AI37" s="91">
        <v>2.7E-2</v>
      </c>
      <c r="AJ37" s="91">
        <v>2.7E-2</v>
      </c>
      <c r="AK37" s="91">
        <v>2.7E-2</v>
      </c>
      <c r="AL37" s="91">
        <v>2.7E-2</v>
      </c>
      <c r="AM37" s="91">
        <v>2.7E-2</v>
      </c>
      <c r="AN37" s="91">
        <v>2.7E-2</v>
      </c>
      <c r="AO37" s="91">
        <v>2.7E-2</v>
      </c>
      <c r="AP37" s="91">
        <v>2.7E-2</v>
      </c>
      <c r="AQ37" s="91">
        <v>2.7E-2</v>
      </c>
      <c r="AR37" s="91">
        <v>2.7E-2</v>
      </c>
      <c r="AS37" s="91">
        <v>2.7E-2</v>
      </c>
      <c r="AT37" s="91">
        <v>2.7E-2</v>
      </c>
      <c r="AU37" s="91">
        <v>2.7E-2</v>
      </c>
      <c r="AV37" s="91">
        <v>2.7E-2</v>
      </c>
      <c r="AW37" s="91">
        <v>2.7E-2</v>
      </c>
      <c r="AX37" s="91">
        <v>2.7E-2</v>
      </c>
      <c r="AY37" s="91">
        <v>2.7E-2</v>
      </c>
      <c r="AZ37" s="91">
        <v>2.7E-2</v>
      </c>
      <c r="BA37" s="91">
        <v>2.7E-2</v>
      </c>
      <c r="BB37" s="91">
        <v>2.7E-2</v>
      </c>
      <c r="BC37" s="91">
        <v>2.7E-2</v>
      </c>
      <c r="BD37" s="91">
        <v>2.7E-2</v>
      </c>
      <c r="BE37" s="91">
        <v>2.7E-2</v>
      </c>
      <c r="BF37" s="91">
        <v>2.7E-2</v>
      </c>
      <c r="BG37" s="91">
        <v>2.7E-2</v>
      </c>
      <c r="BH37" s="91">
        <v>2.7E-2</v>
      </c>
      <c r="BI37" s="91">
        <v>2.7E-2</v>
      </c>
      <c r="BJ37" s="91">
        <v>2.7E-2</v>
      </c>
      <c r="BK37" s="91">
        <v>2.7E-2</v>
      </c>
      <c r="BL37" s="91">
        <v>2.7E-2</v>
      </c>
      <c r="BM37" s="91">
        <v>2.7E-2</v>
      </c>
      <c r="BN37" s="91">
        <v>2.7E-2</v>
      </c>
      <c r="BO37" s="91">
        <v>2.7E-2</v>
      </c>
      <c r="BP37" s="91">
        <v>2.7E-2</v>
      </c>
      <c r="BQ37" s="91">
        <v>2.7E-2</v>
      </c>
      <c r="BR37" s="91">
        <v>2.7E-2</v>
      </c>
      <c r="BS37" s="91">
        <v>2.7E-2</v>
      </c>
      <c r="BT37" s="91">
        <v>2.7E-2</v>
      </c>
      <c r="BU37" s="91">
        <v>2.7E-2</v>
      </c>
      <c r="BV37" s="91">
        <v>2.7E-2</v>
      </c>
      <c r="BW37" s="91">
        <v>2.7E-2</v>
      </c>
      <c r="BX37" s="91">
        <v>2.7E-2</v>
      </c>
      <c r="BY37" s="91">
        <v>2.7E-2</v>
      </c>
      <c r="BZ37" s="91">
        <v>2.7E-2</v>
      </c>
      <c r="CA37" s="91">
        <v>2.7E-2</v>
      </c>
      <c r="CB37" s="91">
        <v>2.7E-2</v>
      </c>
      <c r="CC37" s="91">
        <v>2.7E-2</v>
      </c>
      <c r="CD37" s="91">
        <v>2.7E-2</v>
      </c>
      <c r="CE37" s="91">
        <v>2.7E-2</v>
      </c>
      <c r="CF37" s="91">
        <v>2.7E-2</v>
      </c>
      <c r="CG37" s="91">
        <v>2.7E-2</v>
      </c>
      <c r="CH37" s="91">
        <v>2.7E-2</v>
      </c>
      <c r="CI37" s="91">
        <v>2.7E-2</v>
      </c>
      <c r="CJ37" s="91">
        <v>2.7E-2</v>
      </c>
      <c r="CK37" s="91">
        <v>2.7E-2</v>
      </c>
      <c r="CL37" s="91">
        <v>2.7E-2</v>
      </c>
      <c r="CM37" s="91">
        <v>2.7E-2</v>
      </c>
      <c r="CN37" s="91">
        <v>2.7E-2</v>
      </c>
      <c r="CO37" s="91">
        <v>2.7E-2</v>
      </c>
      <c r="CP37" s="91">
        <v>2.7E-2</v>
      </c>
      <c r="CQ37" s="91">
        <v>2.7E-2</v>
      </c>
      <c r="CR37" s="91">
        <v>2.7E-2</v>
      </c>
      <c r="CS37" s="91">
        <v>2.7E-2</v>
      </c>
      <c r="CT37" s="91">
        <v>2.7E-2</v>
      </c>
      <c r="CU37" s="91">
        <v>2.7E-2</v>
      </c>
      <c r="CV37" s="91">
        <v>2.7E-2</v>
      </c>
      <c r="CW37" s="91">
        <v>2.7E-2</v>
      </c>
      <c r="CX37" s="91">
        <v>2.7E-2</v>
      </c>
      <c r="CY37" s="91">
        <v>2.7E-2</v>
      </c>
      <c r="CZ37" s="91">
        <v>2.7E-2</v>
      </c>
      <c r="DA37" s="91">
        <v>2.7E-2</v>
      </c>
      <c r="DB37" s="91">
        <v>2.7E-2</v>
      </c>
      <c r="DC37" s="91">
        <v>2.7E-2</v>
      </c>
      <c r="DD37" s="91">
        <v>2.7E-2</v>
      </c>
      <c r="DE37" s="91">
        <v>2.7E-2</v>
      </c>
      <c r="DF37" s="91">
        <v>2.7E-2</v>
      </c>
      <c r="DG37" s="91">
        <v>2.7E-2</v>
      </c>
      <c r="DH37" s="91">
        <v>2.7E-2</v>
      </c>
      <c r="DI37" s="91">
        <v>2.7E-2</v>
      </c>
      <c r="DJ37" s="91">
        <v>2.7E-2</v>
      </c>
      <c r="DK37" s="91">
        <v>2.7E-2</v>
      </c>
      <c r="DL37" s="91">
        <v>2.7E-2</v>
      </c>
      <c r="DM37" s="91">
        <v>2.7E-2</v>
      </c>
      <c r="DN37" s="91">
        <v>2.7E-2</v>
      </c>
      <c r="DO37" s="91">
        <v>2.7E-2</v>
      </c>
      <c r="DP37" s="91">
        <v>2.7E-2</v>
      </c>
      <c r="DQ37" s="91">
        <v>2.7E-2</v>
      </c>
      <c r="DR37" s="91">
        <v>2.7E-2</v>
      </c>
      <c r="DS37" s="91">
        <v>2.7E-2</v>
      </c>
      <c r="DT37" s="91">
        <v>2.7E-2</v>
      </c>
      <c r="DU37" s="91">
        <v>2.7E-2</v>
      </c>
      <c r="DV37" s="91">
        <v>2.7E-2</v>
      </c>
      <c r="DW37" s="91">
        <v>2.7E-2</v>
      </c>
      <c r="DX37" s="91">
        <v>2.7E-2</v>
      </c>
      <c r="DY37" s="91">
        <v>2.7E-2</v>
      </c>
      <c r="DZ37" s="91">
        <v>2.7E-2</v>
      </c>
      <c r="EA37" s="91">
        <v>2.7E-2</v>
      </c>
      <c r="EB37" s="91">
        <v>2.7E-2</v>
      </c>
      <c r="EC37" s="91">
        <v>2.7E-2</v>
      </c>
      <c r="ED37" s="91">
        <v>2.7E-2</v>
      </c>
      <c r="EE37" s="91">
        <v>2.7E-2</v>
      </c>
      <c r="EF37" s="91">
        <v>2.7E-2</v>
      </c>
      <c r="EG37" s="91">
        <v>2.7E-2</v>
      </c>
      <c r="EH37" s="91">
        <v>2.7E-2</v>
      </c>
      <c r="EI37" s="91">
        <v>2.7E-2</v>
      </c>
      <c r="EJ37" s="91">
        <v>2.7E-2</v>
      </c>
      <c r="EK37" s="91">
        <v>2.7E-2</v>
      </c>
      <c r="EL37" s="91">
        <v>2.7E-2</v>
      </c>
      <c r="EM37" s="91">
        <v>2.7E-2</v>
      </c>
      <c r="EN37" s="91">
        <v>2.7E-2</v>
      </c>
      <c r="EO37" s="91">
        <v>2.7E-2</v>
      </c>
      <c r="EP37" s="91">
        <v>2.7E-2</v>
      </c>
      <c r="EQ37" s="91">
        <v>2.7E-2</v>
      </c>
      <c r="ER37" s="91">
        <v>2.7E-2</v>
      </c>
      <c r="ES37" s="91">
        <v>2.7E-2</v>
      </c>
      <c r="ET37" s="91">
        <v>2.7E-2</v>
      </c>
      <c r="EU37" s="91">
        <v>2.7E-2</v>
      </c>
      <c r="EV37" s="91">
        <v>2.7E-2</v>
      </c>
      <c r="EW37" s="91">
        <v>2.7E-2</v>
      </c>
      <c r="EX37" s="91">
        <v>2.7E-2</v>
      </c>
      <c r="EY37" s="91">
        <v>2.7E-2</v>
      </c>
      <c r="EZ37" s="91">
        <v>2.7E-2</v>
      </c>
      <c r="FA37" s="91">
        <v>2.7E-2</v>
      </c>
      <c r="FB37" s="91">
        <v>2.7E-2</v>
      </c>
      <c r="FC37" s="91">
        <v>2.7E-2</v>
      </c>
      <c r="FD37" s="91">
        <v>2.7E-2</v>
      </c>
      <c r="FE37" s="91">
        <v>2.7E-2</v>
      </c>
      <c r="FF37" s="91">
        <v>2.7E-2</v>
      </c>
      <c r="FG37" s="91">
        <v>2.7E-2</v>
      </c>
      <c r="FH37" s="91">
        <v>2.7E-2</v>
      </c>
      <c r="FI37" s="91">
        <v>2.7E-2</v>
      </c>
      <c r="FJ37" s="91">
        <v>2.7E-2</v>
      </c>
      <c r="FK37" s="91">
        <v>2.7E-2</v>
      </c>
      <c r="FL37" s="91">
        <v>2.7E-2</v>
      </c>
      <c r="FM37" s="91">
        <v>2.7E-2</v>
      </c>
      <c r="FN37" s="91">
        <v>2.7E-2</v>
      </c>
      <c r="FO37" s="91">
        <v>2.7E-2</v>
      </c>
      <c r="FP37" s="91">
        <v>2.7E-2</v>
      </c>
      <c r="FQ37" s="91">
        <v>2.7E-2</v>
      </c>
      <c r="FR37" s="91">
        <v>2.7E-2</v>
      </c>
      <c r="FS37" s="91">
        <v>2.7E-2</v>
      </c>
      <c r="FT37" s="91">
        <v>2.7E-2</v>
      </c>
      <c r="FU37" s="91">
        <v>2.7E-2</v>
      </c>
      <c r="FV37" s="91">
        <v>2.7E-2</v>
      </c>
      <c r="FW37" s="91">
        <v>2.7E-2</v>
      </c>
      <c r="FX37" s="91">
        <v>2.7E-2</v>
      </c>
      <c r="FY37" s="91">
        <v>2.7E-2</v>
      </c>
      <c r="FZ37" s="91">
        <v>2.7E-2</v>
      </c>
      <c r="GA37" s="91">
        <v>2.7E-2</v>
      </c>
      <c r="GB37" s="91">
        <v>2.7E-2</v>
      </c>
      <c r="GC37" s="91">
        <v>2.7E-2</v>
      </c>
      <c r="GD37" s="91">
        <v>2.7E-2</v>
      </c>
      <c r="GE37" s="91">
        <v>2.7E-2</v>
      </c>
      <c r="GF37" s="91">
        <v>2.7E-2</v>
      </c>
      <c r="GG37" s="91">
        <v>2.7E-2</v>
      </c>
      <c r="GH37" s="91">
        <v>2.7E-2</v>
      </c>
      <c r="GI37" s="91">
        <v>2.7E-2</v>
      </c>
      <c r="GJ37" s="91">
        <v>2.7E-2</v>
      </c>
      <c r="GK37" s="91">
        <v>2.7E-2</v>
      </c>
      <c r="GL37" s="91">
        <v>2.7E-2</v>
      </c>
      <c r="GM37" s="91">
        <v>2.7E-2</v>
      </c>
      <c r="GN37" s="91">
        <v>2.7E-2</v>
      </c>
      <c r="GO37" s="91">
        <v>2.7E-2</v>
      </c>
      <c r="GP37" s="91">
        <v>2.7E-2</v>
      </c>
      <c r="GQ37" s="91">
        <v>2.7E-2</v>
      </c>
      <c r="GR37" s="91">
        <v>2.7E-2</v>
      </c>
      <c r="GS37" s="91">
        <v>2.7E-2</v>
      </c>
      <c r="GT37" s="91">
        <v>2.7E-2</v>
      </c>
      <c r="GU37" s="91">
        <v>2.7E-2</v>
      </c>
      <c r="GV37" s="91">
        <v>2.7E-2</v>
      </c>
      <c r="GW37" s="91">
        <v>2.7E-2</v>
      </c>
      <c r="GX37" s="91">
        <v>2.7E-2</v>
      </c>
      <c r="GY37" s="91">
        <v>2.7E-2</v>
      </c>
      <c r="GZ37" s="91">
        <v>2.7E-2</v>
      </c>
      <c r="HA37" s="91">
        <v>2.7E-2</v>
      </c>
      <c r="HB37" s="91">
        <v>2.7E-2</v>
      </c>
      <c r="HC37" s="91">
        <v>2.7E-2</v>
      </c>
      <c r="HD37" s="91">
        <v>2.7E-2</v>
      </c>
      <c r="HE37" s="91">
        <v>2.7E-2</v>
      </c>
      <c r="HF37" s="91">
        <v>2.7E-2</v>
      </c>
      <c r="HG37" s="91">
        <v>2.7E-2</v>
      </c>
      <c r="HH37" s="91">
        <v>2.7E-2</v>
      </c>
      <c r="HI37" s="91">
        <v>2.7E-2</v>
      </c>
      <c r="HJ37" s="91">
        <v>2.7E-2</v>
      </c>
      <c r="HK37" s="91">
        <v>2.7E-2</v>
      </c>
      <c r="HL37" s="91">
        <v>2.7E-2</v>
      </c>
      <c r="HM37" s="91">
        <v>2.7E-2</v>
      </c>
      <c r="HN37" s="91">
        <v>2.7E-2</v>
      </c>
      <c r="HO37" s="91">
        <v>2.7E-2</v>
      </c>
      <c r="HP37" s="91">
        <v>2.7E-2</v>
      </c>
      <c r="HQ37" s="91">
        <v>2.7E-2</v>
      </c>
      <c r="HR37" s="91">
        <v>2.7E-2</v>
      </c>
      <c r="HS37" s="91">
        <v>2.7E-2</v>
      </c>
      <c r="HT37" s="91">
        <v>2.7E-2</v>
      </c>
      <c r="HU37" s="91">
        <v>2.7E-2</v>
      </c>
      <c r="HV37" s="91">
        <v>2.7E-2</v>
      </c>
      <c r="HW37" s="91">
        <v>2.7E-2</v>
      </c>
      <c r="HX37" s="91">
        <v>2.7E-2</v>
      </c>
      <c r="HY37" s="91">
        <v>2.7E-2</v>
      </c>
      <c r="HZ37" s="91">
        <v>2.7E-2</v>
      </c>
      <c r="IA37" s="91">
        <v>2.7E-2</v>
      </c>
      <c r="IB37" s="91">
        <v>2.7E-2</v>
      </c>
      <c r="IC37" s="91">
        <v>2.7E-2</v>
      </c>
      <c r="ID37" s="91">
        <v>2.7E-2</v>
      </c>
      <c r="IE37" s="91">
        <v>2.7E-2</v>
      </c>
      <c r="IF37" s="91">
        <v>2.7E-2</v>
      </c>
      <c r="IG37" s="91">
        <v>2.7E-2</v>
      </c>
      <c r="IH37" s="91">
        <v>2.7E-2</v>
      </c>
      <c r="II37" s="91">
        <v>2.7E-2</v>
      </c>
      <c r="IJ37" s="91">
        <v>2.7E-2</v>
      </c>
      <c r="IK37" s="91">
        <v>2.7E-2</v>
      </c>
      <c r="IL37" s="91">
        <v>2.7E-2</v>
      </c>
      <c r="IM37" s="91">
        <v>2.7E-2</v>
      </c>
      <c r="IN37" s="91">
        <v>2.7E-2</v>
      </c>
      <c r="IO37" s="91">
        <v>2.7E-2</v>
      </c>
      <c r="IP37" s="91">
        <v>2.7E-2</v>
      </c>
      <c r="IQ37" s="91">
        <v>2.7E-2</v>
      </c>
      <c r="IR37" s="91">
        <v>2.7E-2</v>
      </c>
      <c r="IS37" s="91">
        <v>2.7E-2</v>
      </c>
      <c r="IT37" s="91">
        <v>2.7E-2</v>
      </c>
      <c r="IU37" s="91">
        <v>2.7E-2</v>
      </c>
      <c r="IV37" s="91">
        <v>2.7E-2</v>
      </c>
      <c r="IW37" s="91">
        <v>2.7E-2</v>
      </c>
      <c r="IX37" s="91">
        <v>2.7E-2</v>
      </c>
      <c r="IY37" s="91">
        <v>2.7E-2</v>
      </c>
      <c r="IZ37" s="91">
        <v>2.7E-2</v>
      </c>
      <c r="JA37" s="91">
        <v>2.7E-2</v>
      </c>
      <c r="JB37" s="91">
        <v>2.7E-2</v>
      </c>
      <c r="JC37" s="91">
        <v>2.7E-2</v>
      </c>
      <c r="JD37" s="91">
        <v>2.7E-2</v>
      </c>
      <c r="JE37" s="91">
        <v>2.7E-2</v>
      </c>
      <c r="JF37" s="91">
        <v>2.7E-2</v>
      </c>
      <c r="JG37" s="91">
        <v>2.7E-2</v>
      </c>
      <c r="JH37" s="91">
        <v>2.7E-2</v>
      </c>
      <c r="JI37" s="91">
        <v>2.7E-2</v>
      </c>
      <c r="JJ37" s="91">
        <v>2.7E-2</v>
      </c>
      <c r="JK37" s="91">
        <v>2.7E-2</v>
      </c>
      <c r="JL37" s="91">
        <v>2.7E-2</v>
      </c>
      <c r="JM37" s="91">
        <v>2.7E-2</v>
      </c>
      <c r="JN37" s="91">
        <v>2.7E-2</v>
      </c>
      <c r="JO37" s="91">
        <v>2.7E-2</v>
      </c>
      <c r="JP37" s="91">
        <v>2.7E-2</v>
      </c>
      <c r="JQ37" s="91">
        <v>2.7E-2</v>
      </c>
      <c r="JR37" s="91">
        <v>2.7E-2</v>
      </c>
      <c r="JS37" s="91">
        <v>2.7E-2</v>
      </c>
      <c r="JT37" s="91">
        <v>2.7E-2</v>
      </c>
      <c r="JU37" s="91">
        <v>2.7E-2</v>
      </c>
      <c r="JV37" s="91">
        <v>2.7E-2</v>
      </c>
      <c r="JW37" s="91">
        <v>2.7E-2</v>
      </c>
      <c r="JX37" s="91">
        <v>2.7E-2</v>
      </c>
      <c r="JY37" s="91">
        <v>2.7E-2</v>
      </c>
      <c r="JZ37" s="91">
        <v>2.7E-2</v>
      </c>
      <c r="KA37" s="91">
        <v>2.7E-2</v>
      </c>
      <c r="KB37" s="91">
        <v>2.7E-2</v>
      </c>
      <c r="KC37" s="91">
        <v>2.7E-2</v>
      </c>
      <c r="KD37" s="91">
        <v>2.7E-2</v>
      </c>
      <c r="KE37" s="91">
        <v>2.7E-2</v>
      </c>
    </row>
    <row r="38" spans="1:291" x14ac:dyDescent="0.3">
      <c r="A38" s="86" t="s">
        <v>18</v>
      </c>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c r="JC38" s="91"/>
      <c r="JD38" s="91"/>
      <c r="JE38" s="91"/>
      <c r="JF38" s="91"/>
      <c r="JG38" s="91"/>
      <c r="JH38" s="91"/>
      <c r="JI38" s="91"/>
      <c r="JJ38" s="91"/>
      <c r="JK38" s="91"/>
      <c r="JL38" s="91"/>
      <c r="JM38" s="91"/>
      <c r="JN38" s="91"/>
      <c r="JO38" s="91"/>
      <c r="JP38" s="91"/>
      <c r="JQ38" s="91"/>
      <c r="JR38" s="91"/>
      <c r="JS38" s="91"/>
      <c r="JT38" s="91"/>
      <c r="JU38" s="91"/>
      <c r="JV38" s="91"/>
      <c r="JW38" s="91"/>
      <c r="JX38" s="91"/>
      <c r="JY38" s="91"/>
      <c r="JZ38" s="91"/>
      <c r="KA38" s="91"/>
      <c r="KB38" s="91"/>
      <c r="KC38" s="91"/>
      <c r="KD38" s="91"/>
      <c r="KE38" s="91"/>
    </row>
    <row r="39" spans="1:291" x14ac:dyDescent="0.3">
      <c r="A39" s="44" t="s">
        <v>19</v>
      </c>
      <c r="B39" s="91">
        <f>16/1000000</f>
        <v>1.5999999999999999E-5</v>
      </c>
      <c r="C39" s="91">
        <v>1.5999999999999999E-5</v>
      </c>
      <c r="D39" s="91">
        <f>16/1000000</f>
        <v>1.5999999999999999E-5</v>
      </c>
      <c r="E39" s="91">
        <v>1.5999999999999999E-5</v>
      </c>
      <c r="F39" s="91">
        <f>16/1000000</f>
        <v>1.5999999999999999E-5</v>
      </c>
      <c r="G39" s="91">
        <v>1.5999999999999999E-5</v>
      </c>
      <c r="H39" s="91">
        <f>16/1000000</f>
        <v>1.5999999999999999E-5</v>
      </c>
      <c r="I39" s="91">
        <v>1.5999999999999999E-5</v>
      </c>
      <c r="J39" s="91">
        <v>1.5999999999999999E-5</v>
      </c>
      <c r="K39" s="91">
        <v>1.5999999999999999E-5</v>
      </c>
      <c r="L39" s="91">
        <v>1.5999999999999999E-5</v>
      </c>
      <c r="M39" s="91">
        <v>1.5999999999999999E-5</v>
      </c>
      <c r="N39" s="91">
        <v>1.5999999999999999E-5</v>
      </c>
      <c r="O39" s="91">
        <v>1.5999999999999999E-5</v>
      </c>
      <c r="P39" s="91">
        <v>1.5999999999999999E-5</v>
      </c>
      <c r="Q39" s="91">
        <v>1.5999999999999999E-5</v>
      </c>
      <c r="R39" s="91">
        <v>1.5999999999999999E-5</v>
      </c>
      <c r="S39" s="91">
        <v>1.5999999999999999E-5</v>
      </c>
      <c r="T39" s="91">
        <v>1.5999999999999999E-5</v>
      </c>
      <c r="U39" s="91">
        <v>1.5999999999999999E-5</v>
      </c>
      <c r="V39" s="91">
        <v>1.5999999999999999E-5</v>
      </c>
      <c r="W39" s="91">
        <v>1.5999999999999999E-5</v>
      </c>
      <c r="X39" s="91">
        <v>1.5999999999999999E-5</v>
      </c>
      <c r="Y39" s="91">
        <v>1.5999999999999999E-5</v>
      </c>
      <c r="Z39" s="91">
        <v>1.5999999999999999E-5</v>
      </c>
      <c r="AA39" s="91">
        <v>1.5999999999999999E-5</v>
      </c>
      <c r="AB39" s="91">
        <v>1.5999999999999999E-5</v>
      </c>
      <c r="AC39" s="91">
        <v>1.5999999999999999E-5</v>
      </c>
      <c r="AD39" s="91">
        <v>1.5999999999999999E-5</v>
      </c>
      <c r="AE39" s="91">
        <v>1.5999999999999999E-5</v>
      </c>
      <c r="AF39" s="91">
        <v>1.5999999999999999E-5</v>
      </c>
      <c r="AG39" s="91">
        <v>1.5999999999999999E-5</v>
      </c>
      <c r="AH39" s="91">
        <v>1.5999999999999999E-5</v>
      </c>
      <c r="AI39" s="91">
        <v>1.5999999999999999E-5</v>
      </c>
      <c r="AJ39" s="91">
        <v>1.5999999999999999E-5</v>
      </c>
      <c r="AK39" s="91">
        <v>1.5999999999999999E-5</v>
      </c>
      <c r="AL39" s="91">
        <v>1.5999999999999999E-5</v>
      </c>
      <c r="AM39" s="91">
        <v>1.5999999999999999E-5</v>
      </c>
      <c r="AN39" s="91">
        <v>1.5999999999999999E-5</v>
      </c>
      <c r="AO39" s="91">
        <v>1.5999999999999999E-5</v>
      </c>
      <c r="AP39" s="91">
        <v>1.5999999999999999E-5</v>
      </c>
      <c r="AQ39" s="91">
        <v>1.5999999999999999E-5</v>
      </c>
      <c r="AR39" s="91">
        <v>1.5999999999999999E-5</v>
      </c>
      <c r="AS39" s="91">
        <v>1.5999999999999999E-5</v>
      </c>
      <c r="AT39" s="91">
        <v>1.5999999999999999E-5</v>
      </c>
      <c r="AU39" s="91">
        <v>1.5999999999999999E-5</v>
      </c>
      <c r="AV39" s="91">
        <v>1.5999999999999999E-5</v>
      </c>
      <c r="AW39" s="91">
        <v>1.5999999999999999E-5</v>
      </c>
      <c r="AX39" s="91">
        <v>1.5999999999999999E-5</v>
      </c>
      <c r="AY39" s="91">
        <v>1.5999999999999999E-5</v>
      </c>
      <c r="AZ39" s="91">
        <v>1.5999999999999999E-5</v>
      </c>
      <c r="BA39" s="91">
        <v>1.5999999999999999E-5</v>
      </c>
      <c r="BB39" s="91">
        <v>1.5999999999999999E-5</v>
      </c>
      <c r="BC39" s="91">
        <v>1.5999999999999999E-5</v>
      </c>
      <c r="BD39" s="91">
        <v>1.5999999999999999E-5</v>
      </c>
      <c r="BE39" s="91">
        <v>1.5999999999999999E-5</v>
      </c>
      <c r="BF39" s="91">
        <v>1.5999999999999999E-5</v>
      </c>
      <c r="BG39" s="91">
        <v>1.5999999999999999E-5</v>
      </c>
      <c r="BH39" s="91">
        <v>1.5999999999999999E-5</v>
      </c>
      <c r="BI39" s="91">
        <v>1.5999999999999999E-5</v>
      </c>
      <c r="BJ39" s="91">
        <v>1.5999999999999999E-5</v>
      </c>
      <c r="BK39" s="91">
        <v>1.5999999999999999E-5</v>
      </c>
      <c r="BL39" s="91">
        <v>1.5999999999999999E-5</v>
      </c>
      <c r="BM39" s="91">
        <v>1.5999999999999999E-5</v>
      </c>
      <c r="BN39" s="91">
        <v>1.5999999999999999E-5</v>
      </c>
      <c r="BO39" s="91">
        <v>1.5999999999999999E-5</v>
      </c>
      <c r="BP39" s="91">
        <v>1.5999999999999999E-5</v>
      </c>
      <c r="BQ39" s="91">
        <v>1.5999999999999999E-5</v>
      </c>
      <c r="BR39" s="91">
        <v>1.5999999999999999E-5</v>
      </c>
      <c r="BS39" s="91">
        <v>1.5999999999999999E-5</v>
      </c>
      <c r="BT39" s="91">
        <v>1.5999999999999999E-5</v>
      </c>
      <c r="BU39" s="91">
        <v>1.5999999999999999E-5</v>
      </c>
      <c r="BV39" s="91">
        <v>1.5999999999999999E-5</v>
      </c>
      <c r="BW39" s="91">
        <v>1.5999999999999999E-5</v>
      </c>
      <c r="BX39" s="91">
        <v>1.5999999999999999E-5</v>
      </c>
      <c r="BY39" s="91">
        <v>1.5999999999999999E-5</v>
      </c>
      <c r="BZ39" s="91">
        <v>1.5999999999999999E-5</v>
      </c>
      <c r="CA39" s="91">
        <v>1.5999999999999999E-5</v>
      </c>
      <c r="CB39" s="91">
        <v>1.5999999999999999E-5</v>
      </c>
      <c r="CC39" s="91">
        <v>1.5999999999999999E-5</v>
      </c>
      <c r="CD39" s="91">
        <v>1.5999999999999999E-5</v>
      </c>
      <c r="CE39" s="91">
        <v>1.5999999999999999E-5</v>
      </c>
      <c r="CF39" s="91">
        <v>1.5999999999999999E-5</v>
      </c>
      <c r="CG39" s="91">
        <v>1.5999999999999999E-5</v>
      </c>
      <c r="CH39" s="91">
        <v>1.5999999999999999E-5</v>
      </c>
      <c r="CI39" s="91">
        <v>1.5999999999999999E-5</v>
      </c>
      <c r="CJ39" s="91">
        <v>1.5999999999999999E-5</v>
      </c>
      <c r="CK39" s="91">
        <v>1.5999999999999999E-5</v>
      </c>
      <c r="CL39" s="91">
        <v>1.5999999999999999E-5</v>
      </c>
      <c r="CM39" s="91">
        <v>1.5999999999999999E-5</v>
      </c>
      <c r="CN39" s="91">
        <v>1.5999999999999999E-5</v>
      </c>
      <c r="CO39" s="91">
        <v>1.5999999999999999E-5</v>
      </c>
      <c r="CP39" s="91">
        <v>1.5999999999999999E-5</v>
      </c>
      <c r="CQ39" s="91">
        <v>1.5999999999999999E-5</v>
      </c>
      <c r="CR39" s="91">
        <v>1.5999999999999999E-5</v>
      </c>
      <c r="CS39" s="91">
        <v>1.5999999999999999E-5</v>
      </c>
      <c r="CT39" s="91">
        <v>1.5999999999999999E-5</v>
      </c>
      <c r="CU39" s="91">
        <v>1.5999999999999999E-5</v>
      </c>
      <c r="CV39" s="91">
        <v>1.5999999999999999E-5</v>
      </c>
      <c r="CW39" s="91">
        <v>1.5999999999999999E-5</v>
      </c>
      <c r="CX39" s="91">
        <v>1.5999999999999999E-5</v>
      </c>
      <c r="CY39" s="91">
        <v>1.5999999999999999E-5</v>
      </c>
      <c r="CZ39" s="91">
        <v>1.5999999999999999E-5</v>
      </c>
      <c r="DA39" s="91">
        <v>1.5999999999999999E-5</v>
      </c>
      <c r="DB39" s="91">
        <v>1.5999999999999999E-5</v>
      </c>
      <c r="DC39" s="91">
        <v>1.5999999999999999E-5</v>
      </c>
      <c r="DD39" s="91">
        <v>1.5999999999999999E-5</v>
      </c>
      <c r="DE39" s="91">
        <v>1.5999999999999999E-5</v>
      </c>
      <c r="DF39" s="91">
        <v>1.5999999999999999E-5</v>
      </c>
      <c r="DG39" s="91">
        <v>1.5999999999999999E-5</v>
      </c>
      <c r="DH39" s="91">
        <v>1.5999999999999999E-5</v>
      </c>
      <c r="DI39" s="91">
        <v>1.5999999999999999E-5</v>
      </c>
      <c r="DJ39" s="91">
        <v>1.5999999999999999E-5</v>
      </c>
      <c r="DK39" s="91">
        <v>1.5999999999999999E-5</v>
      </c>
      <c r="DL39" s="91">
        <v>1.5999999999999999E-5</v>
      </c>
      <c r="DM39" s="91">
        <v>1.5999999999999999E-5</v>
      </c>
      <c r="DN39" s="91">
        <v>1.5999999999999999E-5</v>
      </c>
      <c r="DO39" s="91">
        <v>1.5999999999999999E-5</v>
      </c>
      <c r="DP39" s="91">
        <v>1.5999999999999999E-5</v>
      </c>
      <c r="DQ39" s="91">
        <v>1.5999999999999999E-5</v>
      </c>
      <c r="DR39" s="91">
        <v>1.5999999999999999E-5</v>
      </c>
      <c r="DS39" s="91">
        <v>1.5999999999999999E-5</v>
      </c>
      <c r="DT39" s="91">
        <v>1.5999999999999999E-5</v>
      </c>
      <c r="DU39" s="91">
        <v>1.5999999999999999E-5</v>
      </c>
      <c r="DV39" s="91">
        <v>1.5999999999999999E-5</v>
      </c>
      <c r="DW39" s="91">
        <v>1.5999999999999999E-5</v>
      </c>
      <c r="DX39" s="91">
        <v>1.5999999999999999E-5</v>
      </c>
      <c r="DY39" s="91">
        <v>1.5999999999999999E-5</v>
      </c>
      <c r="DZ39" s="91">
        <v>1.5999999999999999E-5</v>
      </c>
      <c r="EA39" s="91">
        <v>1.5999999999999999E-5</v>
      </c>
      <c r="EB39" s="91">
        <v>1.5999999999999999E-5</v>
      </c>
      <c r="EC39" s="91">
        <v>1.5999999999999999E-5</v>
      </c>
      <c r="ED39" s="91">
        <v>1.5999999999999999E-5</v>
      </c>
      <c r="EE39" s="91">
        <v>1.5999999999999999E-5</v>
      </c>
      <c r="EF39" s="91">
        <v>1.5999999999999999E-5</v>
      </c>
      <c r="EG39" s="91">
        <v>1.5999999999999999E-5</v>
      </c>
      <c r="EH39" s="91">
        <v>1.5999999999999999E-5</v>
      </c>
      <c r="EI39" s="91">
        <v>1.5999999999999999E-5</v>
      </c>
      <c r="EJ39" s="91">
        <v>1.5999999999999999E-5</v>
      </c>
      <c r="EK39" s="91">
        <v>1.5999999999999999E-5</v>
      </c>
      <c r="EL39" s="91">
        <v>1.5999999999999999E-5</v>
      </c>
      <c r="EM39" s="91">
        <v>1.5999999999999999E-5</v>
      </c>
      <c r="EN39" s="91">
        <v>1.5999999999999999E-5</v>
      </c>
      <c r="EO39" s="91">
        <v>1.5999999999999999E-5</v>
      </c>
      <c r="EP39" s="91">
        <v>1.5999999999999999E-5</v>
      </c>
      <c r="EQ39" s="91">
        <v>1.5999999999999999E-5</v>
      </c>
      <c r="ER39" s="91">
        <v>1.5999999999999999E-5</v>
      </c>
      <c r="ES39" s="91">
        <v>1.5999999999999999E-5</v>
      </c>
      <c r="ET39" s="91">
        <v>1.5999999999999999E-5</v>
      </c>
      <c r="EU39" s="91">
        <v>1.5999999999999999E-5</v>
      </c>
      <c r="EV39" s="91">
        <v>1.5999999999999999E-5</v>
      </c>
      <c r="EW39" s="91">
        <v>1.5999999999999999E-5</v>
      </c>
      <c r="EX39" s="91">
        <v>1.5999999999999999E-5</v>
      </c>
      <c r="EY39" s="91">
        <v>1.5999999999999999E-5</v>
      </c>
      <c r="EZ39" s="91">
        <v>1.5999999999999999E-5</v>
      </c>
      <c r="FA39" s="91">
        <v>1.5999999999999999E-5</v>
      </c>
      <c r="FB39" s="91">
        <v>1.5999999999999999E-5</v>
      </c>
      <c r="FC39" s="91">
        <v>1.5999999999999999E-5</v>
      </c>
      <c r="FD39" s="91">
        <v>1.5999999999999999E-5</v>
      </c>
      <c r="FE39" s="91">
        <v>1.5999999999999999E-5</v>
      </c>
      <c r="FF39" s="91">
        <v>1.5999999999999999E-5</v>
      </c>
      <c r="FG39" s="91">
        <v>1.5999999999999999E-5</v>
      </c>
      <c r="FH39" s="91">
        <v>1.5999999999999999E-5</v>
      </c>
      <c r="FI39" s="91">
        <v>1.5999999999999999E-5</v>
      </c>
      <c r="FJ39" s="91">
        <v>1.5999999999999999E-5</v>
      </c>
      <c r="FK39" s="91">
        <v>1.5999999999999999E-5</v>
      </c>
      <c r="FL39" s="91">
        <v>1.5999999999999999E-5</v>
      </c>
      <c r="FM39" s="91">
        <v>1.5999999999999999E-5</v>
      </c>
      <c r="FN39" s="91">
        <v>1.5999999999999999E-5</v>
      </c>
      <c r="FO39" s="91">
        <v>1.5999999999999999E-5</v>
      </c>
      <c r="FP39" s="91">
        <v>1.5999999999999999E-5</v>
      </c>
      <c r="FQ39" s="91">
        <v>1.5999999999999999E-5</v>
      </c>
      <c r="FR39" s="91">
        <v>1.5999999999999999E-5</v>
      </c>
      <c r="FS39" s="91">
        <v>1.5999999999999999E-5</v>
      </c>
      <c r="FT39" s="91">
        <v>1.5999999999999999E-5</v>
      </c>
      <c r="FU39" s="91">
        <v>1.5999999999999999E-5</v>
      </c>
      <c r="FV39" s="91">
        <v>1.5999999999999999E-5</v>
      </c>
      <c r="FW39" s="91">
        <v>1.5999999999999999E-5</v>
      </c>
      <c r="FX39" s="91">
        <v>1.5999999999999999E-5</v>
      </c>
      <c r="FY39" s="91">
        <v>1.5999999999999999E-5</v>
      </c>
      <c r="FZ39" s="91">
        <v>1.5999999999999999E-5</v>
      </c>
      <c r="GA39" s="91">
        <v>1.5999999999999999E-5</v>
      </c>
      <c r="GB39" s="91">
        <v>1.5999999999999999E-5</v>
      </c>
      <c r="GC39" s="91">
        <v>1.5999999999999999E-5</v>
      </c>
      <c r="GD39" s="91">
        <v>1.5999999999999999E-5</v>
      </c>
      <c r="GE39" s="91">
        <v>1.5999999999999999E-5</v>
      </c>
      <c r="GF39" s="91">
        <v>1.5999999999999999E-5</v>
      </c>
      <c r="GG39" s="91">
        <v>1.5999999999999999E-5</v>
      </c>
      <c r="GH39" s="91">
        <v>1.5999999999999999E-5</v>
      </c>
      <c r="GI39" s="91">
        <v>1.5999999999999999E-5</v>
      </c>
      <c r="GJ39" s="91">
        <v>1.5999999999999999E-5</v>
      </c>
      <c r="GK39" s="91">
        <v>1.5999999999999999E-5</v>
      </c>
      <c r="GL39" s="91">
        <v>1.5999999999999999E-5</v>
      </c>
      <c r="GM39" s="91">
        <v>1.5999999999999999E-5</v>
      </c>
      <c r="GN39" s="91">
        <v>1.5999999999999999E-5</v>
      </c>
      <c r="GO39" s="91">
        <v>1.5999999999999999E-5</v>
      </c>
      <c r="GP39" s="91">
        <v>1.5999999999999999E-5</v>
      </c>
      <c r="GQ39" s="91">
        <v>1.5999999999999999E-5</v>
      </c>
      <c r="GR39" s="91">
        <v>1.5999999999999999E-5</v>
      </c>
      <c r="GS39" s="91">
        <v>1.5999999999999999E-5</v>
      </c>
      <c r="GT39" s="91">
        <v>1.5999999999999999E-5</v>
      </c>
      <c r="GU39" s="91">
        <v>1.5999999999999999E-5</v>
      </c>
      <c r="GV39" s="91">
        <v>1.5999999999999999E-5</v>
      </c>
      <c r="GW39" s="91">
        <v>1.5999999999999999E-5</v>
      </c>
      <c r="GX39" s="91">
        <v>1.5999999999999999E-5</v>
      </c>
      <c r="GY39" s="91">
        <v>1.5999999999999999E-5</v>
      </c>
      <c r="GZ39" s="91">
        <v>1.5999999999999999E-5</v>
      </c>
      <c r="HA39" s="91">
        <v>1.5999999999999999E-5</v>
      </c>
      <c r="HB39" s="91">
        <v>1.5999999999999999E-5</v>
      </c>
      <c r="HC39" s="91">
        <v>1.5999999999999999E-5</v>
      </c>
      <c r="HD39" s="91">
        <v>1.5999999999999999E-5</v>
      </c>
      <c r="HE39" s="91">
        <v>1.5999999999999999E-5</v>
      </c>
      <c r="HF39" s="91">
        <v>1.5999999999999999E-5</v>
      </c>
      <c r="HG39" s="91">
        <v>1.5999999999999999E-5</v>
      </c>
      <c r="HH39" s="91">
        <v>1.5999999999999999E-5</v>
      </c>
      <c r="HI39" s="91">
        <v>1.5999999999999999E-5</v>
      </c>
      <c r="HJ39" s="91">
        <v>1.5999999999999999E-5</v>
      </c>
      <c r="HK39" s="91">
        <v>1.5999999999999999E-5</v>
      </c>
      <c r="HL39" s="91">
        <v>1.5999999999999999E-5</v>
      </c>
      <c r="HM39" s="91">
        <v>1.5999999999999999E-5</v>
      </c>
      <c r="HN39" s="91">
        <v>1.5999999999999999E-5</v>
      </c>
      <c r="HO39" s="91">
        <v>1.5999999999999999E-5</v>
      </c>
      <c r="HP39" s="91">
        <v>1.5999999999999999E-5</v>
      </c>
      <c r="HQ39" s="91">
        <v>1.5999999999999999E-5</v>
      </c>
      <c r="HR39" s="91">
        <v>1.5999999999999999E-5</v>
      </c>
      <c r="HS39" s="91">
        <v>1.5999999999999999E-5</v>
      </c>
      <c r="HT39" s="91">
        <v>1.5999999999999999E-5</v>
      </c>
      <c r="HU39" s="91">
        <v>1.5999999999999999E-5</v>
      </c>
      <c r="HV39" s="91">
        <v>1.5999999999999999E-5</v>
      </c>
      <c r="HW39" s="91">
        <v>1.5999999999999999E-5</v>
      </c>
      <c r="HX39" s="91">
        <v>1.5999999999999999E-5</v>
      </c>
      <c r="HY39" s="91">
        <v>1.5999999999999999E-5</v>
      </c>
      <c r="HZ39" s="91">
        <v>1.5999999999999999E-5</v>
      </c>
      <c r="IA39" s="91">
        <v>1.5999999999999999E-5</v>
      </c>
      <c r="IB39" s="91">
        <v>1.5999999999999999E-5</v>
      </c>
      <c r="IC39" s="91">
        <v>1.5999999999999999E-5</v>
      </c>
      <c r="ID39" s="91">
        <v>1.5999999999999999E-5</v>
      </c>
      <c r="IE39" s="91">
        <v>1.5999999999999999E-5</v>
      </c>
      <c r="IF39" s="91">
        <v>1.5999999999999999E-5</v>
      </c>
      <c r="IG39" s="91">
        <v>1.5999999999999999E-5</v>
      </c>
      <c r="IH39" s="91">
        <v>1.5999999999999999E-5</v>
      </c>
      <c r="II39" s="91">
        <v>1.5999999999999999E-5</v>
      </c>
      <c r="IJ39" s="91">
        <v>1.5999999999999999E-5</v>
      </c>
      <c r="IK39" s="91">
        <v>1.5999999999999999E-5</v>
      </c>
      <c r="IL39" s="91">
        <v>1.5999999999999999E-5</v>
      </c>
      <c r="IM39" s="91">
        <v>1.5999999999999999E-5</v>
      </c>
      <c r="IN39" s="91">
        <v>1.5999999999999999E-5</v>
      </c>
      <c r="IO39" s="91">
        <v>1.5999999999999999E-5</v>
      </c>
      <c r="IP39" s="91">
        <v>1.5999999999999999E-5</v>
      </c>
      <c r="IQ39" s="91">
        <v>1.5999999999999999E-5</v>
      </c>
      <c r="IR39" s="91">
        <v>1.5999999999999999E-5</v>
      </c>
      <c r="IS39" s="91">
        <v>1.5999999999999999E-5</v>
      </c>
      <c r="IT39" s="91">
        <v>1.5999999999999999E-5</v>
      </c>
      <c r="IU39" s="91">
        <v>1.5999999999999999E-5</v>
      </c>
      <c r="IV39" s="91">
        <v>1.5999999999999999E-5</v>
      </c>
      <c r="IW39" s="91">
        <v>1.5999999999999999E-5</v>
      </c>
      <c r="IX39" s="91">
        <v>1.5999999999999999E-5</v>
      </c>
      <c r="IY39" s="91">
        <v>1.5999999999999999E-5</v>
      </c>
      <c r="IZ39" s="91">
        <v>1.5999999999999999E-5</v>
      </c>
      <c r="JA39" s="91">
        <v>1.5999999999999999E-5</v>
      </c>
      <c r="JB39" s="91">
        <v>1.5999999999999999E-5</v>
      </c>
      <c r="JC39" s="91">
        <v>1.5999999999999999E-5</v>
      </c>
      <c r="JD39" s="91">
        <v>1.5999999999999999E-5</v>
      </c>
      <c r="JE39" s="91">
        <v>1.5999999999999999E-5</v>
      </c>
      <c r="JF39" s="91">
        <v>1.5999999999999999E-5</v>
      </c>
      <c r="JG39" s="91">
        <v>1.5999999999999999E-5</v>
      </c>
      <c r="JH39" s="91">
        <v>1.5999999999999999E-5</v>
      </c>
      <c r="JI39" s="91">
        <v>1.5999999999999999E-5</v>
      </c>
      <c r="JJ39" s="91">
        <v>1.5999999999999999E-5</v>
      </c>
      <c r="JK39" s="91">
        <v>1.5999999999999999E-5</v>
      </c>
      <c r="JL39" s="91">
        <v>1.5999999999999999E-5</v>
      </c>
      <c r="JM39" s="91">
        <v>1.5999999999999999E-5</v>
      </c>
      <c r="JN39" s="91">
        <v>1.5999999999999999E-5</v>
      </c>
      <c r="JO39" s="91">
        <v>1.5999999999999999E-5</v>
      </c>
      <c r="JP39" s="91">
        <v>1.5999999999999999E-5</v>
      </c>
      <c r="JQ39" s="91">
        <v>1.5999999999999999E-5</v>
      </c>
      <c r="JR39" s="91">
        <v>1.5999999999999999E-5</v>
      </c>
      <c r="JS39" s="91">
        <v>1.5999999999999999E-5</v>
      </c>
      <c r="JT39" s="91">
        <v>1.5999999999999999E-5</v>
      </c>
      <c r="JU39" s="91">
        <v>1.5999999999999999E-5</v>
      </c>
      <c r="JV39" s="91">
        <v>1.5999999999999999E-5</v>
      </c>
      <c r="JW39" s="91">
        <v>1.5999999999999999E-5</v>
      </c>
      <c r="JX39" s="91">
        <v>1.5999999999999999E-5</v>
      </c>
      <c r="JY39" s="91">
        <v>1.5999999999999999E-5</v>
      </c>
      <c r="JZ39" s="91">
        <v>1.5999999999999999E-5</v>
      </c>
      <c r="KA39" s="91">
        <v>1.5999999999999999E-5</v>
      </c>
      <c r="KB39" s="91">
        <v>1.5999999999999999E-5</v>
      </c>
      <c r="KC39" s="91">
        <v>1.5999999999999999E-5</v>
      </c>
      <c r="KD39" s="91">
        <v>1.5999999999999999E-5</v>
      </c>
      <c r="KE39" s="91">
        <v>1.5999999999999999E-5</v>
      </c>
    </row>
    <row r="40" spans="1:291" x14ac:dyDescent="0.3">
      <c r="A40" s="44" t="s">
        <v>21</v>
      </c>
      <c r="B40" s="91">
        <f>50/1000000</f>
        <v>5.0000000000000002E-5</v>
      </c>
      <c r="C40" s="91">
        <v>5.0000000000000002E-5</v>
      </c>
      <c r="D40" s="91">
        <f>50/1000000</f>
        <v>5.0000000000000002E-5</v>
      </c>
      <c r="E40" s="91">
        <v>5.0000000000000002E-5</v>
      </c>
      <c r="F40" s="91">
        <f>50/1000000</f>
        <v>5.0000000000000002E-5</v>
      </c>
      <c r="G40" s="91">
        <v>5.0000000000000002E-5</v>
      </c>
      <c r="H40" s="91">
        <f>50/1000000</f>
        <v>5.0000000000000002E-5</v>
      </c>
      <c r="I40" s="91">
        <v>5.0000000000000002E-5</v>
      </c>
      <c r="J40" s="91">
        <v>5.0000000000000002E-5</v>
      </c>
      <c r="K40" s="91">
        <v>5.0000000000000002E-5</v>
      </c>
      <c r="L40" s="91">
        <v>5.0000000000000002E-5</v>
      </c>
      <c r="M40" s="91">
        <v>5.0000000000000002E-5</v>
      </c>
      <c r="N40" s="91">
        <v>5.0000000000000002E-5</v>
      </c>
      <c r="O40" s="91">
        <v>5.0000000000000002E-5</v>
      </c>
      <c r="P40" s="91">
        <v>5.0000000000000002E-5</v>
      </c>
      <c r="Q40" s="91">
        <v>5.0000000000000002E-5</v>
      </c>
      <c r="R40" s="91">
        <v>5.0000000000000002E-5</v>
      </c>
      <c r="S40" s="91">
        <v>5.0000000000000002E-5</v>
      </c>
      <c r="T40" s="91">
        <v>5.0000000000000002E-5</v>
      </c>
      <c r="U40" s="91">
        <v>5.0000000000000002E-5</v>
      </c>
      <c r="V40" s="91">
        <v>5.0000000000000002E-5</v>
      </c>
      <c r="W40" s="91">
        <v>5.0000000000000002E-5</v>
      </c>
      <c r="X40" s="91">
        <v>5.0000000000000002E-5</v>
      </c>
      <c r="Y40" s="91">
        <v>5.0000000000000002E-5</v>
      </c>
      <c r="Z40" s="91">
        <v>5.0000000000000002E-5</v>
      </c>
      <c r="AA40" s="91">
        <v>5.0000000000000002E-5</v>
      </c>
      <c r="AB40" s="91">
        <v>5.0000000000000002E-5</v>
      </c>
      <c r="AC40" s="91">
        <v>5.0000000000000002E-5</v>
      </c>
      <c r="AD40" s="91">
        <v>5.0000000000000002E-5</v>
      </c>
      <c r="AE40" s="91">
        <v>5.0000000000000002E-5</v>
      </c>
      <c r="AF40" s="91">
        <v>5.0000000000000002E-5</v>
      </c>
      <c r="AG40" s="91">
        <v>5.0000000000000002E-5</v>
      </c>
      <c r="AH40" s="91">
        <v>5.0000000000000002E-5</v>
      </c>
      <c r="AI40" s="91">
        <v>5.0000000000000002E-5</v>
      </c>
      <c r="AJ40" s="91">
        <v>5.0000000000000002E-5</v>
      </c>
      <c r="AK40" s="91">
        <v>5.0000000000000002E-5</v>
      </c>
      <c r="AL40" s="91">
        <v>5.0000000000000002E-5</v>
      </c>
      <c r="AM40" s="91">
        <v>5.0000000000000002E-5</v>
      </c>
      <c r="AN40" s="91">
        <v>5.0000000000000002E-5</v>
      </c>
      <c r="AO40" s="91">
        <v>5.0000000000000002E-5</v>
      </c>
      <c r="AP40" s="91">
        <v>5.0000000000000002E-5</v>
      </c>
      <c r="AQ40" s="91">
        <v>5.0000000000000002E-5</v>
      </c>
      <c r="AR40" s="91">
        <v>5.0000000000000002E-5</v>
      </c>
      <c r="AS40" s="91">
        <v>5.0000000000000002E-5</v>
      </c>
      <c r="AT40" s="91">
        <v>5.0000000000000002E-5</v>
      </c>
      <c r="AU40" s="91">
        <v>5.0000000000000002E-5</v>
      </c>
      <c r="AV40" s="91">
        <v>5.0000000000000002E-5</v>
      </c>
      <c r="AW40" s="91">
        <v>5.0000000000000002E-5</v>
      </c>
      <c r="AX40" s="91">
        <v>5.0000000000000002E-5</v>
      </c>
      <c r="AY40" s="91">
        <v>5.0000000000000002E-5</v>
      </c>
      <c r="AZ40" s="91">
        <v>5.0000000000000002E-5</v>
      </c>
      <c r="BA40" s="91">
        <v>5.0000000000000002E-5</v>
      </c>
      <c r="BB40" s="91">
        <v>5.0000000000000002E-5</v>
      </c>
      <c r="BC40" s="91">
        <v>5.0000000000000002E-5</v>
      </c>
      <c r="BD40" s="91">
        <v>5.0000000000000002E-5</v>
      </c>
      <c r="BE40" s="91">
        <v>5.0000000000000002E-5</v>
      </c>
      <c r="BF40" s="91">
        <v>5.0000000000000002E-5</v>
      </c>
      <c r="BG40" s="91">
        <v>5.0000000000000002E-5</v>
      </c>
      <c r="BH40" s="91">
        <v>5.0000000000000002E-5</v>
      </c>
      <c r="BI40" s="91">
        <v>5.0000000000000002E-5</v>
      </c>
      <c r="BJ40" s="91">
        <v>5.0000000000000002E-5</v>
      </c>
      <c r="BK40" s="91">
        <v>5.0000000000000002E-5</v>
      </c>
      <c r="BL40" s="91">
        <v>5.0000000000000002E-5</v>
      </c>
      <c r="BM40" s="91">
        <v>5.0000000000000002E-5</v>
      </c>
      <c r="BN40" s="91">
        <v>5.0000000000000002E-5</v>
      </c>
      <c r="BO40" s="91">
        <v>5.0000000000000002E-5</v>
      </c>
      <c r="BP40" s="91">
        <v>5.0000000000000002E-5</v>
      </c>
      <c r="BQ40" s="91">
        <v>5.0000000000000002E-5</v>
      </c>
      <c r="BR40" s="91">
        <v>5.0000000000000002E-5</v>
      </c>
      <c r="BS40" s="91">
        <v>5.0000000000000002E-5</v>
      </c>
      <c r="BT40" s="91">
        <v>5.0000000000000002E-5</v>
      </c>
      <c r="BU40" s="91">
        <v>5.0000000000000002E-5</v>
      </c>
      <c r="BV40" s="91">
        <v>5.0000000000000002E-5</v>
      </c>
      <c r="BW40" s="91">
        <v>5.0000000000000002E-5</v>
      </c>
      <c r="BX40" s="91">
        <v>5.0000000000000002E-5</v>
      </c>
      <c r="BY40" s="91">
        <v>5.0000000000000002E-5</v>
      </c>
      <c r="BZ40" s="91">
        <v>5.0000000000000002E-5</v>
      </c>
      <c r="CA40" s="91">
        <v>5.0000000000000002E-5</v>
      </c>
      <c r="CB40" s="91">
        <v>5.0000000000000002E-5</v>
      </c>
      <c r="CC40" s="91">
        <v>5.0000000000000002E-5</v>
      </c>
      <c r="CD40" s="91">
        <v>5.0000000000000002E-5</v>
      </c>
      <c r="CE40" s="91">
        <v>5.0000000000000002E-5</v>
      </c>
      <c r="CF40" s="91">
        <v>5.0000000000000002E-5</v>
      </c>
      <c r="CG40" s="91">
        <v>5.0000000000000002E-5</v>
      </c>
      <c r="CH40" s="91">
        <v>5.0000000000000002E-5</v>
      </c>
      <c r="CI40" s="91">
        <v>5.0000000000000002E-5</v>
      </c>
      <c r="CJ40" s="91">
        <v>5.0000000000000002E-5</v>
      </c>
      <c r="CK40" s="91">
        <v>5.0000000000000002E-5</v>
      </c>
      <c r="CL40" s="91">
        <v>5.0000000000000002E-5</v>
      </c>
      <c r="CM40" s="91">
        <v>5.0000000000000002E-5</v>
      </c>
      <c r="CN40" s="91">
        <v>5.0000000000000002E-5</v>
      </c>
      <c r="CO40" s="91">
        <v>5.0000000000000002E-5</v>
      </c>
      <c r="CP40" s="91">
        <v>5.0000000000000002E-5</v>
      </c>
      <c r="CQ40" s="91">
        <v>5.0000000000000002E-5</v>
      </c>
      <c r="CR40" s="91">
        <v>5.0000000000000002E-5</v>
      </c>
      <c r="CS40" s="91">
        <v>5.0000000000000002E-5</v>
      </c>
      <c r="CT40" s="91">
        <v>5.0000000000000002E-5</v>
      </c>
      <c r="CU40" s="91">
        <v>5.0000000000000002E-5</v>
      </c>
      <c r="CV40" s="91">
        <v>5.0000000000000002E-5</v>
      </c>
      <c r="CW40" s="91">
        <v>5.0000000000000002E-5</v>
      </c>
      <c r="CX40" s="91">
        <v>5.0000000000000002E-5</v>
      </c>
      <c r="CY40" s="91">
        <v>5.0000000000000002E-5</v>
      </c>
      <c r="CZ40" s="91">
        <v>5.0000000000000002E-5</v>
      </c>
      <c r="DA40" s="91">
        <v>5.0000000000000002E-5</v>
      </c>
      <c r="DB40" s="91">
        <v>5.0000000000000002E-5</v>
      </c>
      <c r="DC40" s="91">
        <v>5.0000000000000002E-5</v>
      </c>
      <c r="DD40" s="91">
        <v>5.0000000000000002E-5</v>
      </c>
      <c r="DE40" s="91">
        <v>5.0000000000000002E-5</v>
      </c>
      <c r="DF40" s="91">
        <v>5.0000000000000002E-5</v>
      </c>
      <c r="DG40" s="91">
        <v>5.0000000000000002E-5</v>
      </c>
      <c r="DH40" s="91">
        <v>5.0000000000000002E-5</v>
      </c>
      <c r="DI40" s="91">
        <v>5.0000000000000002E-5</v>
      </c>
      <c r="DJ40" s="91">
        <v>5.0000000000000002E-5</v>
      </c>
      <c r="DK40" s="91">
        <v>5.0000000000000002E-5</v>
      </c>
      <c r="DL40" s="91">
        <v>5.0000000000000002E-5</v>
      </c>
      <c r="DM40" s="91">
        <v>5.0000000000000002E-5</v>
      </c>
      <c r="DN40" s="91">
        <v>5.0000000000000002E-5</v>
      </c>
      <c r="DO40" s="91">
        <v>5.0000000000000002E-5</v>
      </c>
      <c r="DP40" s="91">
        <v>5.0000000000000002E-5</v>
      </c>
      <c r="DQ40" s="91">
        <v>5.0000000000000002E-5</v>
      </c>
      <c r="DR40" s="91">
        <v>5.0000000000000002E-5</v>
      </c>
      <c r="DS40" s="91">
        <v>5.0000000000000002E-5</v>
      </c>
      <c r="DT40" s="91">
        <v>5.0000000000000002E-5</v>
      </c>
      <c r="DU40" s="91">
        <v>5.0000000000000002E-5</v>
      </c>
      <c r="DV40" s="91">
        <v>5.0000000000000002E-5</v>
      </c>
      <c r="DW40" s="91">
        <v>5.0000000000000002E-5</v>
      </c>
      <c r="DX40" s="91">
        <v>5.0000000000000002E-5</v>
      </c>
      <c r="DY40" s="91">
        <v>5.0000000000000002E-5</v>
      </c>
      <c r="DZ40" s="91">
        <v>5.0000000000000002E-5</v>
      </c>
      <c r="EA40" s="91">
        <v>5.0000000000000002E-5</v>
      </c>
      <c r="EB40" s="91">
        <v>5.0000000000000002E-5</v>
      </c>
      <c r="EC40" s="91">
        <v>5.0000000000000002E-5</v>
      </c>
      <c r="ED40" s="91">
        <v>5.0000000000000002E-5</v>
      </c>
      <c r="EE40" s="91">
        <v>5.0000000000000002E-5</v>
      </c>
      <c r="EF40" s="91">
        <v>5.0000000000000002E-5</v>
      </c>
      <c r="EG40" s="91">
        <v>5.0000000000000002E-5</v>
      </c>
      <c r="EH40" s="91">
        <v>5.0000000000000002E-5</v>
      </c>
      <c r="EI40" s="91">
        <v>5.0000000000000002E-5</v>
      </c>
      <c r="EJ40" s="91">
        <v>5.0000000000000002E-5</v>
      </c>
      <c r="EK40" s="91">
        <v>5.0000000000000002E-5</v>
      </c>
      <c r="EL40" s="91">
        <v>5.0000000000000002E-5</v>
      </c>
      <c r="EM40" s="91">
        <v>5.0000000000000002E-5</v>
      </c>
      <c r="EN40" s="91">
        <v>5.0000000000000002E-5</v>
      </c>
      <c r="EO40" s="91">
        <v>5.0000000000000002E-5</v>
      </c>
      <c r="EP40" s="91">
        <v>5.0000000000000002E-5</v>
      </c>
      <c r="EQ40" s="91">
        <v>5.0000000000000002E-5</v>
      </c>
      <c r="ER40" s="91">
        <v>5.0000000000000002E-5</v>
      </c>
      <c r="ES40" s="91">
        <v>5.0000000000000002E-5</v>
      </c>
      <c r="ET40" s="91">
        <v>5.0000000000000002E-5</v>
      </c>
      <c r="EU40" s="91">
        <v>5.0000000000000002E-5</v>
      </c>
      <c r="EV40" s="91">
        <v>5.0000000000000002E-5</v>
      </c>
      <c r="EW40" s="91">
        <v>5.0000000000000002E-5</v>
      </c>
      <c r="EX40" s="91">
        <v>5.0000000000000002E-5</v>
      </c>
      <c r="EY40" s="91">
        <v>5.0000000000000002E-5</v>
      </c>
      <c r="EZ40" s="91">
        <v>5.0000000000000002E-5</v>
      </c>
      <c r="FA40" s="91">
        <v>5.0000000000000002E-5</v>
      </c>
      <c r="FB40" s="91">
        <v>5.0000000000000002E-5</v>
      </c>
      <c r="FC40" s="91">
        <v>5.0000000000000002E-5</v>
      </c>
      <c r="FD40" s="91">
        <v>5.0000000000000002E-5</v>
      </c>
      <c r="FE40" s="91">
        <v>5.0000000000000002E-5</v>
      </c>
      <c r="FF40" s="91">
        <v>5.0000000000000002E-5</v>
      </c>
      <c r="FG40" s="91">
        <v>5.0000000000000002E-5</v>
      </c>
      <c r="FH40" s="91">
        <v>5.0000000000000002E-5</v>
      </c>
      <c r="FI40" s="91">
        <v>5.0000000000000002E-5</v>
      </c>
      <c r="FJ40" s="91">
        <v>5.0000000000000002E-5</v>
      </c>
      <c r="FK40" s="91">
        <v>5.0000000000000002E-5</v>
      </c>
      <c r="FL40" s="91">
        <v>5.0000000000000002E-5</v>
      </c>
      <c r="FM40" s="91">
        <v>5.0000000000000002E-5</v>
      </c>
      <c r="FN40" s="91">
        <v>5.0000000000000002E-5</v>
      </c>
      <c r="FO40" s="91">
        <v>5.0000000000000002E-5</v>
      </c>
      <c r="FP40" s="91">
        <v>5.0000000000000002E-5</v>
      </c>
      <c r="FQ40" s="91">
        <v>5.0000000000000002E-5</v>
      </c>
      <c r="FR40" s="91">
        <v>5.0000000000000002E-5</v>
      </c>
      <c r="FS40" s="91">
        <v>5.0000000000000002E-5</v>
      </c>
      <c r="FT40" s="91">
        <v>5.0000000000000002E-5</v>
      </c>
      <c r="FU40" s="91">
        <v>5.0000000000000002E-5</v>
      </c>
      <c r="FV40" s="91">
        <v>5.0000000000000002E-5</v>
      </c>
      <c r="FW40" s="91">
        <v>5.0000000000000002E-5</v>
      </c>
      <c r="FX40" s="91">
        <v>5.0000000000000002E-5</v>
      </c>
      <c r="FY40" s="91">
        <v>5.0000000000000002E-5</v>
      </c>
      <c r="FZ40" s="91">
        <v>5.0000000000000002E-5</v>
      </c>
      <c r="GA40" s="91">
        <v>5.0000000000000002E-5</v>
      </c>
      <c r="GB40" s="91">
        <v>5.0000000000000002E-5</v>
      </c>
      <c r="GC40" s="91">
        <v>5.0000000000000002E-5</v>
      </c>
      <c r="GD40" s="91">
        <v>5.0000000000000002E-5</v>
      </c>
      <c r="GE40" s="91">
        <v>5.0000000000000002E-5</v>
      </c>
      <c r="GF40" s="91">
        <v>5.0000000000000002E-5</v>
      </c>
      <c r="GG40" s="91">
        <v>5.0000000000000002E-5</v>
      </c>
      <c r="GH40" s="91">
        <v>5.0000000000000002E-5</v>
      </c>
      <c r="GI40" s="91">
        <v>5.0000000000000002E-5</v>
      </c>
      <c r="GJ40" s="91">
        <v>5.0000000000000002E-5</v>
      </c>
      <c r="GK40" s="91">
        <v>5.0000000000000002E-5</v>
      </c>
      <c r="GL40" s="91">
        <v>5.0000000000000002E-5</v>
      </c>
      <c r="GM40" s="91">
        <v>5.0000000000000002E-5</v>
      </c>
      <c r="GN40" s="91">
        <v>5.0000000000000002E-5</v>
      </c>
      <c r="GO40" s="91">
        <v>5.0000000000000002E-5</v>
      </c>
      <c r="GP40" s="91">
        <v>5.0000000000000002E-5</v>
      </c>
      <c r="GQ40" s="91">
        <v>5.0000000000000002E-5</v>
      </c>
      <c r="GR40" s="91">
        <v>5.0000000000000002E-5</v>
      </c>
      <c r="GS40" s="91">
        <v>5.0000000000000002E-5</v>
      </c>
      <c r="GT40" s="91">
        <v>5.0000000000000002E-5</v>
      </c>
      <c r="GU40" s="91">
        <v>5.0000000000000002E-5</v>
      </c>
      <c r="GV40" s="91">
        <v>5.0000000000000002E-5</v>
      </c>
      <c r="GW40" s="91">
        <v>5.0000000000000002E-5</v>
      </c>
      <c r="GX40" s="91">
        <v>5.0000000000000002E-5</v>
      </c>
      <c r="GY40" s="91">
        <v>5.0000000000000002E-5</v>
      </c>
      <c r="GZ40" s="91">
        <v>5.0000000000000002E-5</v>
      </c>
      <c r="HA40" s="91">
        <v>5.0000000000000002E-5</v>
      </c>
      <c r="HB40" s="91">
        <v>5.0000000000000002E-5</v>
      </c>
      <c r="HC40" s="91">
        <v>5.0000000000000002E-5</v>
      </c>
      <c r="HD40" s="91">
        <v>5.0000000000000002E-5</v>
      </c>
      <c r="HE40" s="91">
        <v>5.0000000000000002E-5</v>
      </c>
      <c r="HF40" s="91">
        <v>5.0000000000000002E-5</v>
      </c>
      <c r="HG40" s="91">
        <v>5.0000000000000002E-5</v>
      </c>
      <c r="HH40" s="91">
        <v>5.0000000000000002E-5</v>
      </c>
      <c r="HI40" s="91">
        <v>5.0000000000000002E-5</v>
      </c>
      <c r="HJ40" s="91">
        <v>5.0000000000000002E-5</v>
      </c>
      <c r="HK40" s="91">
        <v>5.0000000000000002E-5</v>
      </c>
      <c r="HL40" s="91">
        <v>5.0000000000000002E-5</v>
      </c>
      <c r="HM40" s="91">
        <v>5.0000000000000002E-5</v>
      </c>
      <c r="HN40" s="91">
        <v>5.0000000000000002E-5</v>
      </c>
      <c r="HO40" s="91">
        <v>5.0000000000000002E-5</v>
      </c>
      <c r="HP40" s="91">
        <v>5.0000000000000002E-5</v>
      </c>
      <c r="HQ40" s="91">
        <v>5.0000000000000002E-5</v>
      </c>
      <c r="HR40" s="91">
        <v>5.0000000000000002E-5</v>
      </c>
      <c r="HS40" s="91">
        <v>5.0000000000000002E-5</v>
      </c>
      <c r="HT40" s="91">
        <v>5.0000000000000002E-5</v>
      </c>
      <c r="HU40" s="91">
        <v>5.0000000000000002E-5</v>
      </c>
      <c r="HV40" s="91">
        <v>5.0000000000000002E-5</v>
      </c>
      <c r="HW40" s="91">
        <v>5.0000000000000002E-5</v>
      </c>
      <c r="HX40" s="91">
        <v>5.0000000000000002E-5</v>
      </c>
      <c r="HY40" s="91">
        <v>5.0000000000000002E-5</v>
      </c>
      <c r="HZ40" s="91">
        <v>5.0000000000000002E-5</v>
      </c>
      <c r="IA40" s="91">
        <v>5.0000000000000002E-5</v>
      </c>
      <c r="IB40" s="91">
        <v>5.0000000000000002E-5</v>
      </c>
      <c r="IC40" s="91">
        <v>5.0000000000000002E-5</v>
      </c>
      <c r="ID40" s="91">
        <v>5.0000000000000002E-5</v>
      </c>
      <c r="IE40" s="91">
        <v>5.0000000000000002E-5</v>
      </c>
      <c r="IF40" s="91">
        <v>5.0000000000000002E-5</v>
      </c>
      <c r="IG40" s="91">
        <v>5.0000000000000002E-5</v>
      </c>
      <c r="IH40" s="91">
        <v>5.0000000000000002E-5</v>
      </c>
      <c r="II40" s="91">
        <v>5.0000000000000002E-5</v>
      </c>
      <c r="IJ40" s="91">
        <v>5.0000000000000002E-5</v>
      </c>
      <c r="IK40" s="91">
        <v>5.0000000000000002E-5</v>
      </c>
      <c r="IL40" s="91">
        <v>5.0000000000000002E-5</v>
      </c>
      <c r="IM40" s="91">
        <v>5.0000000000000002E-5</v>
      </c>
      <c r="IN40" s="91">
        <v>5.0000000000000002E-5</v>
      </c>
      <c r="IO40" s="91">
        <v>5.0000000000000002E-5</v>
      </c>
      <c r="IP40" s="91">
        <v>5.0000000000000002E-5</v>
      </c>
      <c r="IQ40" s="91">
        <v>5.0000000000000002E-5</v>
      </c>
      <c r="IR40" s="91">
        <v>5.0000000000000002E-5</v>
      </c>
      <c r="IS40" s="91">
        <v>5.0000000000000002E-5</v>
      </c>
      <c r="IT40" s="91">
        <v>5.0000000000000002E-5</v>
      </c>
      <c r="IU40" s="91">
        <v>5.0000000000000002E-5</v>
      </c>
      <c r="IV40" s="91">
        <v>5.0000000000000002E-5</v>
      </c>
      <c r="IW40" s="91">
        <v>5.0000000000000002E-5</v>
      </c>
      <c r="IX40" s="91">
        <v>5.0000000000000002E-5</v>
      </c>
      <c r="IY40" s="91">
        <v>5.0000000000000002E-5</v>
      </c>
      <c r="IZ40" s="91">
        <v>5.0000000000000002E-5</v>
      </c>
      <c r="JA40" s="91">
        <v>5.0000000000000002E-5</v>
      </c>
      <c r="JB40" s="91">
        <v>5.0000000000000002E-5</v>
      </c>
      <c r="JC40" s="91">
        <v>5.0000000000000002E-5</v>
      </c>
      <c r="JD40" s="91">
        <v>5.0000000000000002E-5</v>
      </c>
      <c r="JE40" s="91">
        <v>5.0000000000000002E-5</v>
      </c>
      <c r="JF40" s="91">
        <v>5.0000000000000002E-5</v>
      </c>
      <c r="JG40" s="91">
        <v>5.0000000000000002E-5</v>
      </c>
      <c r="JH40" s="91">
        <v>5.0000000000000002E-5</v>
      </c>
      <c r="JI40" s="91">
        <v>5.0000000000000002E-5</v>
      </c>
      <c r="JJ40" s="91">
        <v>5.0000000000000002E-5</v>
      </c>
      <c r="JK40" s="91">
        <v>5.0000000000000002E-5</v>
      </c>
      <c r="JL40" s="91">
        <v>5.0000000000000002E-5</v>
      </c>
      <c r="JM40" s="91">
        <v>5.0000000000000002E-5</v>
      </c>
      <c r="JN40" s="91">
        <v>5.0000000000000002E-5</v>
      </c>
      <c r="JO40" s="91">
        <v>5.0000000000000002E-5</v>
      </c>
      <c r="JP40" s="91">
        <v>5.0000000000000002E-5</v>
      </c>
      <c r="JQ40" s="91">
        <v>5.0000000000000002E-5</v>
      </c>
      <c r="JR40" s="91">
        <v>5.0000000000000002E-5</v>
      </c>
      <c r="JS40" s="91">
        <v>5.0000000000000002E-5</v>
      </c>
      <c r="JT40" s="91">
        <v>5.0000000000000002E-5</v>
      </c>
      <c r="JU40" s="91">
        <v>5.0000000000000002E-5</v>
      </c>
      <c r="JV40" s="91">
        <v>5.0000000000000002E-5</v>
      </c>
      <c r="JW40" s="91">
        <v>5.0000000000000002E-5</v>
      </c>
      <c r="JX40" s="91">
        <v>5.0000000000000002E-5</v>
      </c>
      <c r="JY40" s="91">
        <v>5.0000000000000002E-5</v>
      </c>
      <c r="JZ40" s="91">
        <v>5.0000000000000002E-5</v>
      </c>
      <c r="KA40" s="91">
        <v>5.0000000000000002E-5</v>
      </c>
      <c r="KB40" s="91">
        <v>5.0000000000000002E-5</v>
      </c>
      <c r="KC40" s="91">
        <v>5.0000000000000002E-5</v>
      </c>
      <c r="KD40" s="91">
        <v>5.0000000000000002E-5</v>
      </c>
      <c r="KE40" s="91">
        <v>5.0000000000000002E-5</v>
      </c>
    </row>
    <row r="41" spans="1:291" x14ac:dyDescent="0.3">
      <c r="A41" s="87" t="s">
        <v>185</v>
      </c>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c r="BJ41" s="89"/>
      <c r="BK41" s="89"/>
      <c r="BL41" s="89"/>
      <c r="BM41" s="89"/>
      <c r="BN41" s="89"/>
      <c r="BO41" s="89"/>
      <c r="BP41" s="89"/>
      <c r="BQ41" s="89"/>
      <c r="BR41" s="89"/>
      <c r="BS41" s="89"/>
      <c r="BT41" s="89"/>
      <c r="BU41" s="89"/>
      <c r="BV41" s="89"/>
      <c r="BW41" s="89"/>
      <c r="BX41" s="89"/>
      <c r="BY41" s="89"/>
      <c r="BZ41" s="89"/>
      <c r="CA41" s="89"/>
      <c r="CB41" s="89"/>
      <c r="CC41" s="89"/>
      <c r="CD41" s="89"/>
      <c r="CE41" s="89"/>
      <c r="CF41" s="89"/>
      <c r="CG41" s="89"/>
      <c r="CH41" s="89"/>
      <c r="CI41" s="89"/>
      <c r="CJ41" s="89"/>
      <c r="CK41" s="89"/>
      <c r="CL41" s="89"/>
      <c r="CM41" s="89"/>
      <c r="CN41" s="89"/>
      <c r="CO41" s="89"/>
      <c r="CP41" s="89"/>
      <c r="CQ41" s="89"/>
      <c r="CR41" s="89"/>
      <c r="CS41" s="89"/>
      <c r="CT41" s="89"/>
      <c r="CU41" s="89"/>
      <c r="CV41" s="89"/>
      <c r="CW41" s="89"/>
      <c r="CX41" s="89"/>
      <c r="CY41" s="89"/>
      <c r="CZ41" s="89"/>
      <c r="DA41" s="89"/>
      <c r="DB41" s="89"/>
      <c r="DC41" s="89"/>
      <c r="DD41" s="89"/>
      <c r="DE41" s="89"/>
      <c r="DF41" s="89"/>
      <c r="DG41" s="89"/>
      <c r="DH41" s="89"/>
      <c r="DI41" s="89"/>
      <c r="DJ41" s="89"/>
      <c r="DK41" s="89"/>
      <c r="DL41" s="89"/>
      <c r="DM41" s="89"/>
      <c r="DN41" s="89"/>
      <c r="DO41" s="89"/>
      <c r="DP41" s="89"/>
      <c r="DQ41" s="89"/>
      <c r="DR41" s="89"/>
      <c r="DS41" s="89"/>
      <c r="DT41" s="89"/>
      <c r="DU41" s="89"/>
      <c r="DV41" s="89"/>
      <c r="DW41" s="89"/>
      <c r="DX41" s="89"/>
      <c r="DY41" s="89"/>
      <c r="DZ41" s="89"/>
      <c r="EA41" s="89"/>
      <c r="EB41" s="89"/>
      <c r="EC41" s="89"/>
      <c r="ED41" s="89"/>
      <c r="EE41" s="89"/>
      <c r="EF41" s="89"/>
      <c r="EG41" s="89"/>
      <c r="EH41" s="89"/>
      <c r="EI41" s="89"/>
      <c r="EJ41" s="89"/>
      <c r="EK41" s="89"/>
      <c r="EL41" s="89"/>
      <c r="EM41" s="89"/>
      <c r="EN41" s="89"/>
      <c r="EO41" s="89"/>
      <c r="EP41" s="89"/>
      <c r="EQ41" s="89"/>
      <c r="ER41" s="89"/>
      <c r="ES41" s="89"/>
      <c r="ET41" s="89"/>
      <c r="EU41" s="89"/>
      <c r="EV41" s="89"/>
      <c r="EW41" s="89"/>
      <c r="EX41" s="89"/>
      <c r="EY41" s="89"/>
      <c r="EZ41" s="89"/>
      <c r="FA41" s="89"/>
      <c r="FB41" s="89"/>
      <c r="FC41" s="89"/>
      <c r="FD41" s="89"/>
      <c r="FE41" s="89"/>
      <c r="FF41" s="89"/>
      <c r="FG41" s="89"/>
      <c r="FH41" s="89"/>
      <c r="FI41" s="89"/>
      <c r="FJ41" s="89"/>
      <c r="FK41" s="89"/>
      <c r="FL41" s="89"/>
      <c r="FM41" s="89"/>
      <c r="FN41" s="89"/>
      <c r="FO41" s="89"/>
      <c r="FP41" s="89"/>
      <c r="FQ41" s="89"/>
      <c r="FR41" s="89"/>
      <c r="FS41" s="89"/>
      <c r="FT41" s="89"/>
      <c r="FU41" s="89"/>
      <c r="FV41" s="89"/>
      <c r="FW41" s="89"/>
      <c r="FX41" s="89"/>
      <c r="FY41" s="89"/>
      <c r="FZ41" s="89"/>
      <c r="GA41" s="89"/>
      <c r="GB41" s="89"/>
      <c r="GC41" s="89"/>
      <c r="GD41" s="89"/>
      <c r="GE41" s="89"/>
      <c r="GF41" s="89"/>
      <c r="GG41" s="89"/>
      <c r="GH41" s="89"/>
      <c r="GI41" s="89"/>
      <c r="GJ41" s="89"/>
      <c r="GK41" s="89"/>
      <c r="GL41" s="89"/>
      <c r="GM41" s="89"/>
      <c r="GN41" s="89"/>
      <c r="GO41" s="89"/>
      <c r="GP41" s="89"/>
      <c r="GQ41" s="89"/>
      <c r="GR41" s="89"/>
      <c r="GS41" s="89"/>
      <c r="GT41" s="89"/>
      <c r="GU41" s="89"/>
      <c r="GV41" s="89"/>
      <c r="GW41" s="89"/>
      <c r="GX41" s="89"/>
      <c r="GY41" s="89"/>
      <c r="GZ41" s="89"/>
      <c r="HA41" s="89"/>
      <c r="HB41" s="89"/>
      <c r="HC41" s="89"/>
      <c r="HD41" s="89"/>
      <c r="HE41" s="89"/>
      <c r="HF41" s="89"/>
      <c r="HG41" s="89"/>
      <c r="HH41" s="89"/>
      <c r="HI41" s="89"/>
      <c r="HJ41" s="89"/>
      <c r="HK41" s="89"/>
      <c r="HL41" s="89"/>
      <c r="HM41" s="89"/>
      <c r="HN41" s="89"/>
      <c r="HO41" s="89"/>
      <c r="HP41" s="89"/>
      <c r="HQ41" s="89"/>
      <c r="HR41" s="89"/>
      <c r="HS41" s="89"/>
      <c r="HT41" s="89"/>
      <c r="HU41" s="89"/>
      <c r="HV41" s="89"/>
      <c r="HW41" s="89"/>
      <c r="HX41" s="89"/>
      <c r="HY41" s="89"/>
      <c r="HZ41" s="89"/>
      <c r="IA41" s="89"/>
      <c r="IB41" s="89"/>
      <c r="IC41" s="89"/>
      <c r="ID41" s="89"/>
      <c r="IE41" s="89"/>
      <c r="IF41" s="89"/>
      <c r="IG41" s="89"/>
      <c r="IH41" s="89"/>
      <c r="II41" s="89"/>
      <c r="IJ41" s="89"/>
      <c r="IK41" s="89"/>
      <c r="IL41" s="89"/>
      <c r="IM41" s="89"/>
      <c r="IN41" s="89"/>
      <c r="IO41" s="89"/>
      <c r="IP41" s="89"/>
      <c r="IQ41" s="89"/>
      <c r="IR41" s="89"/>
      <c r="IS41" s="89"/>
      <c r="IT41" s="89"/>
      <c r="IU41" s="89"/>
      <c r="IV41" s="89"/>
      <c r="IW41" s="89"/>
      <c r="IX41" s="89"/>
      <c r="IY41" s="89"/>
      <c r="IZ41" s="89"/>
      <c r="JA41" s="89"/>
      <c r="JB41" s="89"/>
      <c r="JC41" s="89"/>
      <c r="JD41" s="89"/>
      <c r="JE41" s="89"/>
      <c r="JF41" s="89"/>
      <c r="JG41" s="89"/>
      <c r="JH41" s="89"/>
      <c r="JI41" s="89"/>
      <c r="JJ41" s="89"/>
      <c r="JK41" s="89"/>
      <c r="JL41" s="89"/>
      <c r="JM41" s="89"/>
      <c r="JN41" s="89"/>
      <c r="JO41" s="89"/>
      <c r="JP41" s="89"/>
      <c r="JQ41" s="89"/>
      <c r="JR41" s="89"/>
      <c r="JS41" s="89"/>
      <c r="JT41" s="89"/>
      <c r="JU41" s="89"/>
      <c r="JV41" s="89"/>
      <c r="JW41" s="89"/>
      <c r="JX41" s="89"/>
      <c r="JY41" s="89"/>
      <c r="JZ41" s="89"/>
      <c r="KA41" s="89"/>
      <c r="KB41" s="89"/>
      <c r="KC41" s="89"/>
      <c r="KD41" s="89"/>
      <c r="KE41" s="89"/>
    </row>
    <row r="42" spans="1:291" x14ac:dyDescent="0.3">
      <c r="A42" s="44" t="s">
        <v>220</v>
      </c>
      <c r="B42" s="91">
        <v>4.2000000000000003E-2</v>
      </c>
      <c r="C42" s="91">
        <v>4.2000000000000003E-2</v>
      </c>
      <c r="D42" s="91">
        <v>4.2000000000000003E-2</v>
      </c>
      <c r="E42" s="91">
        <v>4.2000000000000003E-2</v>
      </c>
      <c r="F42" s="91">
        <v>4.2000000000000003E-2</v>
      </c>
      <c r="G42" s="91">
        <v>4.2000000000000003E-2</v>
      </c>
      <c r="H42" s="91">
        <v>4.2000000000000003E-2</v>
      </c>
      <c r="I42" s="91">
        <v>4.2000000000000003E-2</v>
      </c>
      <c r="J42" s="91">
        <v>4.2000000000000003E-2</v>
      </c>
      <c r="K42" s="91">
        <v>4.2000000000000003E-2</v>
      </c>
      <c r="L42" s="91">
        <v>4.2000000000000003E-2</v>
      </c>
      <c r="M42" s="91">
        <v>4.2000000000000003E-2</v>
      </c>
      <c r="N42" s="91">
        <v>4.2000000000000003E-2</v>
      </c>
      <c r="O42" s="91">
        <v>4.2000000000000003E-2</v>
      </c>
      <c r="P42" s="91">
        <v>4.2000000000000003E-2</v>
      </c>
      <c r="Q42" s="91">
        <v>4.2000000000000003E-2</v>
      </c>
      <c r="R42" s="91">
        <v>4.2000000000000003E-2</v>
      </c>
      <c r="S42" s="91">
        <v>4.2000000000000003E-2</v>
      </c>
      <c r="T42" s="91">
        <v>4.2000000000000003E-2</v>
      </c>
      <c r="U42" s="91">
        <v>4.2000000000000003E-2</v>
      </c>
      <c r="V42" s="91">
        <v>4.2000000000000003E-2</v>
      </c>
      <c r="W42" s="91">
        <v>4.2000000000000003E-2</v>
      </c>
      <c r="X42" s="91">
        <v>4.2000000000000003E-2</v>
      </c>
      <c r="Y42" s="91">
        <v>4.2000000000000003E-2</v>
      </c>
      <c r="Z42" s="91">
        <v>4.2000000000000003E-2</v>
      </c>
      <c r="AA42" s="91">
        <v>4.2000000000000003E-2</v>
      </c>
      <c r="AB42" s="91">
        <v>4.2000000000000003E-2</v>
      </c>
      <c r="AC42" s="91">
        <v>4.2000000000000003E-2</v>
      </c>
      <c r="AD42" s="91">
        <v>4.2000000000000003E-2</v>
      </c>
      <c r="AE42" s="91">
        <v>4.2000000000000003E-2</v>
      </c>
      <c r="AF42" s="91">
        <v>4.2000000000000003E-2</v>
      </c>
      <c r="AG42" s="91">
        <v>4.2000000000000003E-2</v>
      </c>
      <c r="AH42" s="91">
        <v>4.2000000000000003E-2</v>
      </c>
      <c r="AI42" s="91">
        <v>4.2000000000000003E-2</v>
      </c>
      <c r="AJ42" s="91">
        <v>4.2000000000000003E-2</v>
      </c>
      <c r="AK42" s="91">
        <v>4.2000000000000003E-2</v>
      </c>
      <c r="AL42" s="91">
        <v>4.2000000000000003E-2</v>
      </c>
      <c r="AM42" s="91">
        <v>4.2000000000000003E-2</v>
      </c>
      <c r="AN42" s="91">
        <v>4.2000000000000003E-2</v>
      </c>
      <c r="AO42" s="91">
        <v>4.2000000000000003E-2</v>
      </c>
      <c r="AP42" s="91">
        <v>4.2000000000000003E-2</v>
      </c>
      <c r="AQ42" s="91">
        <v>4.2000000000000003E-2</v>
      </c>
      <c r="AR42" s="91">
        <v>4.2000000000000003E-2</v>
      </c>
      <c r="AS42" s="91">
        <v>4.2000000000000003E-2</v>
      </c>
      <c r="AT42" s="91">
        <v>4.2000000000000003E-2</v>
      </c>
      <c r="AU42" s="91">
        <v>4.2000000000000003E-2</v>
      </c>
      <c r="AV42" s="91">
        <v>4.2000000000000003E-2</v>
      </c>
      <c r="AW42" s="91">
        <v>4.2000000000000003E-2</v>
      </c>
      <c r="AX42" s="91">
        <v>4.2000000000000003E-2</v>
      </c>
      <c r="AY42" s="91">
        <v>4.2000000000000003E-2</v>
      </c>
      <c r="AZ42" s="91">
        <v>4.2000000000000003E-2</v>
      </c>
      <c r="BA42" s="91">
        <v>4.2000000000000003E-2</v>
      </c>
      <c r="BB42" s="91">
        <v>4.2000000000000003E-2</v>
      </c>
      <c r="BC42" s="91">
        <v>4.2000000000000003E-2</v>
      </c>
      <c r="BD42" s="91">
        <v>4.2000000000000003E-2</v>
      </c>
      <c r="BE42" s="91">
        <v>4.2000000000000003E-2</v>
      </c>
      <c r="BF42" s="91">
        <v>4.2000000000000003E-2</v>
      </c>
      <c r="BG42" s="91">
        <v>4.2000000000000003E-2</v>
      </c>
      <c r="BH42" s="91">
        <v>4.2000000000000003E-2</v>
      </c>
      <c r="BI42" s="91">
        <v>4.2000000000000003E-2</v>
      </c>
      <c r="BJ42" s="91">
        <v>4.2000000000000003E-2</v>
      </c>
      <c r="BK42" s="91">
        <v>4.2000000000000003E-2</v>
      </c>
      <c r="BL42" s="91">
        <v>4.2000000000000003E-2</v>
      </c>
      <c r="BM42" s="91">
        <v>4.2000000000000003E-2</v>
      </c>
      <c r="BN42" s="91">
        <v>4.2000000000000003E-2</v>
      </c>
      <c r="BO42" s="91">
        <v>4.2000000000000003E-2</v>
      </c>
      <c r="BP42" s="91">
        <v>4.2000000000000003E-2</v>
      </c>
      <c r="BQ42" s="91">
        <v>4.2000000000000003E-2</v>
      </c>
      <c r="BR42" s="91">
        <v>4.2000000000000003E-2</v>
      </c>
      <c r="BS42" s="91">
        <v>4.2000000000000003E-2</v>
      </c>
      <c r="BT42" s="91">
        <v>4.2000000000000003E-2</v>
      </c>
      <c r="BU42" s="91">
        <v>4.2000000000000003E-2</v>
      </c>
      <c r="BV42" s="91">
        <v>4.2000000000000003E-2</v>
      </c>
      <c r="BW42" s="91">
        <v>4.2000000000000003E-2</v>
      </c>
      <c r="BX42" s="91">
        <v>4.2000000000000003E-2</v>
      </c>
      <c r="BY42" s="91">
        <v>4.2000000000000003E-2</v>
      </c>
      <c r="BZ42" s="91">
        <v>4.2000000000000003E-2</v>
      </c>
      <c r="CA42" s="91">
        <v>4.2000000000000003E-2</v>
      </c>
      <c r="CB42" s="91">
        <v>4.2000000000000003E-2</v>
      </c>
      <c r="CC42" s="91">
        <v>4.2000000000000003E-2</v>
      </c>
      <c r="CD42" s="91">
        <v>4.2000000000000003E-2</v>
      </c>
      <c r="CE42" s="91">
        <v>4.2000000000000003E-2</v>
      </c>
      <c r="CF42" s="91">
        <v>4.2000000000000003E-2</v>
      </c>
      <c r="CG42" s="91">
        <v>4.2000000000000003E-2</v>
      </c>
      <c r="CH42" s="91">
        <v>4.2000000000000003E-2</v>
      </c>
      <c r="CI42" s="91">
        <v>4.2000000000000003E-2</v>
      </c>
      <c r="CJ42" s="91">
        <v>4.2000000000000003E-2</v>
      </c>
      <c r="CK42" s="91">
        <v>4.2000000000000003E-2</v>
      </c>
      <c r="CL42" s="91">
        <v>4.2000000000000003E-2</v>
      </c>
      <c r="CM42" s="91">
        <v>4.2000000000000003E-2</v>
      </c>
      <c r="CN42" s="91">
        <v>4.2000000000000003E-2</v>
      </c>
      <c r="CO42" s="91">
        <v>4.2000000000000003E-2</v>
      </c>
      <c r="CP42" s="91">
        <v>4.2000000000000003E-2</v>
      </c>
      <c r="CQ42" s="91">
        <v>4.2000000000000003E-2</v>
      </c>
      <c r="CR42" s="91">
        <v>4.2000000000000003E-2</v>
      </c>
      <c r="CS42" s="91">
        <v>4.2000000000000003E-2</v>
      </c>
      <c r="CT42" s="91">
        <v>4.2000000000000003E-2</v>
      </c>
      <c r="CU42" s="91">
        <v>4.2000000000000003E-2</v>
      </c>
      <c r="CV42" s="91">
        <v>4.2000000000000003E-2</v>
      </c>
      <c r="CW42" s="91">
        <v>4.2000000000000003E-2</v>
      </c>
      <c r="CX42" s="91">
        <v>4.2000000000000003E-2</v>
      </c>
      <c r="CY42" s="91">
        <v>4.2000000000000003E-2</v>
      </c>
      <c r="CZ42" s="91">
        <v>4.2000000000000003E-2</v>
      </c>
      <c r="DA42" s="91">
        <v>4.2000000000000003E-2</v>
      </c>
      <c r="DB42" s="91">
        <v>4.2000000000000003E-2</v>
      </c>
      <c r="DC42" s="91">
        <v>4.2000000000000003E-2</v>
      </c>
      <c r="DD42" s="91">
        <v>4.2000000000000003E-2</v>
      </c>
      <c r="DE42" s="91">
        <v>4.2000000000000003E-2</v>
      </c>
      <c r="DF42" s="91">
        <v>4.2000000000000003E-2</v>
      </c>
      <c r="DG42" s="91">
        <v>4.2000000000000003E-2</v>
      </c>
      <c r="DH42" s="91">
        <v>4.2000000000000003E-2</v>
      </c>
      <c r="DI42" s="91">
        <v>4.2000000000000003E-2</v>
      </c>
      <c r="DJ42" s="91">
        <v>4.2000000000000003E-2</v>
      </c>
      <c r="DK42" s="91">
        <v>4.2000000000000003E-2</v>
      </c>
      <c r="DL42" s="91">
        <v>4.2000000000000003E-2</v>
      </c>
      <c r="DM42" s="91">
        <v>4.2000000000000003E-2</v>
      </c>
      <c r="DN42" s="91">
        <v>4.2000000000000003E-2</v>
      </c>
      <c r="DO42" s="91">
        <v>4.2000000000000003E-2</v>
      </c>
      <c r="DP42" s="91">
        <v>4.2000000000000003E-2</v>
      </c>
      <c r="DQ42" s="91">
        <v>4.2000000000000003E-2</v>
      </c>
      <c r="DR42" s="91">
        <v>4.2000000000000003E-2</v>
      </c>
      <c r="DS42" s="91">
        <v>4.2000000000000003E-2</v>
      </c>
      <c r="DT42" s="91">
        <v>4.2000000000000003E-2</v>
      </c>
      <c r="DU42" s="91">
        <v>4.2000000000000003E-2</v>
      </c>
      <c r="DV42" s="91">
        <v>4.2000000000000003E-2</v>
      </c>
      <c r="DW42" s="91">
        <v>4.2000000000000003E-2</v>
      </c>
      <c r="DX42" s="91">
        <v>4.2000000000000003E-2</v>
      </c>
      <c r="DY42" s="91">
        <v>4.2000000000000003E-2</v>
      </c>
      <c r="DZ42" s="91">
        <v>4.2000000000000003E-2</v>
      </c>
      <c r="EA42" s="91">
        <v>4.2000000000000003E-2</v>
      </c>
      <c r="EB42" s="91">
        <v>4.2000000000000003E-2</v>
      </c>
      <c r="EC42" s="91">
        <v>4.2000000000000003E-2</v>
      </c>
      <c r="ED42" s="91">
        <v>4.2000000000000003E-2</v>
      </c>
      <c r="EE42" s="91">
        <v>4.2000000000000003E-2</v>
      </c>
      <c r="EF42" s="91">
        <v>4.2000000000000003E-2</v>
      </c>
      <c r="EG42" s="91">
        <v>4.2000000000000003E-2</v>
      </c>
      <c r="EH42" s="91">
        <v>4.2000000000000003E-2</v>
      </c>
      <c r="EI42" s="91">
        <v>4.2000000000000003E-2</v>
      </c>
      <c r="EJ42" s="91">
        <v>4.2000000000000003E-2</v>
      </c>
      <c r="EK42" s="91">
        <v>4.2000000000000003E-2</v>
      </c>
      <c r="EL42" s="91">
        <v>4.2000000000000003E-2</v>
      </c>
      <c r="EM42" s="91">
        <v>4.2000000000000003E-2</v>
      </c>
      <c r="EN42" s="91">
        <v>4.2000000000000003E-2</v>
      </c>
      <c r="EO42" s="91">
        <v>4.2000000000000003E-2</v>
      </c>
      <c r="EP42" s="91">
        <v>4.2000000000000003E-2</v>
      </c>
      <c r="EQ42" s="91">
        <v>4.2000000000000003E-2</v>
      </c>
      <c r="ER42" s="91">
        <v>4.2000000000000003E-2</v>
      </c>
      <c r="ES42" s="91">
        <v>4.2000000000000003E-2</v>
      </c>
      <c r="ET42" s="91">
        <v>4.2000000000000003E-2</v>
      </c>
      <c r="EU42" s="91">
        <v>4.2000000000000003E-2</v>
      </c>
      <c r="EV42" s="91">
        <v>4.2000000000000003E-2</v>
      </c>
      <c r="EW42" s="91">
        <v>4.2000000000000003E-2</v>
      </c>
      <c r="EX42" s="91">
        <v>4.2000000000000003E-2</v>
      </c>
      <c r="EY42" s="91">
        <v>4.2000000000000003E-2</v>
      </c>
      <c r="EZ42" s="91">
        <v>4.2000000000000003E-2</v>
      </c>
      <c r="FA42" s="91">
        <v>4.2000000000000003E-2</v>
      </c>
      <c r="FB42" s="91">
        <v>4.2000000000000003E-2</v>
      </c>
      <c r="FC42" s="91">
        <v>4.2000000000000003E-2</v>
      </c>
      <c r="FD42" s="91">
        <v>4.2000000000000003E-2</v>
      </c>
      <c r="FE42" s="91">
        <v>4.2000000000000003E-2</v>
      </c>
      <c r="FF42" s="91">
        <v>4.2000000000000003E-2</v>
      </c>
      <c r="FG42" s="91">
        <v>4.2000000000000003E-2</v>
      </c>
      <c r="FH42" s="91">
        <v>4.2000000000000003E-2</v>
      </c>
      <c r="FI42" s="91">
        <v>4.2000000000000003E-2</v>
      </c>
      <c r="FJ42" s="91">
        <v>4.2000000000000003E-2</v>
      </c>
      <c r="FK42" s="91">
        <v>4.2000000000000003E-2</v>
      </c>
      <c r="FL42" s="91">
        <v>4.2000000000000003E-2</v>
      </c>
      <c r="FM42" s="91">
        <v>4.2000000000000003E-2</v>
      </c>
      <c r="FN42" s="91">
        <v>4.2000000000000003E-2</v>
      </c>
      <c r="FO42" s="91">
        <v>4.2000000000000003E-2</v>
      </c>
      <c r="FP42" s="91">
        <v>4.2000000000000003E-2</v>
      </c>
      <c r="FQ42" s="91">
        <v>4.2000000000000003E-2</v>
      </c>
      <c r="FR42" s="91">
        <v>4.2000000000000003E-2</v>
      </c>
      <c r="FS42" s="91">
        <v>4.2000000000000003E-2</v>
      </c>
      <c r="FT42" s="91">
        <v>4.2000000000000003E-2</v>
      </c>
      <c r="FU42" s="91">
        <v>4.2000000000000003E-2</v>
      </c>
      <c r="FV42" s="91">
        <v>4.2000000000000003E-2</v>
      </c>
      <c r="FW42" s="91">
        <v>4.2000000000000003E-2</v>
      </c>
      <c r="FX42" s="91">
        <v>4.2000000000000003E-2</v>
      </c>
      <c r="FY42" s="91">
        <v>4.2000000000000003E-2</v>
      </c>
      <c r="FZ42" s="91">
        <v>4.2000000000000003E-2</v>
      </c>
      <c r="GA42" s="91">
        <v>4.2000000000000003E-2</v>
      </c>
      <c r="GB42" s="91">
        <v>4.2000000000000003E-2</v>
      </c>
      <c r="GC42" s="91">
        <v>4.2000000000000003E-2</v>
      </c>
      <c r="GD42" s="91">
        <v>4.2000000000000003E-2</v>
      </c>
      <c r="GE42" s="91">
        <v>4.2000000000000003E-2</v>
      </c>
      <c r="GF42" s="91">
        <v>4.2000000000000003E-2</v>
      </c>
      <c r="GG42" s="91">
        <v>4.2000000000000003E-2</v>
      </c>
      <c r="GH42" s="91">
        <v>4.2000000000000003E-2</v>
      </c>
      <c r="GI42" s="91">
        <v>4.2000000000000003E-2</v>
      </c>
      <c r="GJ42" s="91">
        <v>4.2000000000000003E-2</v>
      </c>
      <c r="GK42" s="91">
        <v>4.2000000000000003E-2</v>
      </c>
      <c r="GL42" s="91">
        <v>4.2000000000000003E-2</v>
      </c>
      <c r="GM42" s="91">
        <v>4.2000000000000003E-2</v>
      </c>
      <c r="GN42" s="91">
        <v>4.2000000000000003E-2</v>
      </c>
      <c r="GO42" s="91">
        <v>4.2000000000000003E-2</v>
      </c>
      <c r="GP42" s="91">
        <v>4.2000000000000003E-2</v>
      </c>
      <c r="GQ42" s="91">
        <v>4.2000000000000003E-2</v>
      </c>
      <c r="GR42" s="91">
        <v>4.2000000000000003E-2</v>
      </c>
      <c r="GS42" s="91">
        <v>4.2000000000000003E-2</v>
      </c>
      <c r="GT42" s="91">
        <v>4.2000000000000003E-2</v>
      </c>
      <c r="GU42" s="91">
        <v>4.2000000000000003E-2</v>
      </c>
      <c r="GV42" s="91">
        <v>4.2000000000000003E-2</v>
      </c>
      <c r="GW42" s="91">
        <v>4.2000000000000003E-2</v>
      </c>
      <c r="GX42" s="91">
        <v>4.2000000000000003E-2</v>
      </c>
      <c r="GY42" s="91">
        <v>4.2000000000000003E-2</v>
      </c>
      <c r="GZ42" s="91">
        <v>4.2000000000000003E-2</v>
      </c>
      <c r="HA42" s="91">
        <v>4.2000000000000003E-2</v>
      </c>
      <c r="HB42" s="91">
        <v>4.2000000000000003E-2</v>
      </c>
      <c r="HC42" s="91">
        <v>4.2000000000000003E-2</v>
      </c>
      <c r="HD42" s="91">
        <v>4.2000000000000003E-2</v>
      </c>
      <c r="HE42" s="91">
        <v>4.2000000000000003E-2</v>
      </c>
      <c r="HF42" s="91">
        <v>4.2000000000000003E-2</v>
      </c>
      <c r="HG42" s="91">
        <v>4.2000000000000003E-2</v>
      </c>
      <c r="HH42" s="91">
        <v>4.2000000000000003E-2</v>
      </c>
      <c r="HI42" s="91">
        <v>4.2000000000000003E-2</v>
      </c>
      <c r="HJ42" s="91">
        <v>4.2000000000000003E-2</v>
      </c>
      <c r="HK42" s="91">
        <v>4.2000000000000003E-2</v>
      </c>
      <c r="HL42" s="91">
        <v>4.2000000000000003E-2</v>
      </c>
      <c r="HM42" s="91">
        <v>4.2000000000000003E-2</v>
      </c>
      <c r="HN42" s="91">
        <v>4.2000000000000003E-2</v>
      </c>
      <c r="HO42" s="91">
        <v>4.2000000000000003E-2</v>
      </c>
      <c r="HP42" s="91">
        <v>4.2000000000000003E-2</v>
      </c>
      <c r="HQ42" s="91">
        <v>4.2000000000000003E-2</v>
      </c>
      <c r="HR42" s="91">
        <v>4.2000000000000003E-2</v>
      </c>
      <c r="HS42" s="91">
        <v>4.2000000000000003E-2</v>
      </c>
      <c r="HT42" s="91">
        <v>4.2000000000000003E-2</v>
      </c>
      <c r="HU42" s="91">
        <v>4.2000000000000003E-2</v>
      </c>
      <c r="HV42" s="91">
        <v>4.2000000000000003E-2</v>
      </c>
      <c r="HW42" s="91">
        <v>4.2000000000000003E-2</v>
      </c>
      <c r="HX42" s="91">
        <v>4.2000000000000003E-2</v>
      </c>
      <c r="HY42" s="91">
        <v>4.2000000000000003E-2</v>
      </c>
      <c r="HZ42" s="91">
        <v>4.2000000000000003E-2</v>
      </c>
      <c r="IA42" s="91">
        <v>4.2000000000000003E-2</v>
      </c>
      <c r="IB42" s="91">
        <v>4.2000000000000003E-2</v>
      </c>
      <c r="IC42" s="91">
        <v>4.2000000000000003E-2</v>
      </c>
      <c r="ID42" s="91">
        <v>4.2000000000000003E-2</v>
      </c>
      <c r="IE42" s="91">
        <v>4.2000000000000003E-2</v>
      </c>
      <c r="IF42" s="91">
        <v>4.2000000000000003E-2</v>
      </c>
      <c r="IG42" s="91">
        <v>4.2000000000000003E-2</v>
      </c>
      <c r="IH42" s="91">
        <v>4.2000000000000003E-2</v>
      </c>
      <c r="II42" s="91">
        <v>4.2000000000000003E-2</v>
      </c>
      <c r="IJ42" s="91">
        <v>4.2000000000000003E-2</v>
      </c>
      <c r="IK42" s="91">
        <v>4.2000000000000003E-2</v>
      </c>
      <c r="IL42" s="91">
        <v>4.2000000000000003E-2</v>
      </c>
      <c r="IM42" s="91">
        <v>4.2000000000000003E-2</v>
      </c>
      <c r="IN42" s="91">
        <v>4.2000000000000003E-2</v>
      </c>
      <c r="IO42" s="91">
        <v>4.2000000000000003E-2</v>
      </c>
      <c r="IP42" s="91">
        <v>4.2000000000000003E-2</v>
      </c>
      <c r="IQ42" s="91">
        <v>4.2000000000000003E-2</v>
      </c>
      <c r="IR42" s="91">
        <v>4.2000000000000003E-2</v>
      </c>
      <c r="IS42" s="91">
        <v>4.2000000000000003E-2</v>
      </c>
      <c r="IT42" s="91">
        <v>4.2000000000000003E-2</v>
      </c>
      <c r="IU42" s="91">
        <v>4.2000000000000003E-2</v>
      </c>
      <c r="IV42" s="91">
        <v>4.2000000000000003E-2</v>
      </c>
      <c r="IW42" s="91">
        <v>4.2000000000000003E-2</v>
      </c>
      <c r="IX42" s="91">
        <v>4.2000000000000003E-2</v>
      </c>
      <c r="IY42" s="91">
        <v>4.2000000000000003E-2</v>
      </c>
      <c r="IZ42" s="91">
        <v>4.2000000000000003E-2</v>
      </c>
      <c r="JA42" s="91">
        <v>4.2000000000000003E-2</v>
      </c>
      <c r="JB42" s="91">
        <v>4.2000000000000003E-2</v>
      </c>
      <c r="JC42" s="91">
        <v>4.2000000000000003E-2</v>
      </c>
      <c r="JD42" s="91">
        <v>4.2000000000000003E-2</v>
      </c>
      <c r="JE42" s="91">
        <v>4.2000000000000003E-2</v>
      </c>
      <c r="JF42" s="91">
        <v>4.2000000000000003E-2</v>
      </c>
      <c r="JG42" s="91">
        <v>4.2000000000000003E-2</v>
      </c>
      <c r="JH42" s="91">
        <v>4.2000000000000003E-2</v>
      </c>
      <c r="JI42" s="91">
        <v>4.2000000000000003E-2</v>
      </c>
      <c r="JJ42" s="91">
        <v>4.2000000000000003E-2</v>
      </c>
      <c r="JK42" s="91">
        <v>4.2000000000000003E-2</v>
      </c>
      <c r="JL42" s="91">
        <v>4.2000000000000003E-2</v>
      </c>
      <c r="JM42" s="91">
        <v>4.2000000000000003E-2</v>
      </c>
      <c r="JN42" s="91">
        <v>4.2000000000000003E-2</v>
      </c>
      <c r="JO42" s="91">
        <v>4.2000000000000003E-2</v>
      </c>
      <c r="JP42" s="91">
        <v>4.2000000000000003E-2</v>
      </c>
      <c r="JQ42" s="91">
        <v>4.2000000000000003E-2</v>
      </c>
      <c r="JR42" s="91">
        <v>4.2000000000000003E-2</v>
      </c>
      <c r="JS42" s="91">
        <v>4.2000000000000003E-2</v>
      </c>
      <c r="JT42" s="91">
        <v>4.2000000000000003E-2</v>
      </c>
      <c r="JU42" s="91">
        <v>4.2000000000000003E-2</v>
      </c>
      <c r="JV42" s="91">
        <v>4.2000000000000003E-2</v>
      </c>
      <c r="JW42" s="91">
        <v>4.2000000000000003E-2</v>
      </c>
      <c r="JX42" s="91">
        <v>4.2000000000000003E-2</v>
      </c>
      <c r="JY42" s="91">
        <v>4.2000000000000003E-2</v>
      </c>
      <c r="JZ42" s="91">
        <v>4.2000000000000003E-2</v>
      </c>
      <c r="KA42" s="91">
        <v>4.2000000000000003E-2</v>
      </c>
      <c r="KB42" s="91">
        <v>4.2000000000000003E-2</v>
      </c>
      <c r="KC42" s="91">
        <v>4.2000000000000003E-2</v>
      </c>
      <c r="KD42" s="91">
        <v>4.2000000000000003E-2</v>
      </c>
      <c r="KE42" s="91">
        <v>4.2000000000000003E-2</v>
      </c>
    </row>
    <row r="43" spans="1:291" x14ac:dyDescent="0.3">
      <c r="A43" s="86" t="s">
        <v>18</v>
      </c>
      <c r="B43" s="92"/>
      <c r="C43" s="92"/>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c r="BM43" s="92"/>
      <c r="BN43" s="92"/>
      <c r="BO43" s="92"/>
      <c r="BP43" s="92"/>
      <c r="BQ43" s="92"/>
      <c r="BR43" s="92"/>
      <c r="BS43" s="92"/>
      <c r="BT43" s="92"/>
      <c r="BU43" s="92"/>
      <c r="BV43" s="92"/>
      <c r="BW43" s="92"/>
      <c r="BX43" s="92"/>
      <c r="BY43" s="92"/>
      <c r="BZ43" s="92"/>
      <c r="CA43" s="92"/>
      <c r="CB43" s="92"/>
      <c r="CC43" s="92"/>
      <c r="CD43" s="92"/>
      <c r="CE43" s="92"/>
      <c r="CF43" s="92"/>
      <c r="CG43" s="92"/>
      <c r="CH43" s="92"/>
      <c r="CI43" s="92"/>
      <c r="CJ43" s="92"/>
      <c r="CK43" s="92"/>
      <c r="CL43" s="92"/>
      <c r="CM43" s="92"/>
      <c r="CN43" s="92"/>
      <c r="CO43" s="92"/>
      <c r="CP43" s="92"/>
      <c r="CQ43" s="92"/>
      <c r="CR43" s="92"/>
      <c r="CS43" s="92"/>
      <c r="CT43" s="92"/>
      <c r="CU43" s="92"/>
      <c r="CV43" s="92"/>
      <c r="CW43" s="92"/>
      <c r="CX43" s="92"/>
      <c r="CY43" s="92"/>
      <c r="CZ43" s="92"/>
      <c r="DA43" s="92"/>
      <c r="DB43" s="92"/>
      <c r="DC43" s="92"/>
      <c r="DD43" s="92"/>
      <c r="DE43" s="92"/>
      <c r="DF43" s="92"/>
      <c r="DG43" s="92"/>
      <c r="DH43" s="92"/>
      <c r="DI43" s="92"/>
      <c r="DJ43" s="92"/>
      <c r="DK43" s="92"/>
      <c r="DL43" s="92"/>
      <c r="DM43" s="92"/>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92"/>
      <c r="EL43" s="92"/>
      <c r="EM43" s="92"/>
      <c r="EN43" s="92"/>
      <c r="EO43" s="92"/>
      <c r="EP43" s="92"/>
      <c r="EQ43" s="92"/>
      <c r="ER43" s="92"/>
      <c r="ES43" s="92"/>
      <c r="ET43" s="92"/>
      <c r="EU43" s="92"/>
      <c r="EV43" s="92"/>
      <c r="EW43" s="92"/>
      <c r="EX43" s="92"/>
      <c r="EY43" s="92"/>
      <c r="EZ43" s="92"/>
      <c r="FA43" s="92"/>
      <c r="FB43" s="92"/>
      <c r="FC43" s="92"/>
      <c r="FD43" s="92"/>
      <c r="FE43" s="92"/>
      <c r="FF43" s="92"/>
      <c r="FG43" s="92"/>
      <c r="FH43" s="92"/>
      <c r="FI43" s="92"/>
      <c r="FJ43" s="92"/>
      <c r="FK43" s="92"/>
      <c r="FL43" s="92"/>
      <c r="FM43" s="92"/>
      <c r="FN43" s="92"/>
      <c r="FO43" s="92"/>
      <c r="FP43" s="92"/>
      <c r="FQ43" s="92"/>
      <c r="FR43" s="92"/>
      <c r="FS43" s="92"/>
      <c r="FT43" s="92"/>
      <c r="FU43" s="92"/>
      <c r="FV43" s="92"/>
      <c r="FW43" s="92"/>
      <c r="FX43" s="92"/>
      <c r="FY43" s="92"/>
      <c r="FZ43" s="92"/>
      <c r="GA43" s="92"/>
      <c r="GB43" s="92"/>
      <c r="GC43" s="92"/>
      <c r="GD43" s="92"/>
      <c r="GE43" s="92"/>
      <c r="GF43" s="92"/>
      <c r="GG43" s="92"/>
      <c r="GH43" s="92"/>
      <c r="GI43" s="92"/>
      <c r="GJ43" s="92"/>
      <c r="GK43" s="92"/>
      <c r="GL43" s="92"/>
      <c r="GM43" s="92"/>
      <c r="GN43" s="92"/>
      <c r="GO43" s="92"/>
      <c r="GP43" s="92"/>
      <c r="GQ43" s="92"/>
      <c r="GR43" s="92"/>
      <c r="GS43" s="92"/>
      <c r="GT43" s="92"/>
      <c r="GU43" s="92"/>
      <c r="GV43" s="92"/>
      <c r="GW43" s="92"/>
      <c r="GX43" s="92"/>
      <c r="GY43" s="92"/>
      <c r="GZ43" s="92"/>
      <c r="HA43" s="92"/>
      <c r="HB43" s="92"/>
      <c r="HC43" s="92"/>
      <c r="HD43" s="92"/>
      <c r="HE43" s="92"/>
      <c r="HF43" s="92"/>
      <c r="HG43" s="92"/>
      <c r="HH43" s="92"/>
      <c r="HI43" s="92"/>
      <c r="HJ43" s="92"/>
      <c r="HK43" s="92"/>
      <c r="HL43" s="92"/>
      <c r="HM43" s="92"/>
      <c r="HN43" s="92"/>
      <c r="HO43" s="92"/>
      <c r="HP43" s="92"/>
      <c r="HQ43" s="92"/>
      <c r="HR43" s="92"/>
      <c r="HS43" s="92"/>
      <c r="HT43" s="92"/>
      <c r="HU43" s="92"/>
      <c r="HV43" s="92"/>
      <c r="HW43" s="92"/>
      <c r="HX43" s="92"/>
      <c r="HY43" s="92"/>
      <c r="HZ43" s="92"/>
      <c r="IA43" s="92"/>
      <c r="IB43" s="92"/>
      <c r="IC43" s="92"/>
      <c r="ID43" s="92"/>
      <c r="IE43" s="92"/>
      <c r="IF43" s="92"/>
      <c r="IG43" s="92"/>
      <c r="IH43" s="92"/>
      <c r="II43" s="92"/>
      <c r="IJ43" s="92"/>
      <c r="IK43" s="92"/>
      <c r="IL43" s="92"/>
      <c r="IM43" s="92"/>
      <c r="IN43" s="92"/>
      <c r="IO43" s="92"/>
      <c r="IP43" s="92"/>
      <c r="IQ43" s="92"/>
      <c r="IR43" s="92"/>
      <c r="IS43" s="92"/>
      <c r="IT43" s="92"/>
      <c r="IU43" s="92"/>
      <c r="IV43" s="92"/>
      <c r="IW43" s="92"/>
      <c r="IX43" s="92"/>
      <c r="IY43" s="92"/>
      <c r="IZ43" s="92"/>
      <c r="JA43" s="92"/>
      <c r="JB43" s="92"/>
      <c r="JC43" s="92"/>
      <c r="JD43" s="92"/>
      <c r="JE43" s="92"/>
      <c r="JF43" s="92"/>
      <c r="JG43" s="92"/>
      <c r="JH43" s="92"/>
      <c r="JI43" s="92"/>
      <c r="JJ43" s="92"/>
      <c r="JK43" s="92"/>
      <c r="JL43" s="92"/>
      <c r="JM43" s="92"/>
      <c r="JN43" s="92"/>
      <c r="JO43" s="92"/>
      <c r="JP43" s="92"/>
      <c r="JQ43" s="92"/>
      <c r="JR43" s="92"/>
      <c r="JS43" s="92"/>
      <c r="JT43" s="92"/>
      <c r="JU43" s="92"/>
      <c r="JV43" s="92"/>
      <c r="JW43" s="92"/>
      <c r="JX43" s="92"/>
      <c r="JY43" s="92"/>
      <c r="JZ43" s="92"/>
      <c r="KA43" s="92"/>
      <c r="KB43" s="92"/>
      <c r="KC43" s="92"/>
      <c r="KD43" s="92"/>
      <c r="KE43" s="92"/>
    </row>
    <row r="44" spans="1:291" x14ac:dyDescent="0.3">
      <c r="A44" s="44" t="s">
        <v>19</v>
      </c>
      <c r="B44" s="91">
        <f>8/1000000</f>
        <v>7.9999999999999996E-6</v>
      </c>
      <c r="C44" s="91">
        <v>7.9999999999999996E-6</v>
      </c>
      <c r="D44" s="91">
        <f>8/1000000</f>
        <v>7.9999999999999996E-6</v>
      </c>
      <c r="E44" s="91">
        <v>7.9999999999999996E-6</v>
      </c>
      <c r="F44" s="91">
        <f>8/1000000</f>
        <v>7.9999999999999996E-6</v>
      </c>
      <c r="G44" s="91">
        <v>7.9999999999999996E-6</v>
      </c>
      <c r="H44" s="91">
        <f>8/1000000</f>
        <v>7.9999999999999996E-6</v>
      </c>
      <c r="I44" s="91">
        <v>7.9999999999999996E-6</v>
      </c>
      <c r="J44" s="91">
        <v>7.9999999999999996E-6</v>
      </c>
      <c r="K44" s="91">
        <v>7.9999999999999996E-6</v>
      </c>
      <c r="L44" s="91">
        <v>7.9999999999999996E-6</v>
      </c>
      <c r="M44" s="91">
        <v>7.9999999999999996E-6</v>
      </c>
      <c r="N44" s="91">
        <v>7.9999999999999996E-6</v>
      </c>
      <c r="O44" s="91">
        <v>7.9999999999999996E-6</v>
      </c>
      <c r="P44" s="91">
        <v>7.9999999999999996E-6</v>
      </c>
      <c r="Q44" s="91">
        <v>7.9999999999999996E-6</v>
      </c>
      <c r="R44" s="91">
        <v>7.9999999999999996E-6</v>
      </c>
      <c r="S44" s="91">
        <v>7.9999999999999996E-6</v>
      </c>
      <c r="T44" s="91">
        <v>7.9999999999999996E-6</v>
      </c>
      <c r="U44" s="91">
        <v>7.9999999999999996E-6</v>
      </c>
      <c r="V44" s="91">
        <v>7.9999999999999996E-6</v>
      </c>
      <c r="W44" s="91">
        <v>7.9999999999999996E-6</v>
      </c>
      <c r="X44" s="91">
        <v>7.9999999999999996E-6</v>
      </c>
      <c r="Y44" s="91">
        <v>7.9999999999999996E-6</v>
      </c>
      <c r="Z44" s="91">
        <v>7.9999999999999996E-6</v>
      </c>
      <c r="AA44" s="91">
        <v>7.9999999999999996E-6</v>
      </c>
      <c r="AB44" s="91">
        <v>7.9999999999999996E-6</v>
      </c>
      <c r="AC44" s="91">
        <v>7.9999999999999996E-6</v>
      </c>
      <c r="AD44" s="91">
        <v>7.9999999999999996E-6</v>
      </c>
      <c r="AE44" s="91">
        <v>7.9999999999999996E-6</v>
      </c>
      <c r="AF44" s="91">
        <v>7.9999999999999996E-6</v>
      </c>
      <c r="AG44" s="91">
        <v>7.9999999999999996E-6</v>
      </c>
      <c r="AH44" s="91">
        <v>7.9999999999999996E-6</v>
      </c>
      <c r="AI44" s="91">
        <v>7.9999999999999996E-6</v>
      </c>
      <c r="AJ44" s="91">
        <v>7.9999999999999996E-6</v>
      </c>
      <c r="AK44" s="91">
        <v>7.9999999999999996E-6</v>
      </c>
      <c r="AL44" s="91">
        <v>7.9999999999999996E-6</v>
      </c>
      <c r="AM44" s="91">
        <v>7.9999999999999996E-6</v>
      </c>
      <c r="AN44" s="91">
        <v>7.9999999999999996E-6</v>
      </c>
      <c r="AO44" s="91">
        <v>7.9999999999999996E-6</v>
      </c>
      <c r="AP44" s="91">
        <v>7.9999999999999996E-6</v>
      </c>
      <c r="AQ44" s="91">
        <v>7.9999999999999996E-6</v>
      </c>
      <c r="AR44" s="91">
        <v>7.9999999999999996E-6</v>
      </c>
      <c r="AS44" s="91">
        <v>7.9999999999999996E-6</v>
      </c>
      <c r="AT44" s="91">
        <v>7.9999999999999996E-6</v>
      </c>
      <c r="AU44" s="91">
        <v>7.9999999999999996E-6</v>
      </c>
      <c r="AV44" s="91">
        <v>7.9999999999999996E-6</v>
      </c>
      <c r="AW44" s="91">
        <v>7.9999999999999996E-6</v>
      </c>
      <c r="AX44" s="91">
        <v>7.9999999999999996E-6</v>
      </c>
      <c r="AY44" s="91">
        <v>7.9999999999999996E-6</v>
      </c>
      <c r="AZ44" s="91">
        <v>7.9999999999999996E-6</v>
      </c>
      <c r="BA44" s="91">
        <v>7.9999999999999996E-6</v>
      </c>
      <c r="BB44" s="91">
        <v>7.9999999999999996E-6</v>
      </c>
      <c r="BC44" s="91">
        <v>7.9999999999999996E-6</v>
      </c>
      <c r="BD44" s="91">
        <v>7.9999999999999996E-6</v>
      </c>
      <c r="BE44" s="91">
        <v>7.9999999999999996E-6</v>
      </c>
      <c r="BF44" s="91">
        <v>7.9999999999999996E-6</v>
      </c>
      <c r="BG44" s="91">
        <v>7.9999999999999996E-6</v>
      </c>
      <c r="BH44" s="91">
        <v>7.9999999999999996E-6</v>
      </c>
      <c r="BI44" s="91">
        <v>7.9999999999999996E-6</v>
      </c>
      <c r="BJ44" s="91">
        <v>7.9999999999999996E-6</v>
      </c>
      <c r="BK44" s="91">
        <v>7.9999999999999996E-6</v>
      </c>
      <c r="BL44" s="91">
        <v>7.9999999999999996E-6</v>
      </c>
      <c r="BM44" s="91">
        <v>7.9999999999999996E-6</v>
      </c>
      <c r="BN44" s="91">
        <v>7.9999999999999996E-6</v>
      </c>
      <c r="BO44" s="91">
        <v>7.9999999999999996E-6</v>
      </c>
      <c r="BP44" s="91">
        <v>7.9999999999999996E-6</v>
      </c>
      <c r="BQ44" s="91">
        <v>7.9999999999999996E-6</v>
      </c>
      <c r="BR44" s="91">
        <v>7.9999999999999996E-6</v>
      </c>
      <c r="BS44" s="91">
        <v>7.9999999999999996E-6</v>
      </c>
      <c r="BT44" s="91">
        <v>7.9999999999999996E-6</v>
      </c>
      <c r="BU44" s="91">
        <v>7.9999999999999996E-6</v>
      </c>
      <c r="BV44" s="91">
        <v>7.9999999999999996E-6</v>
      </c>
      <c r="BW44" s="91">
        <v>7.9999999999999996E-6</v>
      </c>
      <c r="BX44" s="91">
        <v>7.9999999999999996E-6</v>
      </c>
      <c r="BY44" s="91">
        <v>7.9999999999999996E-6</v>
      </c>
      <c r="BZ44" s="91">
        <v>7.9999999999999996E-6</v>
      </c>
      <c r="CA44" s="91">
        <v>7.9999999999999996E-6</v>
      </c>
      <c r="CB44" s="91">
        <v>7.9999999999999996E-6</v>
      </c>
      <c r="CC44" s="91">
        <v>7.9999999999999996E-6</v>
      </c>
      <c r="CD44" s="91">
        <v>7.9999999999999996E-6</v>
      </c>
      <c r="CE44" s="91">
        <v>7.9999999999999996E-6</v>
      </c>
      <c r="CF44" s="91">
        <v>7.9999999999999996E-6</v>
      </c>
      <c r="CG44" s="91">
        <v>7.9999999999999996E-6</v>
      </c>
      <c r="CH44" s="91">
        <v>7.9999999999999996E-6</v>
      </c>
      <c r="CI44" s="91">
        <v>7.9999999999999996E-6</v>
      </c>
      <c r="CJ44" s="91">
        <v>7.9999999999999996E-6</v>
      </c>
      <c r="CK44" s="91">
        <v>7.9999999999999996E-6</v>
      </c>
      <c r="CL44" s="91">
        <v>7.9999999999999996E-6</v>
      </c>
      <c r="CM44" s="91">
        <v>7.9999999999999996E-6</v>
      </c>
      <c r="CN44" s="91">
        <v>7.9999999999999996E-6</v>
      </c>
      <c r="CO44" s="91">
        <v>7.9999999999999996E-6</v>
      </c>
      <c r="CP44" s="91">
        <v>7.9999999999999996E-6</v>
      </c>
      <c r="CQ44" s="91">
        <v>7.9999999999999996E-6</v>
      </c>
      <c r="CR44" s="91">
        <v>7.9999999999999996E-6</v>
      </c>
      <c r="CS44" s="91">
        <v>7.9999999999999996E-6</v>
      </c>
      <c r="CT44" s="91">
        <v>7.9999999999999996E-6</v>
      </c>
      <c r="CU44" s="91">
        <v>7.9999999999999996E-6</v>
      </c>
      <c r="CV44" s="91">
        <v>7.9999999999999996E-6</v>
      </c>
      <c r="CW44" s="91">
        <v>7.9999999999999996E-6</v>
      </c>
      <c r="CX44" s="91">
        <v>7.9999999999999996E-6</v>
      </c>
      <c r="CY44" s="91">
        <v>7.9999999999999996E-6</v>
      </c>
      <c r="CZ44" s="91">
        <v>7.9999999999999996E-6</v>
      </c>
      <c r="DA44" s="91">
        <v>7.9999999999999996E-6</v>
      </c>
      <c r="DB44" s="91">
        <v>7.9999999999999996E-6</v>
      </c>
      <c r="DC44" s="91">
        <v>7.9999999999999996E-6</v>
      </c>
      <c r="DD44" s="91">
        <v>7.9999999999999996E-6</v>
      </c>
      <c r="DE44" s="91">
        <v>7.9999999999999996E-6</v>
      </c>
      <c r="DF44" s="91">
        <v>7.9999999999999996E-6</v>
      </c>
      <c r="DG44" s="91">
        <v>7.9999999999999996E-6</v>
      </c>
      <c r="DH44" s="91">
        <v>7.9999999999999996E-6</v>
      </c>
      <c r="DI44" s="91">
        <v>7.9999999999999996E-6</v>
      </c>
      <c r="DJ44" s="91">
        <v>7.9999999999999996E-6</v>
      </c>
      <c r="DK44" s="91">
        <v>7.9999999999999996E-6</v>
      </c>
      <c r="DL44" s="91">
        <v>7.9999999999999996E-6</v>
      </c>
      <c r="DM44" s="91">
        <v>7.9999999999999996E-6</v>
      </c>
      <c r="DN44" s="91">
        <v>7.9999999999999996E-6</v>
      </c>
      <c r="DO44" s="91">
        <v>7.9999999999999996E-6</v>
      </c>
      <c r="DP44" s="91">
        <v>7.9999999999999996E-6</v>
      </c>
      <c r="DQ44" s="91">
        <v>7.9999999999999996E-6</v>
      </c>
      <c r="DR44" s="91">
        <v>7.9999999999999996E-6</v>
      </c>
      <c r="DS44" s="91">
        <v>7.9999999999999996E-6</v>
      </c>
      <c r="DT44" s="91">
        <v>7.9999999999999996E-6</v>
      </c>
      <c r="DU44" s="91">
        <v>7.9999999999999996E-6</v>
      </c>
      <c r="DV44" s="91">
        <v>7.9999999999999996E-6</v>
      </c>
      <c r="DW44" s="91">
        <v>7.9999999999999996E-6</v>
      </c>
      <c r="DX44" s="91">
        <v>7.9999999999999996E-6</v>
      </c>
      <c r="DY44" s="91">
        <v>7.9999999999999996E-6</v>
      </c>
      <c r="DZ44" s="91">
        <v>7.9999999999999996E-6</v>
      </c>
      <c r="EA44" s="91">
        <v>7.9999999999999996E-6</v>
      </c>
      <c r="EB44" s="91">
        <v>7.9999999999999996E-6</v>
      </c>
      <c r="EC44" s="91">
        <v>7.9999999999999996E-6</v>
      </c>
      <c r="ED44" s="91">
        <v>7.9999999999999996E-6</v>
      </c>
      <c r="EE44" s="91">
        <v>7.9999999999999996E-6</v>
      </c>
      <c r="EF44" s="91">
        <v>7.9999999999999996E-6</v>
      </c>
      <c r="EG44" s="91">
        <v>7.9999999999999996E-6</v>
      </c>
      <c r="EH44" s="91">
        <v>7.9999999999999996E-6</v>
      </c>
      <c r="EI44" s="91">
        <v>7.9999999999999996E-6</v>
      </c>
      <c r="EJ44" s="91">
        <v>7.9999999999999996E-6</v>
      </c>
      <c r="EK44" s="91">
        <v>7.9999999999999996E-6</v>
      </c>
      <c r="EL44" s="91">
        <v>7.9999999999999996E-6</v>
      </c>
      <c r="EM44" s="91">
        <v>7.9999999999999996E-6</v>
      </c>
      <c r="EN44" s="91">
        <v>7.9999999999999996E-6</v>
      </c>
      <c r="EO44" s="91">
        <v>7.9999999999999996E-6</v>
      </c>
      <c r="EP44" s="91">
        <v>7.9999999999999996E-6</v>
      </c>
      <c r="EQ44" s="91">
        <v>7.9999999999999996E-6</v>
      </c>
      <c r="ER44" s="91">
        <v>7.9999999999999996E-6</v>
      </c>
      <c r="ES44" s="91">
        <v>7.9999999999999996E-6</v>
      </c>
      <c r="ET44" s="91">
        <v>7.9999999999999996E-6</v>
      </c>
      <c r="EU44" s="91">
        <v>7.9999999999999996E-6</v>
      </c>
      <c r="EV44" s="91">
        <v>7.9999999999999996E-6</v>
      </c>
      <c r="EW44" s="91">
        <v>7.9999999999999996E-6</v>
      </c>
      <c r="EX44" s="91">
        <v>7.9999999999999996E-6</v>
      </c>
      <c r="EY44" s="91">
        <v>7.9999999999999996E-6</v>
      </c>
      <c r="EZ44" s="91">
        <v>7.9999999999999996E-6</v>
      </c>
      <c r="FA44" s="91">
        <v>7.9999999999999996E-6</v>
      </c>
      <c r="FB44" s="91">
        <v>7.9999999999999996E-6</v>
      </c>
      <c r="FC44" s="91">
        <v>7.9999999999999996E-6</v>
      </c>
      <c r="FD44" s="91">
        <v>7.9999999999999996E-6</v>
      </c>
      <c r="FE44" s="91">
        <v>7.9999999999999996E-6</v>
      </c>
      <c r="FF44" s="91">
        <v>7.9999999999999996E-6</v>
      </c>
      <c r="FG44" s="91">
        <v>7.9999999999999996E-6</v>
      </c>
      <c r="FH44" s="91">
        <v>7.9999999999999996E-6</v>
      </c>
      <c r="FI44" s="91">
        <v>7.9999999999999996E-6</v>
      </c>
      <c r="FJ44" s="91">
        <v>7.9999999999999996E-6</v>
      </c>
      <c r="FK44" s="91">
        <v>7.9999999999999996E-6</v>
      </c>
      <c r="FL44" s="91">
        <v>7.9999999999999996E-6</v>
      </c>
      <c r="FM44" s="91">
        <v>7.9999999999999996E-6</v>
      </c>
      <c r="FN44" s="91">
        <v>7.9999999999999996E-6</v>
      </c>
      <c r="FO44" s="91">
        <v>7.9999999999999996E-6</v>
      </c>
      <c r="FP44" s="91">
        <v>7.9999999999999996E-6</v>
      </c>
      <c r="FQ44" s="91">
        <v>7.9999999999999996E-6</v>
      </c>
      <c r="FR44" s="91">
        <v>7.9999999999999996E-6</v>
      </c>
      <c r="FS44" s="91">
        <v>7.9999999999999996E-6</v>
      </c>
      <c r="FT44" s="91">
        <v>7.9999999999999996E-6</v>
      </c>
      <c r="FU44" s="91">
        <v>7.9999999999999996E-6</v>
      </c>
      <c r="FV44" s="91">
        <v>7.9999999999999996E-6</v>
      </c>
      <c r="FW44" s="91">
        <v>7.9999999999999996E-6</v>
      </c>
      <c r="FX44" s="91">
        <v>7.9999999999999996E-6</v>
      </c>
      <c r="FY44" s="91">
        <v>7.9999999999999996E-6</v>
      </c>
      <c r="FZ44" s="91">
        <v>7.9999999999999996E-6</v>
      </c>
      <c r="GA44" s="91">
        <v>7.9999999999999996E-6</v>
      </c>
      <c r="GB44" s="91">
        <v>7.9999999999999996E-6</v>
      </c>
      <c r="GC44" s="91">
        <v>7.9999999999999996E-6</v>
      </c>
      <c r="GD44" s="91">
        <v>7.9999999999999996E-6</v>
      </c>
      <c r="GE44" s="91">
        <v>7.9999999999999996E-6</v>
      </c>
      <c r="GF44" s="91">
        <v>7.9999999999999996E-6</v>
      </c>
      <c r="GG44" s="91">
        <v>7.9999999999999996E-6</v>
      </c>
      <c r="GH44" s="91">
        <v>7.9999999999999996E-6</v>
      </c>
      <c r="GI44" s="91">
        <v>7.9999999999999996E-6</v>
      </c>
      <c r="GJ44" s="91">
        <v>7.9999999999999996E-6</v>
      </c>
      <c r="GK44" s="91">
        <v>7.9999999999999996E-6</v>
      </c>
      <c r="GL44" s="91">
        <v>7.9999999999999996E-6</v>
      </c>
      <c r="GM44" s="91">
        <v>7.9999999999999996E-6</v>
      </c>
      <c r="GN44" s="91">
        <v>7.9999999999999996E-6</v>
      </c>
      <c r="GO44" s="91">
        <v>7.9999999999999996E-6</v>
      </c>
      <c r="GP44" s="91">
        <v>7.9999999999999996E-6</v>
      </c>
      <c r="GQ44" s="91">
        <v>7.9999999999999996E-6</v>
      </c>
      <c r="GR44" s="91">
        <v>7.9999999999999996E-6</v>
      </c>
      <c r="GS44" s="91">
        <v>7.9999999999999996E-6</v>
      </c>
      <c r="GT44" s="91">
        <v>7.9999999999999996E-6</v>
      </c>
      <c r="GU44" s="91">
        <v>7.9999999999999996E-6</v>
      </c>
      <c r="GV44" s="91">
        <v>7.9999999999999996E-6</v>
      </c>
      <c r="GW44" s="91">
        <v>7.9999999999999996E-6</v>
      </c>
      <c r="GX44" s="91">
        <v>7.9999999999999996E-6</v>
      </c>
      <c r="GY44" s="91">
        <v>7.9999999999999996E-6</v>
      </c>
      <c r="GZ44" s="91">
        <v>7.9999999999999996E-6</v>
      </c>
      <c r="HA44" s="91">
        <v>7.9999999999999996E-6</v>
      </c>
      <c r="HB44" s="91">
        <v>7.9999999999999996E-6</v>
      </c>
      <c r="HC44" s="91">
        <v>7.9999999999999996E-6</v>
      </c>
      <c r="HD44" s="91">
        <v>7.9999999999999996E-6</v>
      </c>
      <c r="HE44" s="91">
        <v>7.9999999999999996E-6</v>
      </c>
      <c r="HF44" s="91">
        <v>7.9999999999999996E-6</v>
      </c>
      <c r="HG44" s="91">
        <v>7.9999999999999996E-6</v>
      </c>
      <c r="HH44" s="91">
        <v>7.9999999999999996E-6</v>
      </c>
      <c r="HI44" s="91">
        <v>7.9999999999999996E-6</v>
      </c>
      <c r="HJ44" s="91">
        <v>7.9999999999999996E-6</v>
      </c>
      <c r="HK44" s="91">
        <v>7.9999999999999996E-6</v>
      </c>
      <c r="HL44" s="91">
        <v>7.9999999999999996E-6</v>
      </c>
      <c r="HM44" s="91">
        <v>7.9999999999999996E-6</v>
      </c>
      <c r="HN44" s="91">
        <v>7.9999999999999996E-6</v>
      </c>
      <c r="HO44" s="91">
        <v>7.9999999999999996E-6</v>
      </c>
      <c r="HP44" s="91">
        <v>7.9999999999999996E-6</v>
      </c>
      <c r="HQ44" s="91">
        <v>7.9999999999999996E-6</v>
      </c>
      <c r="HR44" s="91">
        <v>7.9999999999999996E-6</v>
      </c>
      <c r="HS44" s="91">
        <v>7.9999999999999996E-6</v>
      </c>
      <c r="HT44" s="91">
        <v>7.9999999999999996E-6</v>
      </c>
      <c r="HU44" s="91">
        <v>7.9999999999999996E-6</v>
      </c>
      <c r="HV44" s="91">
        <v>7.9999999999999996E-6</v>
      </c>
      <c r="HW44" s="91">
        <v>7.9999999999999996E-6</v>
      </c>
      <c r="HX44" s="91">
        <v>7.9999999999999996E-6</v>
      </c>
      <c r="HY44" s="91">
        <v>7.9999999999999996E-6</v>
      </c>
      <c r="HZ44" s="91">
        <v>7.9999999999999996E-6</v>
      </c>
      <c r="IA44" s="91">
        <v>7.9999999999999996E-6</v>
      </c>
      <c r="IB44" s="91">
        <v>7.9999999999999996E-6</v>
      </c>
      <c r="IC44" s="91">
        <v>7.9999999999999996E-6</v>
      </c>
      <c r="ID44" s="91">
        <v>7.9999999999999996E-6</v>
      </c>
      <c r="IE44" s="91">
        <v>7.9999999999999996E-6</v>
      </c>
      <c r="IF44" s="91">
        <v>7.9999999999999996E-6</v>
      </c>
      <c r="IG44" s="91">
        <v>7.9999999999999996E-6</v>
      </c>
      <c r="IH44" s="91">
        <v>7.9999999999999996E-6</v>
      </c>
      <c r="II44" s="91">
        <v>7.9999999999999996E-6</v>
      </c>
      <c r="IJ44" s="91">
        <v>7.9999999999999996E-6</v>
      </c>
      <c r="IK44" s="91">
        <v>7.9999999999999996E-6</v>
      </c>
      <c r="IL44" s="91">
        <v>7.9999999999999996E-6</v>
      </c>
      <c r="IM44" s="91">
        <v>7.9999999999999996E-6</v>
      </c>
      <c r="IN44" s="91">
        <v>7.9999999999999996E-6</v>
      </c>
      <c r="IO44" s="91">
        <v>7.9999999999999996E-6</v>
      </c>
      <c r="IP44" s="91">
        <v>7.9999999999999996E-6</v>
      </c>
      <c r="IQ44" s="91">
        <v>7.9999999999999996E-6</v>
      </c>
      <c r="IR44" s="91">
        <v>7.9999999999999996E-6</v>
      </c>
      <c r="IS44" s="91">
        <v>7.9999999999999996E-6</v>
      </c>
      <c r="IT44" s="91">
        <v>7.9999999999999996E-6</v>
      </c>
      <c r="IU44" s="91">
        <v>7.9999999999999996E-6</v>
      </c>
      <c r="IV44" s="91">
        <v>7.9999999999999996E-6</v>
      </c>
      <c r="IW44" s="91">
        <v>7.9999999999999996E-6</v>
      </c>
      <c r="IX44" s="91">
        <v>7.9999999999999996E-6</v>
      </c>
      <c r="IY44" s="91">
        <v>7.9999999999999996E-6</v>
      </c>
      <c r="IZ44" s="91">
        <v>7.9999999999999996E-6</v>
      </c>
      <c r="JA44" s="91">
        <v>7.9999999999999996E-6</v>
      </c>
      <c r="JB44" s="91">
        <v>7.9999999999999996E-6</v>
      </c>
      <c r="JC44" s="91">
        <v>7.9999999999999996E-6</v>
      </c>
      <c r="JD44" s="91">
        <v>7.9999999999999996E-6</v>
      </c>
      <c r="JE44" s="91">
        <v>7.9999999999999996E-6</v>
      </c>
      <c r="JF44" s="91">
        <v>7.9999999999999996E-6</v>
      </c>
      <c r="JG44" s="91">
        <v>7.9999999999999996E-6</v>
      </c>
      <c r="JH44" s="91">
        <v>7.9999999999999996E-6</v>
      </c>
      <c r="JI44" s="91">
        <v>7.9999999999999996E-6</v>
      </c>
      <c r="JJ44" s="91">
        <v>7.9999999999999996E-6</v>
      </c>
      <c r="JK44" s="91">
        <v>7.9999999999999996E-6</v>
      </c>
      <c r="JL44" s="91">
        <v>7.9999999999999996E-6</v>
      </c>
      <c r="JM44" s="91">
        <v>7.9999999999999996E-6</v>
      </c>
      <c r="JN44" s="91">
        <v>7.9999999999999996E-6</v>
      </c>
      <c r="JO44" s="91">
        <v>7.9999999999999996E-6</v>
      </c>
      <c r="JP44" s="91">
        <v>7.9999999999999996E-6</v>
      </c>
      <c r="JQ44" s="91">
        <v>7.9999999999999996E-6</v>
      </c>
      <c r="JR44" s="91">
        <v>7.9999999999999996E-6</v>
      </c>
      <c r="JS44" s="91">
        <v>7.9999999999999996E-6</v>
      </c>
      <c r="JT44" s="91">
        <v>7.9999999999999996E-6</v>
      </c>
      <c r="JU44" s="91">
        <v>7.9999999999999996E-6</v>
      </c>
      <c r="JV44" s="91">
        <v>7.9999999999999996E-6</v>
      </c>
      <c r="JW44" s="91">
        <v>7.9999999999999996E-6</v>
      </c>
      <c r="JX44" s="91">
        <v>7.9999999999999996E-6</v>
      </c>
      <c r="JY44" s="91">
        <v>7.9999999999999996E-6</v>
      </c>
      <c r="JZ44" s="91">
        <v>7.9999999999999996E-6</v>
      </c>
      <c r="KA44" s="91">
        <v>7.9999999999999996E-6</v>
      </c>
      <c r="KB44" s="91">
        <v>7.9999999999999996E-6</v>
      </c>
      <c r="KC44" s="91">
        <v>7.9999999999999996E-6</v>
      </c>
      <c r="KD44" s="91">
        <v>7.9999999999999996E-6</v>
      </c>
      <c r="KE44" s="91">
        <v>7.9999999999999996E-6</v>
      </c>
    </row>
    <row r="45" spans="1:291" x14ac:dyDescent="0.3">
      <c r="A45" s="44" t="s">
        <v>20</v>
      </c>
      <c r="B45" s="91">
        <f>10/1000000</f>
        <v>1.0000000000000001E-5</v>
      </c>
      <c r="C45" s="91">
        <v>1.0000000000000001E-5</v>
      </c>
      <c r="D45" s="91">
        <f>10/1000000</f>
        <v>1.0000000000000001E-5</v>
      </c>
      <c r="E45" s="91">
        <v>1.0000000000000001E-5</v>
      </c>
      <c r="F45" s="91">
        <f>10/1000000</f>
        <v>1.0000000000000001E-5</v>
      </c>
      <c r="G45" s="91">
        <v>1.0000000000000001E-5</v>
      </c>
      <c r="H45" s="91">
        <f>10/1000000</f>
        <v>1.0000000000000001E-5</v>
      </c>
      <c r="I45" s="91">
        <v>1.0000000000000001E-5</v>
      </c>
      <c r="J45" s="91">
        <v>1.0000000000000001E-5</v>
      </c>
      <c r="K45" s="91">
        <v>1.0000000000000001E-5</v>
      </c>
      <c r="L45" s="91">
        <v>1.0000000000000001E-5</v>
      </c>
      <c r="M45" s="91">
        <v>1.0000000000000001E-5</v>
      </c>
      <c r="N45" s="91">
        <v>1.0000000000000001E-5</v>
      </c>
      <c r="O45" s="91">
        <v>1.0000000000000001E-5</v>
      </c>
      <c r="P45" s="91">
        <v>1.0000000000000001E-5</v>
      </c>
      <c r="Q45" s="91">
        <v>1.0000000000000001E-5</v>
      </c>
      <c r="R45" s="91">
        <v>1.0000000000000001E-5</v>
      </c>
      <c r="S45" s="91">
        <v>1.0000000000000001E-5</v>
      </c>
      <c r="T45" s="91">
        <v>1.0000000000000001E-5</v>
      </c>
      <c r="U45" s="91">
        <v>1.0000000000000001E-5</v>
      </c>
      <c r="V45" s="91">
        <v>1.0000000000000001E-5</v>
      </c>
      <c r="W45" s="91">
        <v>1.0000000000000001E-5</v>
      </c>
      <c r="X45" s="91">
        <v>1.0000000000000001E-5</v>
      </c>
      <c r="Y45" s="91">
        <v>1.0000000000000001E-5</v>
      </c>
      <c r="Z45" s="91">
        <v>1.0000000000000001E-5</v>
      </c>
      <c r="AA45" s="91">
        <v>1.0000000000000001E-5</v>
      </c>
      <c r="AB45" s="91">
        <v>1.0000000000000001E-5</v>
      </c>
      <c r="AC45" s="91">
        <v>1.0000000000000001E-5</v>
      </c>
      <c r="AD45" s="91">
        <v>1.0000000000000001E-5</v>
      </c>
      <c r="AE45" s="91">
        <v>1.0000000000000001E-5</v>
      </c>
      <c r="AF45" s="91">
        <v>1.0000000000000001E-5</v>
      </c>
      <c r="AG45" s="91">
        <v>1.0000000000000001E-5</v>
      </c>
      <c r="AH45" s="91">
        <v>1.0000000000000001E-5</v>
      </c>
      <c r="AI45" s="91">
        <v>1.0000000000000001E-5</v>
      </c>
      <c r="AJ45" s="91">
        <v>1.0000000000000001E-5</v>
      </c>
      <c r="AK45" s="91">
        <v>1.0000000000000001E-5</v>
      </c>
      <c r="AL45" s="91">
        <v>1.0000000000000001E-5</v>
      </c>
      <c r="AM45" s="91">
        <v>1.0000000000000001E-5</v>
      </c>
      <c r="AN45" s="91">
        <v>1.0000000000000001E-5</v>
      </c>
      <c r="AO45" s="91">
        <v>1.0000000000000001E-5</v>
      </c>
      <c r="AP45" s="91">
        <v>1.0000000000000001E-5</v>
      </c>
      <c r="AQ45" s="91">
        <v>1.0000000000000001E-5</v>
      </c>
      <c r="AR45" s="91">
        <v>1.0000000000000001E-5</v>
      </c>
      <c r="AS45" s="91">
        <v>1.0000000000000001E-5</v>
      </c>
      <c r="AT45" s="91">
        <v>1.0000000000000001E-5</v>
      </c>
      <c r="AU45" s="91">
        <v>1.0000000000000001E-5</v>
      </c>
      <c r="AV45" s="91">
        <v>1.0000000000000001E-5</v>
      </c>
      <c r="AW45" s="91">
        <v>1.0000000000000001E-5</v>
      </c>
      <c r="AX45" s="91">
        <v>1.0000000000000001E-5</v>
      </c>
      <c r="AY45" s="91">
        <v>1.0000000000000001E-5</v>
      </c>
      <c r="AZ45" s="91">
        <v>1.0000000000000001E-5</v>
      </c>
      <c r="BA45" s="91">
        <v>1.0000000000000001E-5</v>
      </c>
      <c r="BB45" s="91">
        <v>1.0000000000000001E-5</v>
      </c>
      <c r="BC45" s="91">
        <v>1.0000000000000001E-5</v>
      </c>
      <c r="BD45" s="91">
        <v>1.0000000000000001E-5</v>
      </c>
      <c r="BE45" s="91">
        <v>1.0000000000000001E-5</v>
      </c>
      <c r="BF45" s="91">
        <v>1.0000000000000001E-5</v>
      </c>
      <c r="BG45" s="91">
        <v>1.0000000000000001E-5</v>
      </c>
      <c r="BH45" s="91">
        <v>1.0000000000000001E-5</v>
      </c>
      <c r="BI45" s="91">
        <v>1.0000000000000001E-5</v>
      </c>
      <c r="BJ45" s="91">
        <v>1.0000000000000001E-5</v>
      </c>
      <c r="BK45" s="91">
        <v>1.0000000000000001E-5</v>
      </c>
      <c r="BL45" s="91">
        <v>1.0000000000000001E-5</v>
      </c>
      <c r="BM45" s="91">
        <v>1.0000000000000001E-5</v>
      </c>
      <c r="BN45" s="91">
        <v>1.0000000000000001E-5</v>
      </c>
      <c r="BO45" s="91">
        <v>1.0000000000000001E-5</v>
      </c>
      <c r="BP45" s="91">
        <v>1.0000000000000001E-5</v>
      </c>
      <c r="BQ45" s="91">
        <v>1.0000000000000001E-5</v>
      </c>
      <c r="BR45" s="91">
        <v>1.0000000000000001E-5</v>
      </c>
      <c r="BS45" s="91">
        <v>1.0000000000000001E-5</v>
      </c>
      <c r="BT45" s="91">
        <v>1.0000000000000001E-5</v>
      </c>
      <c r="BU45" s="91">
        <v>1.0000000000000001E-5</v>
      </c>
      <c r="BV45" s="91">
        <v>1.0000000000000001E-5</v>
      </c>
      <c r="BW45" s="91">
        <v>1.0000000000000001E-5</v>
      </c>
      <c r="BX45" s="91">
        <v>1.0000000000000001E-5</v>
      </c>
      <c r="BY45" s="91">
        <v>1.0000000000000001E-5</v>
      </c>
      <c r="BZ45" s="91">
        <v>1.0000000000000001E-5</v>
      </c>
      <c r="CA45" s="91">
        <v>1.0000000000000001E-5</v>
      </c>
      <c r="CB45" s="91">
        <v>1.0000000000000001E-5</v>
      </c>
      <c r="CC45" s="91">
        <v>1.0000000000000001E-5</v>
      </c>
      <c r="CD45" s="91">
        <v>1.0000000000000001E-5</v>
      </c>
      <c r="CE45" s="91">
        <v>1.0000000000000001E-5</v>
      </c>
      <c r="CF45" s="91">
        <v>1.0000000000000001E-5</v>
      </c>
      <c r="CG45" s="91">
        <v>1.0000000000000001E-5</v>
      </c>
      <c r="CH45" s="91">
        <v>1.0000000000000001E-5</v>
      </c>
      <c r="CI45" s="91">
        <v>1.0000000000000001E-5</v>
      </c>
      <c r="CJ45" s="91">
        <v>1.0000000000000001E-5</v>
      </c>
      <c r="CK45" s="91">
        <v>1.0000000000000001E-5</v>
      </c>
      <c r="CL45" s="91">
        <v>1.0000000000000001E-5</v>
      </c>
      <c r="CM45" s="91">
        <v>1.0000000000000001E-5</v>
      </c>
      <c r="CN45" s="91">
        <v>1.0000000000000001E-5</v>
      </c>
      <c r="CO45" s="91">
        <v>1.0000000000000001E-5</v>
      </c>
      <c r="CP45" s="91">
        <v>1.0000000000000001E-5</v>
      </c>
      <c r="CQ45" s="91">
        <v>1.0000000000000001E-5</v>
      </c>
      <c r="CR45" s="91">
        <v>1.0000000000000001E-5</v>
      </c>
      <c r="CS45" s="91">
        <v>1.0000000000000001E-5</v>
      </c>
      <c r="CT45" s="91">
        <v>1.0000000000000001E-5</v>
      </c>
      <c r="CU45" s="91">
        <v>1.0000000000000001E-5</v>
      </c>
      <c r="CV45" s="91">
        <v>1.0000000000000001E-5</v>
      </c>
      <c r="CW45" s="91">
        <v>1.0000000000000001E-5</v>
      </c>
      <c r="CX45" s="91">
        <v>1.0000000000000001E-5</v>
      </c>
      <c r="CY45" s="91">
        <v>1.0000000000000001E-5</v>
      </c>
      <c r="CZ45" s="91">
        <v>1.0000000000000001E-5</v>
      </c>
      <c r="DA45" s="91">
        <v>1.0000000000000001E-5</v>
      </c>
      <c r="DB45" s="91">
        <v>1.0000000000000001E-5</v>
      </c>
      <c r="DC45" s="91">
        <v>1.0000000000000001E-5</v>
      </c>
      <c r="DD45" s="91">
        <v>1.0000000000000001E-5</v>
      </c>
      <c r="DE45" s="91">
        <v>1.0000000000000001E-5</v>
      </c>
      <c r="DF45" s="91">
        <v>1.0000000000000001E-5</v>
      </c>
      <c r="DG45" s="91">
        <v>1.0000000000000001E-5</v>
      </c>
      <c r="DH45" s="91">
        <v>1.0000000000000001E-5</v>
      </c>
      <c r="DI45" s="91">
        <v>1.0000000000000001E-5</v>
      </c>
      <c r="DJ45" s="91">
        <v>1.0000000000000001E-5</v>
      </c>
      <c r="DK45" s="91">
        <v>1.0000000000000001E-5</v>
      </c>
      <c r="DL45" s="91">
        <v>1.0000000000000001E-5</v>
      </c>
      <c r="DM45" s="91">
        <v>1.0000000000000001E-5</v>
      </c>
      <c r="DN45" s="91">
        <v>1.0000000000000001E-5</v>
      </c>
      <c r="DO45" s="91">
        <v>1.0000000000000001E-5</v>
      </c>
      <c r="DP45" s="91">
        <v>1.0000000000000001E-5</v>
      </c>
      <c r="DQ45" s="91">
        <v>1.0000000000000001E-5</v>
      </c>
      <c r="DR45" s="91">
        <v>1.0000000000000001E-5</v>
      </c>
      <c r="DS45" s="91">
        <v>1.0000000000000001E-5</v>
      </c>
      <c r="DT45" s="91">
        <v>1.0000000000000001E-5</v>
      </c>
      <c r="DU45" s="91">
        <v>1.0000000000000001E-5</v>
      </c>
      <c r="DV45" s="91">
        <v>1.0000000000000001E-5</v>
      </c>
      <c r="DW45" s="91">
        <v>1.0000000000000001E-5</v>
      </c>
      <c r="DX45" s="91">
        <v>1.0000000000000001E-5</v>
      </c>
      <c r="DY45" s="91">
        <v>1.0000000000000001E-5</v>
      </c>
      <c r="DZ45" s="91">
        <v>1.0000000000000001E-5</v>
      </c>
      <c r="EA45" s="91">
        <v>1.0000000000000001E-5</v>
      </c>
      <c r="EB45" s="91">
        <v>1.0000000000000001E-5</v>
      </c>
      <c r="EC45" s="91">
        <v>1.0000000000000001E-5</v>
      </c>
      <c r="ED45" s="91">
        <v>1.0000000000000001E-5</v>
      </c>
      <c r="EE45" s="91">
        <v>1.0000000000000001E-5</v>
      </c>
      <c r="EF45" s="91">
        <v>1.0000000000000001E-5</v>
      </c>
      <c r="EG45" s="91">
        <v>1.0000000000000001E-5</v>
      </c>
      <c r="EH45" s="91">
        <v>1.0000000000000001E-5</v>
      </c>
      <c r="EI45" s="91">
        <v>1.0000000000000001E-5</v>
      </c>
      <c r="EJ45" s="91">
        <v>1.0000000000000001E-5</v>
      </c>
      <c r="EK45" s="91">
        <v>1.0000000000000001E-5</v>
      </c>
      <c r="EL45" s="91">
        <v>1.0000000000000001E-5</v>
      </c>
      <c r="EM45" s="91">
        <v>1.0000000000000001E-5</v>
      </c>
      <c r="EN45" s="91">
        <v>1.0000000000000001E-5</v>
      </c>
      <c r="EO45" s="91">
        <v>1.0000000000000001E-5</v>
      </c>
      <c r="EP45" s="91">
        <v>1.0000000000000001E-5</v>
      </c>
      <c r="EQ45" s="91">
        <v>1.0000000000000001E-5</v>
      </c>
      <c r="ER45" s="91">
        <v>1.0000000000000001E-5</v>
      </c>
      <c r="ES45" s="91">
        <v>1.0000000000000001E-5</v>
      </c>
      <c r="ET45" s="91">
        <v>1.0000000000000001E-5</v>
      </c>
      <c r="EU45" s="91">
        <v>1.0000000000000001E-5</v>
      </c>
      <c r="EV45" s="91">
        <v>1.0000000000000001E-5</v>
      </c>
      <c r="EW45" s="91">
        <v>1.0000000000000001E-5</v>
      </c>
      <c r="EX45" s="91">
        <v>1.0000000000000001E-5</v>
      </c>
      <c r="EY45" s="91">
        <v>1.0000000000000001E-5</v>
      </c>
      <c r="EZ45" s="91">
        <v>1.0000000000000001E-5</v>
      </c>
      <c r="FA45" s="91">
        <v>1.0000000000000001E-5</v>
      </c>
      <c r="FB45" s="91">
        <v>1.0000000000000001E-5</v>
      </c>
      <c r="FC45" s="91">
        <v>1.0000000000000001E-5</v>
      </c>
      <c r="FD45" s="91">
        <v>1.0000000000000001E-5</v>
      </c>
      <c r="FE45" s="91">
        <v>1.0000000000000001E-5</v>
      </c>
      <c r="FF45" s="91">
        <v>1.0000000000000001E-5</v>
      </c>
      <c r="FG45" s="91">
        <v>1.0000000000000001E-5</v>
      </c>
      <c r="FH45" s="91">
        <v>1.0000000000000001E-5</v>
      </c>
      <c r="FI45" s="91">
        <v>1.0000000000000001E-5</v>
      </c>
      <c r="FJ45" s="91">
        <v>1.0000000000000001E-5</v>
      </c>
      <c r="FK45" s="91">
        <v>1.0000000000000001E-5</v>
      </c>
      <c r="FL45" s="91">
        <v>1.0000000000000001E-5</v>
      </c>
      <c r="FM45" s="91">
        <v>1.0000000000000001E-5</v>
      </c>
      <c r="FN45" s="91">
        <v>1.0000000000000001E-5</v>
      </c>
      <c r="FO45" s="91">
        <v>1.0000000000000001E-5</v>
      </c>
      <c r="FP45" s="91">
        <v>1.0000000000000001E-5</v>
      </c>
      <c r="FQ45" s="91">
        <v>1.0000000000000001E-5</v>
      </c>
      <c r="FR45" s="91">
        <v>1.0000000000000001E-5</v>
      </c>
      <c r="FS45" s="91">
        <v>1.0000000000000001E-5</v>
      </c>
      <c r="FT45" s="91">
        <v>1.0000000000000001E-5</v>
      </c>
      <c r="FU45" s="91">
        <v>1.0000000000000001E-5</v>
      </c>
      <c r="FV45" s="91">
        <v>1.0000000000000001E-5</v>
      </c>
      <c r="FW45" s="91">
        <v>1.0000000000000001E-5</v>
      </c>
      <c r="FX45" s="91">
        <v>1.0000000000000001E-5</v>
      </c>
      <c r="FY45" s="91">
        <v>1.0000000000000001E-5</v>
      </c>
      <c r="FZ45" s="91">
        <v>1.0000000000000001E-5</v>
      </c>
      <c r="GA45" s="91">
        <v>1.0000000000000001E-5</v>
      </c>
      <c r="GB45" s="91">
        <v>1.0000000000000001E-5</v>
      </c>
      <c r="GC45" s="91">
        <v>1.0000000000000001E-5</v>
      </c>
      <c r="GD45" s="91">
        <v>1.0000000000000001E-5</v>
      </c>
      <c r="GE45" s="91">
        <v>1.0000000000000001E-5</v>
      </c>
      <c r="GF45" s="91">
        <v>1.0000000000000001E-5</v>
      </c>
      <c r="GG45" s="91">
        <v>1.0000000000000001E-5</v>
      </c>
      <c r="GH45" s="91">
        <v>1.0000000000000001E-5</v>
      </c>
      <c r="GI45" s="91">
        <v>1.0000000000000001E-5</v>
      </c>
      <c r="GJ45" s="91">
        <v>1.0000000000000001E-5</v>
      </c>
      <c r="GK45" s="91">
        <v>1.0000000000000001E-5</v>
      </c>
      <c r="GL45" s="91">
        <v>1.0000000000000001E-5</v>
      </c>
      <c r="GM45" s="91">
        <v>1.0000000000000001E-5</v>
      </c>
      <c r="GN45" s="91">
        <v>1.0000000000000001E-5</v>
      </c>
      <c r="GO45" s="91">
        <v>1.0000000000000001E-5</v>
      </c>
      <c r="GP45" s="91">
        <v>1.0000000000000001E-5</v>
      </c>
      <c r="GQ45" s="91">
        <v>1.0000000000000001E-5</v>
      </c>
      <c r="GR45" s="91">
        <v>1.0000000000000001E-5</v>
      </c>
      <c r="GS45" s="91">
        <v>1.0000000000000001E-5</v>
      </c>
      <c r="GT45" s="91">
        <v>1.0000000000000001E-5</v>
      </c>
      <c r="GU45" s="91">
        <v>1.0000000000000001E-5</v>
      </c>
      <c r="GV45" s="91">
        <v>1.0000000000000001E-5</v>
      </c>
      <c r="GW45" s="91">
        <v>1.0000000000000001E-5</v>
      </c>
      <c r="GX45" s="91">
        <v>1.0000000000000001E-5</v>
      </c>
      <c r="GY45" s="91">
        <v>1.0000000000000001E-5</v>
      </c>
      <c r="GZ45" s="91">
        <v>1.0000000000000001E-5</v>
      </c>
      <c r="HA45" s="91">
        <v>1.0000000000000001E-5</v>
      </c>
      <c r="HB45" s="91">
        <v>1.0000000000000001E-5</v>
      </c>
      <c r="HC45" s="91">
        <v>1.0000000000000001E-5</v>
      </c>
      <c r="HD45" s="91">
        <v>1.0000000000000001E-5</v>
      </c>
      <c r="HE45" s="91">
        <v>1.0000000000000001E-5</v>
      </c>
      <c r="HF45" s="91">
        <v>1.0000000000000001E-5</v>
      </c>
      <c r="HG45" s="91">
        <v>1.0000000000000001E-5</v>
      </c>
      <c r="HH45" s="91">
        <v>1.0000000000000001E-5</v>
      </c>
      <c r="HI45" s="91">
        <v>1.0000000000000001E-5</v>
      </c>
      <c r="HJ45" s="91">
        <v>1.0000000000000001E-5</v>
      </c>
      <c r="HK45" s="91">
        <v>1.0000000000000001E-5</v>
      </c>
      <c r="HL45" s="91">
        <v>1.0000000000000001E-5</v>
      </c>
      <c r="HM45" s="91">
        <v>1.0000000000000001E-5</v>
      </c>
      <c r="HN45" s="91">
        <v>1.0000000000000001E-5</v>
      </c>
      <c r="HO45" s="91">
        <v>1.0000000000000001E-5</v>
      </c>
      <c r="HP45" s="91">
        <v>1.0000000000000001E-5</v>
      </c>
      <c r="HQ45" s="91">
        <v>1.0000000000000001E-5</v>
      </c>
      <c r="HR45" s="91">
        <v>1.0000000000000001E-5</v>
      </c>
      <c r="HS45" s="91">
        <v>1.0000000000000001E-5</v>
      </c>
      <c r="HT45" s="91">
        <v>1.0000000000000001E-5</v>
      </c>
      <c r="HU45" s="91">
        <v>1.0000000000000001E-5</v>
      </c>
      <c r="HV45" s="91">
        <v>1.0000000000000001E-5</v>
      </c>
      <c r="HW45" s="91">
        <v>1.0000000000000001E-5</v>
      </c>
      <c r="HX45" s="91">
        <v>1.0000000000000001E-5</v>
      </c>
      <c r="HY45" s="91">
        <v>1.0000000000000001E-5</v>
      </c>
      <c r="HZ45" s="91">
        <v>1.0000000000000001E-5</v>
      </c>
      <c r="IA45" s="91">
        <v>1.0000000000000001E-5</v>
      </c>
      <c r="IB45" s="91">
        <v>1.0000000000000001E-5</v>
      </c>
      <c r="IC45" s="91">
        <v>1.0000000000000001E-5</v>
      </c>
      <c r="ID45" s="91">
        <v>1.0000000000000001E-5</v>
      </c>
      <c r="IE45" s="91">
        <v>1.0000000000000001E-5</v>
      </c>
      <c r="IF45" s="91">
        <v>1.0000000000000001E-5</v>
      </c>
      <c r="IG45" s="91">
        <v>1.0000000000000001E-5</v>
      </c>
      <c r="IH45" s="91">
        <v>1.0000000000000001E-5</v>
      </c>
      <c r="II45" s="91">
        <v>1.0000000000000001E-5</v>
      </c>
      <c r="IJ45" s="91">
        <v>1.0000000000000001E-5</v>
      </c>
      <c r="IK45" s="91">
        <v>1.0000000000000001E-5</v>
      </c>
      <c r="IL45" s="91">
        <v>1.0000000000000001E-5</v>
      </c>
      <c r="IM45" s="91">
        <v>1.0000000000000001E-5</v>
      </c>
      <c r="IN45" s="91">
        <v>1.0000000000000001E-5</v>
      </c>
      <c r="IO45" s="91">
        <v>1.0000000000000001E-5</v>
      </c>
      <c r="IP45" s="91">
        <v>1.0000000000000001E-5</v>
      </c>
      <c r="IQ45" s="91">
        <v>1.0000000000000001E-5</v>
      </c>
      <c r="IR45" s="91">
        <v>1.0000000000000001E-5</v>
      </c>
      <c r="IS45" s="91">
        <v>1.0000000000000001E-5</v>
      </c>
      <c r="IT45" s="91">
        <v>1.0000000000000001E-5</v>
      </c>
      <c r="IU45" s="91">
        <v>1.0000000000000001E-5</v>
      </c>
      <c r="IV45" s="91">
        <v>1.0000000000000001E-5</v>
      </c>
      <c r="IW45" s="91">
        <v>1.0000000000000001E-5</v>
      </c>
      <c r="IX45" s="91">
        <v>1.0000000000000001E-5</v>
      </c>
      <c r="IY45" s="91">
        <v>1.0000000000000001E-5</v>
      </c>
      <c r="IZ45" s="91">
        <v>1.0000000000000001E-5</v>
      </c>
      <c r="JA45" s="91">
        <v>1.0000000000000001E-5</v>
      </c>
      <c r="JB45" s="91">
        <v>1.0000000000000001E-5</v>
      </c>
      <c r="JC45" s="91">
        <v>1.0000000000000001E-5</v>
      </c>
      <c r="JD45" s="91">
        <v>1.0000000000000001E-5</v>
      </c>
      <c r="JE45" s="91">
        <v>1.0000000000000001E-5</v>
      </c>
      <c r="JF45" s="91">
        <v>1.0000000000000001E-5</v>
      </c>
      <c r="JG45" s="91">
        <v>1.0000000000000001E-5</v>
      </c>
      <c r="JH45" s="91">
        <v>1.0000000000000001E-5</v>
      </c>
      <c r="JI45" s="91">
        <v>1.0000000000000001E-5</v>
      </c>
      <c r="JJ45" s="91">
        <v>1.0000000000000001E-5</v>
      </c>
      <c r="JK45" s="91">
        <v>1.0000000000000001E-5</v>
      </c>
      <c r="JL45" s="91">
        <v>1.0000000000000001E-5</v>
      </c>
      <c r="JM45" s="91">
        <v>1.0000000000000001E-5</v>
      </c>
      <c r="JN45" s="91">
        <v>1.0000000000000001E-5</v>
      </c>
      <c r="JO45" s="91">
        <v>1.0000000000000001E-5</v>
      </c>
      <c r="JP45" s="91">
        <v>1.0000000000000001E-5</v>
      </c>
      <c r="JQ45" s="91">
        <v>1.0000000000000001E-5</v>
      </c>
      <c r="JR45" s="91">
        <v>1.0000000000000001E-5</v>
      </c>
      <c r="JS45" s="91">
        <v>1.0000000000000001E-5</v>
      </c>
      <c r="JT45" s="91">
        <v>1.0000000000000001E-5</v>
      </c>
      <c r="JU45" s="91">
        <v>1.0000000000000001E-5</v>
      </c>
      <c r="JV45" s="91">
        <v>1.0000000000000001E-5</v>
      </c>
      <c r="JW45" s="91">
        <v>1.0000000000000001E-5</v>
      </c>
      <c r="JX45" s="91">
        <v>1.0000000000000001E-5</v>
      </c>
      <c r="JY45" s="91">
        <v>1.0000000000000001E-5</v>
      </c>
      <c r="JZ45" s="91">
        <v>1.0000000000000001E-5</v>
      </c>
      <c r="KA45" s="91">
        <v>1.0000000000000001E-5</v>
      </c>
      <c r="KB45" s="91">
        <v>1.0000000000000001E-5</v>
      </c>
      <c r="KC45" s="91">
        <v>1.0000000000000001E-5</v>
      </c>
      <c r="KD45" s="91">
        <v>1.0000000000000001E-5</v>
      </c>
      <c r="KE45" s="91">
        <v>1.0000000000000001E-5</v>
      </c>
    </row>
    <row r="46" spans="1:291" x14ac:dyDescent="0.3">
      <c r="A46" s="8" t="s">
        <v>95</v>
      </c>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c r="IX46" s="90"/>
      <c r="IY46" s="90"/>
      <c r="IZ46" s="90"/>
      <c r="JA46" s="90"/>
      <c r="JB46" s="90"/>
      <c r="JC46" s="90"/>
      <c r="JD46" s="90"/>
      <c r="JE46" s="90"/>
      <c r="JF46" s="90"/>
      <c r="JG46" s="90"/>
      <c r="JH46" s="90"/>
      <c r="JI46" s="90"/>
      <c r="JJ46" s="90"/>
      <c r="JK46" s="90"/>
      <c r="JL46" s="90"/>
      <c r="JM46" s="90"/>
      <c r="JN46" s="90"/>
      <c r="JO46" s="90"/>
      <c r="JP46" s="90"/>
      <c r="JQ46" s="90"/>
      <c r="JR46" s="90"/>
      <c r="JS46" s="90"/>
      <c r="JT46" s="90"/>
      <c r="JU46" s="90"/>
      <c r="JV46" s="90"/>
      <c r="JW46" s="90"/>
      <c r="JX46" s="90"/>
      <c r="JY46" s="90"/>
      <c r="JZ46" s="90"/>
      <c r="KA46" s="90"/>
      <c r="KB46" s="90"/>
      <c r="KC46" s="90"/>
      <c r="KD46" s="90"/>
      <c r="KE46" s="90"/>
    </row>
    <row r="47" spans="1:291" x14ac:dyDescent="0.3">
      <c r="A47" s="87" t="s">
        <v>91</v>
      </c>
      <c r="B47" s="89"/>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89"/>
      <c r="BT47" s="89"/>
      <c r="BU47" s="89"/>
      <c r="BV47" s="89"/>
      <c r="BW47" s="89"/>
      <c r="BX47" s="89"/>
      <c r="BY47" s="89"/>
      <c r="BZ47" s="89"/>
      <c r="CA47" s="89"/>
      <c r="CB47" s="89"/>
      <c r="CC47" s="89"/>
      <c r="CD47" s="89"/>
      <c r="CE47" s="89"/>
      <c r="CF47" s="89"/>
      <c r="CG47" s="89"/>
      <c r="CH47" s="89"/>
      <c r="CI47" s="89"/>
      <c r="CJ47" s="89"/>
      <c r="CK47" s="89"/>
      <c r="CL47" s="89"/>
      <c r="CM47" s="89"/>
      <c r="CN47" s="89"/>
      <c r="CO47" s="89"/>
      <c r="CP47" s="89"/>
      <c r="CQ47" s="89"/>
      <c r="CR47" s="89"/>
      <c r="CS47" s="89"/>
      <c r="CT47" s="89"/>
      <c r="CU47" s="89"/>
      <c r="CV47" s="89"/>
      <c r="CW47" s="89"/>
      <c r="CX47" s="89"/>
      <c r="CY47" s="89"/>
      <c r="CZ47" s="89"/>
      <c r="DA47" s="89"/>
      <c r="DB47" s="89"/>
      <c r="DC47" s="89"/>
      <c r="DD47" s="89"/>
      <c r="DE47" s="89"/>
      <c r="DF47" s="89"/>
      <c r="DG47" s="89"/>
      <c r="DH47" s="89"/>
      <c r="DI47" s="89"/>
      <c r="DJ47" s="89"/>
      <c r="DK47" s="89"/>
      <c r="DL47" s="89"/>
      <c r="DM47" s="89"/>
      <c r="DN47" s="89"/>
      <c r="DO47" s="89"/>
      <c r="DP47" s="89"/>
      <c r="DQ47" s="89"/>
      <c r="DR47" s="89"/>
      <c r="DS47" s="89"/>
      <c r="DT47" s="89"/>
      <c r="DU47" s="89"/>
      <c r="DV47" s="89"/>
      <c r="DW47" s="89"/>
      <c r="DX47" s="89"/>
      <c r="DY47" s="89"/>
      <c r="DZ47" s="89"/>
      <c r="EA47" s="89"/>
      <c r="EB47" s="89"/>
      <c r="EC47" s="89"/>
      <c r="ED47" s="89"/>
      <c r="EE47" s="89"/>
      <c r="EF47" s="89"/>
      <c r="EG47" s="89"/>
      <c r="EH47" s="89"/>
      <c r="EI47" s="89"/>
      <c r="EJ47" s="89"/>
      <c r="EK47" s="89"/>
      <c r="EL47" s="89"/>
      <c r="EM47" s="89"/>
      <c r="EN47" s="89"/>
      <c r="EO47" s="89"/>
      <c r="EP47" s="89"/>
      <c r="EQ47" s="89"/>
      <c r="ER47" s="89"/>
      <c r="ES47" s="89"/>
      <c r="ET47" s="89"/>
      <c r="EU47" s="89"/>
      <c r="EV47" s="89"/>
      <c r="EW47" s="89"/>
      <c r="EX47" s="89"/>
      <c r="EY47" s="89"/>
      <c r="EZ47" s="89"/>
      <c r="FA47" s="89"/>
      <c r="FB47" s="89"/>
      <c r="FC47" s="89"/>
      <c r="FD47" s="89"/>
      <c r="FE47" s="89"/>
      <c r="FF47" s="89"/>
      <c r="FG47" s="89"/>
      <c r="FH47" s="89"/>
      <c r="FI47" s="89"/>
      <c r="FJ47" s="89"/>
      <c r="FK47" s="89"/>
      <c r="FL47" s="89"/>
      <c r="FM47" s="89"/>
      <c r="FN47" s="89"/>
      <c r="FO47" s="89"/>
      <c r="FP47" s="89"/>
      <c r="FQ47" s="89"/>
      <c r="FR47" s="89"/>
      <c r="FS47" s="89"/>
      <c r="FT47" s="89"/>
      <c r="FU47" s="89"/>
      <c r="FV47" s="89"/>
      <c r="FW47" s="89"/>
      <c r="FX47" s="89"/>
      <c r="FY47" s="89"/>
      <c r="FZ47" s="89"/>
      <c r="GA47" s="89"/>
      <c r="GB47" s="89"/>
      <c r="GC47" s="89"/>
      <c r="GD47" s="89"/>
      <c r="GE47" s="89"/>
      <c r="GF47" s="89"/>
      <c r="GG47" s="89"/>
      <c r="GH47" s="89"/>
      <c r="GI47" s="89"/>
      <c r="GJ47" s="89"/>
      <c r="GK47" s="89"/>
      <c r="GL47" s="89"/>
      <c r="GM47" s="89"/>
      <c r="GN47" s="89"/>
      <c r="GO47" s="89"/>
      <c r="GP47" s="89"/>
      <c r="GQ47" s="89"/>
      <c r="GR47" s="89"/>
      <c r="GS47" s="89"/>
      <c r="GT47" s="89"/>
      <c r="GU47" s="89"/>
      <c r="GV47" s="89"/>
      <c r="GW47" s="89"/>
      <c r="GX47" s="89"/>
      <c r="GY47" s="89"/>
      <c r="GZ47" s="89"/>
      <c r="HA47" s="89"/>
      <c r="HB47" s="89"/>
      <c r="HC47" s="89"/>
      <c r="HD47" s="89"/>
      <c r="HE47" s="89"/>
      <c r="HF47" s="89"/>
      <c r="HG47" s="89"/>
      <c r="HH47" s="89"/>
      <c r="HI47" s="89"/>
      <c r="HJ47" s="89"/>
      <c r="HK47" s="89"/>
      <c r="HL47" s="89"/>
      <c r="HM47" s="89"/>
      <c r="HN47" s="89"/>
      <c r="HO47" s="89"/>
      <c r="HP47" s="89"/>
      <c r="HQ47" s="89"/>
      <c r="HR47" s="89"/>
      <c r="HS47" s="89"/>
      <c r="HT47" s="89"/>
      <c r="HU47" s="89"/>
      <c r="HV47" s="89"/>
      <c r="HW47" s="89"/>
      <c r="HX47" s="89"/>
      <c r="HY47" s="89"/>
      <c r="HZ47" s="89"/>
      <c r="IA47" s="89"/>
      <c r="IB47" s="89"/>
      <c r="IC47" s="89"/>
      <c r="ID47" s="89"/>
      <c r="IE47" s="89"/>
      <c r="IF47" s="89"/>
      <c r="IG47" s="89"/>
      <c r="IH47" s="89"/>
      <c r="II47" s="89"/>
      <c r="IJ47" s="89"/>
      <c r="IK47" s="89"/>
      <c r="IL47" s="89"/>
      <c r="IM47" s="89"/>
      <c r="IN47" s="89"/>
      <c r="IO47" s="89"/>
      <c r="IP47" s="89"/>
      <c r="IQ47" s="89"/>
      <c r="IR47" s="89"/>
      <c r="IS47" s="89"/>
      <c r="IT47" s="89"/>
      <c r="IU47" s="89"/>
      <c r="IV47" s="89"/>
      <c r="IW47" s="89"/>
      <c r="IX47" s="89"/>
      <c r="IY47" s="89"/>
      <c r="IZ47" s="89"/>
      <c r="JA47" s="89"/>
      <c r="JB47" s="89"/>
      <c r="JC47" s="89"/>
      <c r="JD47" s="89"/>
      <c r="JE47" s="89"/>
      <c r="JF47" s="89"/>
      <c r="JG47" s="89"/>
      <c r="JH47" s="89"/>
      <c r="JI47" s="89"/>
      <c r="JJ47" s="89"/>
      <c r="JK47" s="89"/>
      <c r="JL47" s="89"/>
      <c r="JM47" s="89"/>
      <c r="JN47" s="89"/>
      <c r="JO47" s="89"/>
      <c r="JP47" s="89"/>
      <c r="JQ47" s="89"/>
      <c r="JR47" s="89"/>
      <c r="JS47" s="89"/>
      <c r="JT47" s="89"/>
      <c r="JU47" s="89"/>
      <c r="JV47" s="89"/>
      <c r="JW47" s="89"/>
      <c r="JX47" s="89"/>
      <c r="JY47" s="89"/>
      <c r="JZ47" s="89"/>
      <c r="KA47" s="89"/>
      <c r="KB47" s="89"/>
      <c r="KC47" s="89"/>
      <c r="KD47" s="89"/>
      <c r="KE47" s="89"/>
    </row>
    <row r="48" spans="1:291" x14ac:dyDescent="0.3">
      <c r="A48" s="44" t="s">
        <v>220</v>
      </c>
      <c r="B48" s="91">
        <v>2.69</v>
      </c>
      <c r="C48" s="91">
        <v>2.69</v>
      </c>
      <c r="D48" s="91">
        <v>2.69</v>
      </c>
      <c r="E48" s="91">
        <v>2.69</v>
      </c>
      <c r="F48" s="91">
        <v>2.69</v>
      </c>
      <c r="G48" s="91">
        <v>2.69</v>
      </c>
      <c r="H48" s="91">
        <v>2.69</v>
      </c>
      <c r="I48" s="91">
        <v>2.69</v>
      </c>
      <c r="J48" s="91">
        <v>2.69</v>
      </c>
      <c r="K48" s="91">
        <v>2.69</v>
      </c>
      <c r="L48" s="91">
        <v>2.69</v>
      </c>
      <c r="M48" s="91">
        <v>2.69</v>
      </c>
      <c r="N48" s="91">
        <v>2.69</v>
      </c>
      <c r="O48" s="91">
        <v>2.69</v>
      </c>
      <c r="P48" s="91">
        <v>2.69</v>
      </c>
      <c r="Q48" s="91">
        <v>2.69</v>
      </c>
      <c r="R48" s="91">
        <v>2.69</v>
      </c>
      <c r="S48" s="91">
        <v>2.69</v>
      </c>
      <c r="T48" s="91">
        <v>2.69</v>
      </c>
      <c r="U48" s="91">
        <v>2.69</v>
      </c>
      <c r="V48" s="91">
        <v>2.69</v>
      </c>
      <c r="W48" s="91">
        <v>2.69</v>
      </c>
      <c r="X48" s="91">
        <v>2.69</v>
      </c>
      <c r="Y48" s="91">
        <v>2.69</v>
      </c>
      <c r="Z48" s="91">
        <v>2.69</v>
      </c>
      <c r="AA48" s="91">
        <v>2.69</v>
      </c>
      <c r="AB48" s="91">
        <v>2.69</v>
      </c>
      <c r="AC48" s="91">
        <v>2.69</v>
      </c>
      <c r="AD48" s="91">
        <v>2.69</v>
      </c>
      <c r="AE48" s="91">
        <v>2.69</v>
      </c>
      <c r="AF48" s="91">
        <v>2.69</v>
      </c>
      <c r="AG48" s="91">
        <v>2.69</v>
      </c>
      <c r="AH48" s="91">
        <v>2.69</v>
      </c>
      <c r="AI48" s="91">
        <v>2.69</v>
      </c>
      <c r="AJ48" s="91">
        <v>2.69</v>
      </c>
      <c r="AK48" s="91">
        <v>2.69</v>
      </c>
      <c r="AL48" s="91">
        <v>2.69</v>
      </c>
      <c r="AM48" s="91">
        <v>2.69</v>
      </c>
      <c r="AN48" s="91">
        <v>2.69</v>
      </c>
      <c r="AO48" s="91">
        <v>2.69</v>
      </c>
      <c r="AP48" s="91">
        <v>2.69</v>
      </c>
      <c r="AQ48" s="91">
        <v>2.69</v>
      </c>
      <c r="AR48" s="91">
        <v>2.69</v>
      </c>
      <c r="AS48" s="91">
        <v>2.69</v>
      </c>
      <c r="AT48" s="91">
        <v>2.69</v>
      </c>
      <c r="AU48" s="91">
        <v>2.69</v>
      </c>
      <c r="AV48" s="91">
        <v>2.69</v>
      </c>
      <c r="AW48" s="91">
        <v>2.69</v>
      </c>
      <c r="AX48" s="91">
        <v>2.69</v>
      </c>
      <c r="AY48" s="91">
        <v>2.69</v>
      </c>
      <c r="AZ48" s="91">
        <v>2.69</v>
      </c>
      <c r="BA48" s="91">
        <v>2.69</v>
      </c>
      <c r="BB48" s="91">
        <v>2.69</v>
      </c>
      <c r="BC48" s="91">
        <v>2.69</v>
      </c>
      <c r="BD48" s="91">
        <v>2.69</v>
      </c>
      <c r="BE48" s="91">
        <v>2.69</v>
      </c>
      <c r="BF48" s="91">
        <v>2.69</v>
      </c>
      <c r="BG48" s="91">
        <v>2.69</v>
      </c>
      <c r="BH48" s="91">
        <v>2.69</v>
      </c>
      <c r="BI48" s="91">
        <v>2.69</v>
      </c>
      <c r="BJ48" s="91">
        <v>2.69</v>
      </c>
      <c r="BK48" s="91">
        <v>2.69</v>
      </c>
      <c r="BL48" s="91">
        <v>2.69</v>
      </c>
      <c r="BM48" s="91">
        <v>2.69</v>
      </c>
      <c r="BN48" s="91">
        <v>2.69</v>
      </c>
      <c r="BO48" s="91">
        <v>2.69</v>
      </c>
      <c r="BP48" s="91">
        <v>2.69</v>
      </c>
      <c r="BQ48" s="91">
        <v>2.69</v>
      </c>
      <c r="BR48" s="91">
        <v>2.69</v>
      </c>
      <c r="BS48" s="91">
        <v>2.69</v>
      </c>
      <c r="BT48" s="91">
        <v>2.69</v>
      </c>
      <c r="BU48" s="91">
        <v>2.69</v>
      </c>
      <c r="BV48" s="91">
        <v>2.69</v>
      </c>
      <c r="BW48" s="91">
        <v>2.69</v>
      </c>
      <c r="BX48" s="91">
        <v>2.69</v>
      </c>
      <c r="BY48" s="91">
        <v>2.69</v>
      </c>
      <c r="BZ48" s="91">
        <v>2.69</v>
      </c>
      <c r="CA48" s="91">
        <v>2.69</v>
      </c>
      <c r="CB48" s="91">
        <v>2.69</v>
      </c>
      <c r="CC48" s="91">
        <v>2.69</v>
      </c>
      <c r="CD48" s="91">
        <v>2.69</v>
      </c>
      <c r="CE48" s="91">
        <v>2.69</v>
      </c>
      <c r="CF48" s="91">
        <v>2.69</v>
      </c>
      <c r="CG48" s="91">
        <v>2.69</v>
      </c>
      <c r="CH48" s="91">
        <v>2.69</v>
      </c>
      <c r="CI48" s="91">
        <v>2.69</v>
      </c>
      <c r="CJ48" s="91">
        <v>2.69</v>
      </c>
      <c r="CK48" s="91">
        <v>2.69</v>
      </c>
      <c r="CL48" s="91">
        <v>2.69</v>
      </c>
      <c r="CM48" s="91">
        <v>2.69</v>
      </c>
      <c r="CN48" s="91">
        <v>2.69</v>
      </c>
      <c r="CO48" s="91">
        <v>2.69</v>
      </c>
      <c r="CP48" s="91">
        <v>2.69</v>
      </c>
      <c r="CQ48" s="91">
        <v>2.69</v>
      </c>
      <c r="CR48" s="91">
        <v>2.69</v>
      </c>
      <c r="CS48" s="91">
        <v>2.69</v>
      </c>
      <c r="CT48" s="91">
        <v>2.69</v>
      </c>
      <c r="CU48" s="91">
        <v>2.69</v>
      </c>
      <c r="CV48" s="91">
        <v>2.69</v>
      </c>
      <c r="CW48" s="91">
        <v>2.69</v>
      </c>
      <c r="CX48" s="91">
        <v>2.69</v>
      </c>
      <c r="CY48" s="91">
        <v>2.69</v>
      </c>
      <c r="CZ48" s="91">
        <v>2.69</v>
      </c>
      <c r="DA48" s="91">
        <v>2.69</v>
      </c>
      <c r="DB48" s="91">
        <v>2.69</v>
      </c>
      <c r="DC48" s="91">
        <v>2.69</v>
      </c>
      <c r="DD48" s="91">
        <v>2.69</v>
      </c>
      <c r="DE48" s="91">
        <v>2.69</v>
      </c>
      <c r="DF48" s="91">
        <v>2.69</v>
      </c>
      <c r="DG48" s="91">
        <v>2.69</v>
      </c>
      <c r="DH48" s="91">
        <v>2.69</v>
      </c>
      <c r="DI48" s="91">
        <v>2.69</v>
      </c>
      <c r="DJ48" s="91">
        <v>2.69</v>
      </c>
      <c r="DK48" s="91">
        <v>2.69</v>
      </c>
      <c r="DL48" s="91">
        <v>2.69</v>
      </c>
      <c r="DM48" s="91">
        <v>2.69</v>
      </c>
      <c r="DN48" s="91">
        <v>2.69</v>
      </c>
      <c r="DO48" s="91">
        <v>2.69</v>
      </c>
      <c r="DP48" s="91">
        <v>2.69</v>
      </c>
      <c r="DQ48" s="91">
        <v>2.69</v>
      </c>
      <c r="DR48" s="91">
        <v>2.69</v>
      </c>
      <c r="DS48" s="91">
        <v>2.69</v>
      </c>
      <c r="DT48" s="91">
        <v>2.69</v>
      </c>
      <c r="DU48" s="91">
        <v>2.69</v>
      </c>
      <c r="DV48" s="91">
        <v>2.69</v>
      </c>
      <c r="DW48" s="91">
        <v>2.69</v>
      </c>
      <c r="DX48" s="91">
        <v>2.69</v>
      </c>
      <c r="DY48" s="91">
        <v>2.69</v>
      </c>
      <c r="DZ48" s="91">
        <v>2.69</v>
      </c>
      <c r="EA48" s="91">
        <v>2.69</v>
      </c>
      <c r="EB48" s="91">
        <v>2.69</v>
      </c>
      <c r="EC48" s="91">
        <v>2.69</v>
      </c>
      <c r="ED48" s="91">
        <v>2.69</v>
      </c>
      <c r="EE48" s="91">
        <v>2.69</v>
      </c>
      <c r="EF48" s="91">
        <v>2.69</v>
      </c>
      <c r="EG48" s="91">
        <v>2.69</v>
      </c>
      <c r="EH48" s="91">
        <v>2.69</v>
      </c>
      <c r="EI48" s="91">
        <v>2.69</v>
      </c>
      <c r="EJ48" s="91">
        <v>2.69</v>
      </c>
      <c r="EK48" s="91">
        <v>2.69</v>
      </c>
      <c r="EL48" s="91">
        <v>2.69</v>
      </c>
      <c r="EM48" s="91">
        <v>2.69</v>
      </c>
      <c r="EN48" s="91">
        <v>2.69</v>
      </c>
      <c r="EO48" s="91">
        <v>2.69</v>
      </c>
      <c r="EP48" s="91">
        <v>2.69</v>
      </c>
      <c r="EQ48" s="91">
        <v>2.69</v>
      </c>
      <c r="ER48" s="91">
        <v>2.69</v>
      </c>
      <c r="ES48" s="91">
        <v>2.69</v>
      </c>
      <c r="ET48" s="91">
        <v>2.69</v>
      </c>
      <c r="EU48" s="91">
        <v>2.69</v>
      </c>
      <c r="EV48" s="91">
        <v>2.69</v>
      </c>
      <c r="EW48" s="91">
        <v>2.69</v>
      </c>
      <c r="EX48" s="91">
        <v>2.69</v>
      </c>
      <c r="EY48" s="91">
        <v>2.69</v>
      </c>
      <c r="EZ48" s="91">
        <v>2.69</v>
      </c>
      <c r="FA48" s="91">
        <v>2.69</v>
      </c>
      <c r="FB48" s="91">
        <v>2.69</v>
      </c>
      <c r="FC48" s="91">
        <v>2.69</v>
      </c>
      <c r="FD48" s="91">
        <v>2.69</v>
      </c>
      <c r="FE48" s="91">
        <v>2.69</v>
      </c>
      <c r="FF48" s="91">
        <v>2.69</v>
      </c>
      <c r="FG48" s="91">
        <v>2.69</v>
      </c>
      <c r="FH48" s="91">
        <v>2.69</v>
      </c>
      <c r="FI48" s="91">
        <v>2.69</v>
      </c>
      <c r="FJ48" s="91">
        <v>2.69</v>
      </c>
      <c r="FK48" s="91">
        <v>2.69</v>
      </c>
      <c r="FL48" s="91">
        <v>2.69</v>
      </c>
      <c r="FM48" s="91">
        <v>2.69</v>
      </c>
      <c r="FN48" s="91">
        <v>2.69</v>
      </c>
      <c r="FO48" s="91">
        <v>2.69</v>
      </c>
      <c r="FP48" s="91">
        <v>2.69</v>
      </c>
      <c r="FQ48" s="91">
        <v>2.69</v>
      </c>
      <c r="FR48" s="91">
        <v>2.69</v>
      </c>
      <c r="FS48" s="91">
        <v>2.69</v>
      </c>
      <c r="FT48" s="91">
        <v>2.69</v>
      </c>
      <c r="FU48" s="91">
        <v>2.69</v>
      </c>
      <c r="FV48" s="91">
        <v>2.69</v>
      </c>
      <c r="FW48" s="91">
        <v>2.69</v>
      </c>
      <c r="FX48" s="91">
        <v>2.69</v>
      </c>
      <c r="FY48" s="91">
        <v>2.69</v>
      </c>
      <c r="FZ48" s="91">
        <v>2.69</v>
      </c>
      <c r="GA48" s="91">
        <v>2.69</v>
      </c>
      <c r="GB48" s="91">
        <v>2.69</v>
      </c>
      <c r="GC48" s="91">
        <v>2.69</v>
      </c>
      <c r="GD48" s="91">
        <v>2.69</v>
      </c>
      <c r="GE48" s="91">
        <v>2.69</v>
      </c>
      <c r="GF48" s="91">
        <v>2.69</v>
      </c>
      <c r="GG48" s="91">
        <v>2.69</v>
      </c>
      <c r="GH48" s="91">
        <v>2.69</v>
      </c>
      <c r="GI48" s="91">
        <v>2.69</v>
      </c>
      <c r="GJ48" s="91">
        <v>2.69</v>
      </c>
      <c r="GK48" s="91">
        <v>2.69</v>
      </c>
      <c r="GL48" s="91">
        <v>2.69</v>
      </c>
      <c r="GM48" s="91">
        <v>2.69</v>
      </c>
      <c r="GN48" s="91">
        <v>2.69</v>
      </c>
      <c r="GO48" s="91">
        <v>2.69</v>
      </c>
      <c r="GP48" s="91">
        <v>2.69</v>
      </c>
      <c r="GQ48" s="91">
        <v>2.69</v>
      </c>
      <c r="GR48" s="91">
        <v>2.69</v>
      </c>
      <c r="GS48" s="91">
        <v>2.69</v>
      </c>
      <c r="GT48" s="91">
        <v>2.69</v>
      </c>
      <c r="GU48" s="91">
        <v>2.69</v>
      </c>
      <c r="GV48" s="91">
        <v>2.69</v>
      </c>
      <c r="GW48" s="91">
        <v>2.69</v>
      </c>
      <c r="GX48" s="91">
        <v>2.69</v>
      </c>
      <c r="GY48" s="91">
        <v>2.69</v>
      </c>
      <c r="GZ48" s="91">
        <v>2.69</v>
      </c>
      <c r="HA48" s="91">
        <v>2.69</v>
      </c>
      <c r="HB48" s="91">
        <v>2.69</v>
      </c>
      <c r="HC48" s="91">
        <v>2.69</v>
      </c>
      <c r="HD48" s="91">
        <v>2.69</v>
      </c>
      <c r="HE48" s="91">
        <v>2.69</v>
      </c>
      <c r="HF48" s="91">
        <v>2.69</v>
      </c>
      <c r="HG48" s="91">
        <v>2.69</v>
      </c>
      <c r="HH48" s="91">
        <v>2.69</v>
      </c>
      <c r="HI48" s="91">
        <v>2.69</v>
      </c>
      <c r="HJ48" s="91">
        <v>2.69</v>
      </c>
      <c r="HK48" s="91">
        <v>2.69</v>
      </c>
      <c r="HL48" s="91">
        <v>2.69</v>
      </c>
      <c r="HM48" s="91">
        <v>2.69</v>
      </c>
      <c r="HN48" s="91">
        <v>2.69</v>
      </c>
      <c r="HO48" s="91">
        <v>2.69</v>
      </c>
      <c r="HP48" s="91">
        <v>2.69</v>
      </c>
      <c r="HQ48" s="91">
        <v>2.69</v>
      </c>
      <c r="HR48" s="91">
        <v>2.69</v>
      </c>
      <c r="HS48" s="91">
        <v>2.69</v>
      </c>
      <c r="HT48" s="91">
        <v>2.69</v>
      </c>
      <c r="HU48" s="91">
        <v>2.69</v>
      </c>
      <c r="HV48" s="91">
        <v>2.69</v>
      </c>
      <c r="HW48" s="91">
        <v>2.69</v>
      </c>
      <c r="HX48" s="91">
        <v>2.69</v>
      </c>
      <c r="HY48" s="91">
        <v>2.69</v>
      </c>
      <c r="HZ48" s="91">
        <v>2.69</v>
      </c>
      <c r="IA48" s="91">
        <v>2.69</v>
      </c>
      <c r="IB48" s="91">
        <v>2.69</v>
      </c>
      <c r="IC48" s="91">
        <v>2.69</v>
      </c>
      <c r="ID48" s="91">
        <v>2.69</v>
      </c>
      <c r="IE48" s="91">
        <v>2.69</v>
      </c>
      <c r="IF48" s="91">
        <v>2.69</v>
      </c>
      <c r="IG48" s="91">
        <v>2.69</v>
      </c>
      <c r="IH48" s="91">
        <v>2.69</v>
      </c>
      <c r="II48" s="91">
        <v>2.69</v>
      </c>
      <c r="IJ48" s="91">
        <v>2.69</v>
      </c>
      <c r="IK48" s="91">
        <v>2.69</v>
      </c>
      <c r="IL48" s="91">
        <v>2.69</v>
      </c>
      <c r="IM48" s="91">
        <v>2.69</v>
      </c>
      <c r="IN48" s="91">
        <v>2.69</v>
      </c>
      <c r="IO48" s="91">
        <v>2.69</v>
      </c>
      <c r="IP48" s="91">
        <v>2.69</v>
      </c>
      <c r="IQ48" s="91">
        <v>2.69</v>
      </c>
      <c r="IR48" s="91">
        <v>2.69</v>
      </c>
      <c r="IS48" s="91">
        <v>2.69</v>
      </c>
      <c r="IT48" s="91">
        <v>2.69</v>
      </c>
      <c r="IU48" s="91">
        <v>2.69</v>
      </c>
      <c r="IV48" s="91">
        <v>2.69</v>
      </c>
      <c r="IW48" s="91">
        <v>2.69</v>
      </c>
      <c r="IX48" s="91">
        <v>2.69</v>
      </c>
      <c r="IY48" s="91">
        <v>2.69</v>
      </c>
      <c r="IZ48" s="91">
        <v>2.69</v>
      </c>
      <c r="JA48" s="91">
        <v>2.69</v>
      </c>
      <c r="JB48" s="91">
        <v>2.69</v>
      </c>
      <c r="JC48" s="91">
        <v>2.69</v>
      </c>
      <c r="JD48" s="91">
        <v>2.69</v>
      </c>
      <c r="JE48" s="91">
        <v>2.69</v>
      </c>
      <c r="JF48" s="91">
        <v>2.69</v>
      </c>
      <c r="JG48" s="91">
        <v>2.69</v>
      </c>
      <c r="JH48" s="91">
        <v>2.69</v>
      </c>
      <c r="JI48" s="91">
        <v>2.69</v>
      </c>
      <c r="JJ48" s="91">
        <v>2.69</v>
      </c>
      <c r="JK48" s="91">
        <v>2.69</v>
      </c>
      <c r="JL48" s="91">
        <v>2.69</v>
      </c>
      <c r="JM48" s="91">
        <v>2.69</v>
      </c>
      <c r="JN48" s="91">
        <v>2.69</v>
      </c>
      <c r="JO48" s="91">
        <v>2.69</v>
      </c>
      <c r="JP48" s="91">
        <v>2.69</v>
      </c>
      <c r="JQ48" s="91">
        <v>2.69</v>
      </c>
      <c r="JR48" s="91">
        <v>2.69</v>
      </c>
      <c r="JS48" s="91">
        <v>2.69</v>
      </c>
      <c r="JT48" s="91">
        <v>2.69</v>
      </c>
      <c r="JU48" s="91">
        <v>2.69</v>
      </c>
      <c r="JV48" s="91">
        <v>2.69</v>
      </c>
      <c r="JW48" s="91">
        <v>2.69</v>
      </c>
      <c r="JX48" s="91">
        <v>2.69</v>
      </c>
      <c r="JY48" s="91">
        <v>2.69</v>
      </c>
      <c r="JZ48" s="91">
        <v>2.69</v>
      </c>
      <c r="KA48" s="91">
        <v>2.69</v>
      </c>
      <c r="KB48" s="91">
        <v>2.69</v>
      </c>
      <c r="KC48" s="91">
        <v>2.69</v>
      </c>
      <c r="KD48" s="91">
        <v>2.69</v>
      </c>
      <c r="KE48" s="91">
        <v>2.69</v>
      </c>
    </row>
    <row r="49" spans="1:291" x14ac:dyDescent="0.3">
      <c r="A49" s="86" t="s">
        <v>18</v>
      </c>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c r="IX49" s="91"/>
      <c r="IY49" s="91"/>
      <c r="IZ49" s="91"/>
      <c r="JA49" s="91"/>
      <c r="JB49" s="91"/>
      <c r="JC49" s="91"/>
      <c r="JD49" s="91"/>
      <c r="JE49" s="91"/>
      <c r="JF49" s="91"/>
      <c r="JG49" s="91"/>
      <c r="JH49" s="91"/>
      <c r="JI49" s="91"/>
      <c r="JJ49" s="91"/>
      <c r="JK49" s="91"/>
      <c r="JL49" s="91"/>
      <c r="JM49" s="91"/>
      <c r="JN49" s="91"/>
      <c r="JO49" s="91"/>
      <c r="JP49" s="91"/>
      <c r="JQ49" s="91"/>
      <c r="JR49" s="91"/>
      <c r="JS49" s="91"/>
      <c r="JT49" s="91"/>
      <c r="JU49" s="91"/>
      <c r="JV49" s="91"/>
      <c r="JW49" s="91"/>
      <c r="JX49" s="91"/>
      <c r="JY49" s="91"/>
      <c r="JZ49" s="91"/>
      <c r="KA49" s="91"/>
      <c r="KB49" s="91"/>
      <c r="KC49" s="91"/>
      <c r="KD49" s="91"/>
      <c r="KE49" s="91"/>
    </row>
    <row r="50" spans="1:291" x14ac:dyDescent="0.3">
      <c r="A50" s="44" t="s">
        <v>19</v>
      </c>
      <c r="B50" s="91">
        <f>6/1000000</f>
        <v>6.0000000000000002E-6</v>
      </c>
      <c r="C50" s="91">
        <v>6.0000000000000002E-6</v>
      </c>
      <c r="D50" s="91">
        <f>6/1000000</f>
        <v>6.0000000000000002E-6</v>
      </c>
      <c r="E50" s="91">
        <v>6.0000000000000002E-6</v>
      </c>
      <c r="F50" s="91">
        <f>6/1000000</f>
        <v>6.0000000000000002E-6</v>
      </c>
      <c r="G50" s="91">
        <v>6.0000000000000002E-6</v>
      </c>
      <c r="H50" s="91">
        <f>6/1000000</f>
        <v>6.0000000000000002E-6</v>
      </c>
      <c r="I50" s="91">
        <v>6.0000000000000002E-6</v>
      </c>
      <c r="J50" s="91">
        <v>6.0000000000000002E-6</v>
      </c>
      <c r="K50" s="91">
        <v>6.0000000000000002E-6</v>
      </c>
      <c r="L50" s="91">
        <v>6.0000000000000002E-6</v>
      </c>
      <c r="M50" s="91">
        <v>6.0000000000000002E-6</v>
      </c>
      <c r="N50" s="91">
        <v>6.0000000000000002E-6</v>
      </c>
      <c r="O50" s="91">
        <v>6.0000000000000002E-6</v>
      </c>
      <c r="P50" s="91">
        <v>6.0000000000000002E-6</v>
      </c>
      <c r="Q50" s="91">
        <v>6.0000000000000002E-6</v>
      </c>
      <c r="R50" s="91">
        <v>6.0000000000000002E-6</v>
      </c>
      <c r="S50" s="91">
        <v>6.0000000000000002E-6</v>
      </c>
      <c r="T50" s="91">
        <v>6.0000000000000002E-6</v>
      </c>
      <c r="U50" s="91">
        <v>6.0000000000000002E-6</v>
      </c>
      <c r="V50" s="91">
        <v>6.0000000000000002E-6</v>
      </c>
      <c r="W50" s="91">
        <v>6.0000000000000002E-6</v>
      </c>
      <c r="X50" s="91">
        <v>6.0000000000000002E-6</v>
      </c>
      <c r="Y50" s="91">
        <v>6.0000000000000002E-6</v>
      </c>
      <c r="Z50" s="91">
        <v>6.0000000000000002E-6</v>
      </c>
      <c r="AA50" s="91">
        <v>6.0000000000000002E-6</v>
      </c>
      <c r="AB50" s="91">
        <v>6.0000000000000002E-6</v>
      </c>
      <c r="AC50" s="91">
        <v>6.0000000000000002E-6</v>
      </c>
      <c r="AD50" s="91">
        <v>6.0000000000000002E-6</v>
      </c>
      <c r="AE50" s="91">
        <v>6.0000000000000002E-6</v>
      </c>
      <c r="AF50" s="91">
        <v>6.0000000000000002E-6</v>
      </c>
      <c r="AG50" s="91">
        <v>6.0000000000000002E-6</v>
      </c>
      <c r="AH50" s="91">
        <v>6.0000000000000002E-6</v>
      </c>
      <c r="AI50" s="91">
        <v>6.0000000000000002E-6</v>
      </c>
      <c r="AJ50" s="91">
        <v>6.0000000000000002E-6</v>
      </c>
      <c r="AK50" s="91">
        <v>6.0000000000000002E-6</v>
      </c>
      <c r="AL50" s="91">
        <v>6.0000000000000002E-6</v>
      </c>
      <c r="AM50" s="91">
        <v>6.0000000000000002E-6</v>
      </c>
      <c r="AN50" s="91">
        <v>6.0000000000000002E-6</v>
      </c>
      <c r="AO50" s="91">
        <v>6.0000000000000002E-6</v>
      </c>
      <c r="AP50" s="91">
        <v>6.0000000000000002E-6</v>
      </c>
      <c r="AQ50" s="91">
        <v>6.0000000000000002E-6</v>
      </c>
      <c r="AR50" s="91">
        <v>6.0000000000000002E-6</v>
      </c>
      <c r="AS50" s="91">
        <v>6.0000000000000002E-6</v>
      </c>
      <c r="AT50" s="91">
        <v>6.0000000000000002E-6</v>
      </c>
      <c r="AU50" s="91">
        <v>6.0000000000000002E-6</v>
      </c>
      <c r="AV50" s="91">
        <v>6.0000000000000002E-6</v>
      </c>
      <c r="AW50" s="91">
        <v>6.0000000000000002E-6</v>
      </c>
      <c r="AX50" s="91">
        <v>6.0000000000000002E-6</v>
      </c>
      <c r="AY50" s="91">
        <v>6.0000000000000002E-6</v>
      </c>
      <c r="AZ50" s="91">
        <v>6.0000000000000002E-6</v>
      </c>
      <c r="BA50" s="91">
        <v>6.0000000000000002E-6</v>
      </c>
      <c r="BB50" s="91">
        <v>6.0000000000000002E-6</v>
      </c>
      <c r="BC50" s="91">
        <v>6.0000000000000002E-6</v>
      </c>
      <c r="BD50" s="91">
        <v>6.0000000000000002E-6</v>
      </c>
      <c r="BE50" s="91">
        <v>6.0000000000000002E-6</v>
      </c>
      <c r="BF50" s="91">
        <v>6.0000000000000002E-6</v>
      </c>
      <c r="BG50" s="91">
        <v>6.0000000000000002E-6</v>
      </c>
      <c r="BH50" s="91">
        <v>6.0000000000000002E-6</v>
      </c>
      <c r="BI50" s="91">
        <v>6.0000000000000002E-6</v>
      </c>
      <c r="BJ50" s="91">
        <v>6.0000000000000002E-6</v>
      </c>
      <c r="BK50" s="91">
        <v>6.0000000000000002E-6</v>
      </c>
      <c r="BL50" s="91">
        <v>6.0000000000000002E-6</v>
      </c>
      <c r="BM50" s="91">
        <v>6.0000000000000002E-6</v>
      </c>
      <c r="BN50" s="91">
        <v>6.0000000000000002E-6</v>
      </c>
      <c r="BO50" s="91">
        <v>6.0000000000000002E-6</v>
      </c>
      <c r="BP50" s="91">
        <v>6.0000000000000002E-6</v>
      </c>
      <c r="BQ50" s="91">
        <v>6.0000000000000002E-6</v>
      </c>
      <c r="BR50" s="91">
        <v>6.0000000000000002E-6</v>
      </c>
      <c r="BS50" s="91">
        <v>6.0000000000000002E-6</v>
      </c>
      <c r="BT50" s="91">
        <v>6.0000000000000002E-6</v>
      </c>
      <c r="BU50" s="91">
        <v>6.0000000000000002E-6</v>
      </c>
      <c r="BV50" s="91">
        <v>6.0000000000000002E-6</v>
      </c>
      <c r="BW50" s="91">
        <v>6.0000000000000002E-6</v>
      </c>
      <c r="BX50" s="91">
        <v>6.0000000000000002E-6</v>
      </c>
      <c r="BY50" s="91">
        <v>6.0000000000000002E-6</v>
      </c>
      <c r="BZ50" s="91">
        <v>6.0000000000000002E-6</v>
      </c>
      <c r="CA50" s="91">
        <v>6.0000000000000002E-6</v>
      </c>
      <c r="CB50" s="91">
        <v>6.0000000000000002E-6</v>
      </c>
      <c r="CC50" s="91">
        <v>6.0000000000000002E-6</v>
      </c>
      <c r="CD50" s="91">
        <v>6.0000000000000002E-6</v>
      </c>
      <c r="CE50" s="91">
        <v>6.0000000000000002E-6</v>
      </c>
      <c r="CF50" s="91">
        <v>6.0000000000000002E-6</v>
      </c>
      <c r="CG50" s="91">
        <v>6.0000000000000002E-6</v>
      </c>
      <c r="CH50" s="91">
        <v>6.0000000000000002E-6</v>
      </c>
      <c r="CI50" s="91">
        <v>6.0000000000000002E-6</v>
      </c>
      <c r="CJ50" s="91">
        <v>6.0000000000000002E-6</v>
      </c>
      <c r="CK50" s="91">
        <v>6.0000000000000002E-6</v>
      </c>
      <c r="CL50" s="91">
        <v>6.0000000000000002E-6</v>
      </c>
      <c r="CM50" s="91">
        <v>6.0000000000000002E-6</v>
      </c>
      <c r="CN50" s="91">
        <v>6.0000000000000002E-6</v>
      </c>
      <c r="CO50" s="91">
        <v>6.0000000000000002E-6</v>
      </c>
      <c r="CP50" s="91">
        <v>6.0000000000000002E-6</v>
      </c>
      <c r="CQ50" s="91">
        <v>6.0000000000000002E-6</v>
      </c>
      <c r="CR50" s="91">
        <v>6.0000000000000002E-6</v>
      </c>
      <c r="CS50" s="91">
        <v>6.0000000000000002E-6</v>
      </c>
      <c r="CT50" s="91">
        <v>6.0000000000000002E-6</v>
      </c>
      <c r="CU50" s="91">
        <v>6.0000000000000002E-6</v>
      </c>
      <c r="CV50" s="91">
        <v>6.0000000000000002E-6</v>
      </c>
      <c r="CW50" s="91">
        <v>6.0000000000000002E-6</v>
      </c>
      <c r="CX50" s="91">
        <v>6.0000000000000002E-6</v>
      </c>
      <c r="CY50" s="91">
        <v>6.0000000000000002E-6</v>
      </c>
      <c r="CZ50" s="91">
        <v>6.0000000000000002E-6</v>
      </c>
      <c r="DA50" s="91">
        <v>6.0000000000000002E-6</v>
      </c>
      <c r="DB50" s="91">
        <v>6.0000000000000002E-6</v>
      </c>
      <c r="DC50" s="91">
        <v>6.0000000000000002E-6</v>
      </c>
      <c r="DD50" s="91">
        <v>6.0000000000000002E-6</v>
      </c>
      <c r="DE50" s="91">
        <v>6.0000000000000002E-6</v>
      </c>
      <c r="DF50" s="91">
        <v>6.0000000000000002E-6</v>
      </c>
      <c r="DG50" s="91">
        <v>6.0000000000000002E-6</v>
      </c>
      <c r="DH50" s="91">
        <v>6.0000000000000002E-6</v>
      </c>
      <c r="DI50" s="91">
        <v>6.0000000000000002E-6</v>
      </c>
      <c r="DJ50" s="91">
        <v>6.0000000000000002E-6</v>
      </c>
      <c r="DK50" s="91">
        <v>6.0000000000000002E-6</v>
      </c>
      <c r="DL50" s="91">
        <v>6.0000000000000002E-6</v>
      </c>
      <c r="DM50" s="91">
        <v>6.0000000000000002E-6</v>
      </c>
      <c r="DN50" s="91">
        <v>6.0000000000000002E-6</v>
      </c>
      <c r="DO50" s="91">
        <v>6.0000000000000002E-6</v>
      </c>
      <c r="DP50" s="91">
        <v>6.0000000000000002E-6</v>
      </c>
      <c r="DQ50" s="91">
        <v>6.0000000000000002E-6</v>
      </c>
      <c r="DR50" s="91">
        <v>6.0000000000000002E-6</v>
      </c>
      <c r="DS50" s="91">
        <v>6.0000000000000002E-6</v>
      </c>
      <c r="DT50" s="91">
        <v>6.0000000000000002E-6</v>
      </c>
      <c r="DU50" s="91">
        <v>6.0000000000000002E-6</v>
      </c>
      <c r="DV50" s="91">
        <v>6.0000000000000002E-6</v>
      </c>
      <c r="DW50" s="91">
        <v>6.0000000000000002E-6</v>
      </c>
      <c r="DX50" s="91">
        <v>6.0000000000000002E-6</v>
      </c>
      <c r="DY50" s="91">
        <v>6.0000000000000002E-6</v>
      </c>
      <c r="DZ50" s="91">
        <v>6.0000000000000002E-6</v>
      </c>
      <c r="EA50" s="91">
        <v>6.0000000000000002E-6</v>
      </c>
      <c r="EB50" s="91">
        <v>6.0000000000000002E-6</v>
      </c>
      <c r="EC50" s="91">
        <v>6.0000000000000002E-6</v>
      </c>
      <c r="ED50" s="91">
        <v>6.0000000000000002E-6</v>
      </c>
      <c r="EE50" s="91">
        <v>6.0000000000000002E-6</v>
      </c>
      <c r="EF50" s="91">
        <v>6.0000000000000002E-6</v>
      </c>
      <c r="EG50" s="91">
        <v>6.0000000000000002E-6</v>
      </c>
      <c r="EH50" s="91">
        <v>6.0000000000000002E-6</v>
      </c>
      <c r="EI50" s="91">
        <v>6.0000000000000002E-6</v>
      </c>
      <c r="EJ50" s="91">
        <v>6.0000000000000002E-6</v>
      </c>
      <c r="EK50" s="91">
        <v>6.0000000000000002E-6</v>
      </c>
      <c r="EL50" s="91">
        <v>6.0000000000000002E-6</v>
      </c>
      <c r="EM50" s="91">
        <v>6.0000000000000002E-6</v>
      </c>
      <c r="EN50" s="91">
        <v>6.0000000000000002E-6</v>
      </c>
      <c r="EO50" s="91">
        <v>6.0000000000000002E-6</v>
      </c>
      <c r="EP50" s="91">
        <v>6.0000000000000002E-6</v>
      </c>
      <c r="EQ50" s="91">
        <v>6.0000000000000002E-6</v>
      </c>
      <c r="ER50" s="91">
        <v>6.0000000000000002E-6</v>
      </c>
      <c r="ES50" s="91">
        <v>6.0000000000000002E-6</v>
      </c>
      <c r="ET50" s="91">
        <v>6.0000000000000002E-6</v>
      </c>
      <c r="EU50" s="91">
        <v>6.0000000000000002E-6</v>
      </c>
      <c r="EV50" s="91">
        <v>6.0000000000000002E-6</v>
      </c>
      <c r="EW50" s="91">
        <v>6.0000000000000002E-6</v>
      </c>
      <c r="EX50" s="91">
        <v>6.0000000000000002E-6</v>
      </c>
      <c r="EY50" s="91">
        <v>6.0000000000000002E-6</v>
      </c>
      <c r="EZ50" s="91">
        <v>6.0000000000000002E-6</v>
      </c>
      <c r="FA50" s="91">
        <v>6.0000000000000002E-6</v>
      </c>
      <c r="FB50" s="91">
        <v>6.0000000000000002E-6</v>
      </c>
      <c r="FC50" s="91">
        <v>6.0000000000000002E-6</v>
      </c>
      <c r="FD50" s="91">
        <v>6.0000000000000002E-6</v>
      </c>
      <c r="FE50" s="91">
        <v>6.0000000000000002E-6</v>
      </c>
      <c r="FF50" s="91">
        <v>6.0000000000000002E-6</v>
      </c>
      <c r="FG50" s="91">
        <v>6.0000000000000002E-6</v>
      </c>
      <c r="FH50" s="91">
        <v>6.0000000000000002E-6</v>
      </c>
      <c r="FI50" s="91">
        <v>6.0000000000000002E-6</v>
      </c>
      <c r="FJ50" s="91">
        <v>6.0000000000000002E-6</v>
      </c>
      <c r="FK50" s="91">
        <v>6.0000000000000002E-6</v>
      </c>
      <c r="FL50" s="91">
        <v>6.0000000000000002E-6</v>
      </c>
      <c r="FM50" s="91">
        <v>6.0000000000000002E-6</v>
      </c>
      <c r="FN50" s="91">
        <v>6.0000000000000002E-6</v>
      </c>
      <c r="FO50" s="91">
        <v>6.0000000000000002E-6</v>
      </c>
      <c r="FP50" s="91">
        <v>6.0000000000000002E-6</v>
      </c>
      <c r="FQ50" s="91">
        <v>6.0000000000000002E-6</v>
      </c>
      <c r="FR50" s="91">
        <v>6.0000000000000002E-6</v>
      </c>
      <c r="FS50" s="91">
        <v>6.0000000000000002E-6</v>
      </c>
      <c r="FT50" s="91">
        <v>6.0000000000000002E-6</v>
      </c>
      <c r="FU50" s="91">
        <v>6.0000000000000002E-6</v>
      </c>
      <c r="FV50" s="91">
        <v>6.0000000000000002E-6</v>
      </c>
      <c r="FW50" s="91">
        <v>6.0000000000000002E-6</v>
      </c>
      <c r="FX50" s="91">
        <v>6.0000000000000002E-6</v>
      </c>
      <c r="FY50" s="91">
        <v>6.0000000000000002E-6</v>
      </c>
      <c r="FZ50" s="91">
        <v>6.0000000000000002E-6</v>
      </c>
      <c r="GA50" s="91">
        <v>6.0000000000000002E-6</v>
      </c>
      <c r="GB50" s="91">
        <v>6.0000000000000002E-6</v>
      </c>
      <c r="GC50" s="91">
        <v>6.0000000000000002E-6</v>
      </c>
      <c r="GD50" s="91">
        <v>6.0000000000000002E-6</v>
      </c>
      <c r="GE50" s="91">
        <v>6.0000000000000002E-6</v>
      </c>
      <c r="GF50" s="91">
        <v>6.0000000000000002E-6</v>
      </c>
      <c r="GG50" s="91">
        <v>6.0000000000000002E-6</v>
      </c>
      <c r="GH50" s="91">
        <v>6.0000000000000002E-6</v>
      </c>
      <c r="GI50" s="91">
        <v>6.0000000000000002E-6</v>
      </c>
      <c r="GJ50" s="91">
        <v>6.0000000000000002E-6</v>
      </c>
      <c r="GK50" s="91">
        <v>6.0000000000000002E-6</v>
      </c>
      <c r="GL50" s="91">
        <v>6.0000000000000002E-6</v>
      </c>
      <c r="GM50" s="91">
        <v>6.0000000000000002E-6</v>
      </c>
      <c r="GN50" s="91">
        <v>6.0000000000000002E-6</v>
      </c>
      <c r="GO50" s="91">
        <v>6.0000000000000002E-6</v>
      </c>
      <c r="GP50" s="91">
        <v>6.0000000000000002E-6</v>
      </c>
      <c r="GQ50" s="91">
        <v>6.0000000000000002E-6</v>
      </c>
      <c r="GR50" s="91">
        <v>6.0000000000000002E-6</v>
      </c>
      <c r="GS50" s="91">
        <v>6.0000000000000002E-6</v>
      </c>
      <c r="GT50" s="91">
        <v>6.0000000000000002E-6</v>
      </c>
      <c r="GU50" s="91">
        <v>6.0000000000000002E-6</v>
      </c>
      <c r="GV50" s="91">
        <v>6.0000000000000002E-6</v>
      </c>
      <c r="GW50" s="91">
        <v>6.0000000000000002E-6</v>
      </c>
      <c r="GX50" s="91">
        <v>6.0000000000000002E-6</v>
      </c>
      <c r="GY50" s="91">
        <v>6.0000000000000002E-6</v>
      </c>
      <c r="GZ50" s="91">
        <v>6.0000000000000002E-6</v>
      </c>
      <c r="HA50" s="91">
        <v>6.0000000000000002E-6</v>
      </c>
      <c r="HB50" s="91">
        <v>6.0000000000000002E-6</v>
      </c>
      <c r="HC50" s="91">
        <v>6.0000000000000002E-6</v>
      </c>
      <c r="HD50" s="91">
        <v>6.0000000000000002E-6</v>
      </c>
      <c r="HE50" s="91">
        <v>6.0000000000000002E-6</v>
      </c>
      <c r="HF50" s="91">
        <v>6.0000000000000002E-6</v>
      </c>
      <c r="HG50" s="91">
        <v>6.0000000000000002E-6</v>
      </c>
      <c r="HH50" s="91">
        <v>6.0000000000000002E-6</v>
      </c>
      <c r="HI50" s="91">
        <v>6.0000000000000002E-6</v>
      </c>
      <c r="HJ50" s="91">
        <v>6.0000000000000002E-6</v>
      </c>
      <c r="HK50" s="91">
        <v>6.0000000000000002E-6</v>
      </c>
      <c r="HL50" s="91">
        <v>6.0000000000000002E-6</v>
      </c>
      <c r="HM50" s="91">
        <v>6.0000000000000002E-6</v>
      </c>
      <c r="HN50" s="91">
        <v>6.0000000000000002E-6</v>
      </c>
      <c r="HO50" s="91">
        <v>6.0000000000000002E-6</v>
      </c>
      <c r="HP50" s="91">
        <v>6.0000000000000002E-6</v>
      </c>
      <c r="HQ50" s="91">
        <v>6.0000000000000002E-6</v>
      </c>
      <c r="HR50" s="91">
        <v>6.0000000000000002E-6</v>
      </c>
      <c r="HS50" s="91">
        <v>6.0000000000000002E-6</v>
      </c>
      <c r="HT50" s="91">
        <v>6.0000000000000002E-6</v>
      </c>
      <c r="HU50" s="91">
        <v>6.0000000000000002E-6</v>
      </c>
      <c r="HV50" s="91">
        <v>6.0000000000000002E-6</v>
      </c>
      <c r="HW50" s="91">
        <v>6.0000000000000002E-6</v>
      </c>
      <c r="HX50" s="91">
        <v>6.0000000000000002E-6</v>
      </c>
      <c r="HY50" s="91">
        <v>6.0000000000000002E-6</v>
      </c>
      <c r="HZ50" s="91">
        <v>6.0000000000000002E-6</v>
      </c>
      <c r="IA50" s="91">
        <v>6.0000000000000002E-6</v>
      </c>
      <c r="IB50" s="91">
        <v>6.0000000000000002E-6</v>
      </c>
      <c r="IC50" s="91">
        <v>6.0000000000000002E-6</v>
      </c>
      <c r="ID50" s="91">
        <v>6.0000000000000002E-6</v>
      </c>
      <c r="IE50" s="91">
        <v>6.0000000000000002E-6</v>
      </c>
      <c r="IF50" s="91">
        <v>6.0000000000000002E-6</v>
      </c>
      <c r="IG50" s="91">
        <v>6.0000000000000002E-6</v>
      </c>
      <c r="IH50" s="91">
        <v>6.0000000000000002E-6</v>
      </c>
      <c r="II50" s="91">
        <v>6.0000000000000002E-6</v>
      </c>
      <c r="IJ50" s="91">
        <v>6.0000000000000002E-6</v>
      </c>
      <c r="IK50" s="91">
        <v>6.0000000000000002E-6</v>
      </c>
      <c r="IL50" s="91">
        <v>6.0000000000000002E-6</v>
      </c>
      <c r="IM50" s="91">
        <v>6.0000000000000002E-6</v>
      </c>
      <c r="IN50" s="91">
        <v>6.0000000000000002E-6</v>
      </c>
      <c r="IO50" s="91">
        <v>6.0000000000000002E-6</v>
      </c>
      <c r="IP50" s="91">
        <v>6.0000000000000002E-6</v>
      </c>
      <c r="IQ50" s="91">
        <v>6.0000000000000002E-6</v>
      </c>
      <c r="IR50" s="91">
        <v>6.0000000000000002E-6</v>
      </c>
      <c r="IS50" s="91">
        <v>6.0000000000000002E-6</v>
      </c>
      <c r="IT50" s="91">
        <v>6.0000000000000002E-6</v>
      </c>
      <c r="IU50" s="91">
        <v>6.0000000000000002E-6</v>
      </c>
      <c r="IV50" s="91">
        <v>6.0000000000000002E-6</v>
      </c>
      <c r="IW50" s="91">
        <v>6.0000000000000002E-6</v>
      </c>
      <c r="IX50" s="91">
        <v>6.0000000000000002E-6</v>
      </c>
      <c r="IY50" s="91">
        <v>6.0000000000000002E-6</v>
      </c>
      <c r="IZ50" s="91">
        <v>6.0000000000000002E-6</v>
      </c>
      <c r="JA50" s="91">
        <v>6.0000000000000002E-6</v>
      </c>
      <c r="JB50" s="91">
        <v>6.0000000000000002E-6</v>
      </c>
      <c r="JC50" s="91">
        <v>6.0000000000000002E-6</v>
      </c>
      <c r="JD50" s="91">
        <v>6.0000000000000002E-6</v>
      </c>
      <c r="JE50" s="91">
        <v>6.0000000000000002E-6</v>
      </c>
      <c r="JF50" s="91">
        <v>6.0000000000000002E-6</v>
      </c>
      <c r="JG50" s="91">
        <v>6.0000000000000002E-6</v>
      </c>
      <c r="JH50" s="91">
        <v>6.0000000000000002E-6</v>
      </c>
      <c r="JI50" s="91">
        <v>6.0000000000000002E-6</v>
      </c>
      <c r="JJ50" s="91">
        <v>6.0000000000000002E-6</v>
      </c>
      <c r="JK50" s="91">
        <v>6.0000000000000002E-6</v>
      </c>
      <c r="JL50" s="91">
        <v>6.0000000000000002E-6</v>
      </c>
      <c r="JM50" s="91">
        <v>6.0000000000000002E-6</v>
      </c>
      <c r="JN50" s="91">
        <v>6.0000000000000002E-6</v>
      </c>
      <c r="JO50" s="91">
        <v>6.0000000000000002E-6</v>
      </c>
      <c r="JP50" s="91">
        <v>6.0000000000000002E-6</v>
      </c>
      <c r="JQ50" s="91">
        <v>6.0000000000000002E-6</v>
      </c>
      <c r="JR50" s="91">
        <v>6.0000000000000002E-6</v>
      </c>
      <c r="JS50" s="91">
        <v>6.0000000000000002E-6</v>
      </c>
      <c r="JT50" s="91">
        <v>6.0000000000000002E-6</v>
      </c>
      <c r="JU50" s="91">
        <v>6.0000000000000002E-6</v>
      </c>
      <c r="JV50" s="91">
        <v>6.0000000000000002E-6</v>
      </c>
      <c r="JW50" s="91">
        <v>6.0000000000000002E-6</v>
      </c>
      <c r="JX50" s="91">
        <v>6.0000000000000002E-6</v>
      </c>
      <c r="JY50" s="91">
        <v>6.0000000000000002E-6</v>
      </c>
      <c r="JZ50" s="91">
        <v>6.0000000000000002E-6</v>
      </c>
      <c r="KA50" s="91">
        <v>6.0000000000000002E-6</v>
      </c>
      <c r="KB50" s="91">
        <v>6.0000000000000002E-6</v>
      </c>
      <c r="KC50" s="91">
        <v>6.0000000000000002E-6</v>
      </c>
      <c r="KD50" s="91">
        <v>6.0000000000000002E-6</v>
      </c>
      <c r="KE50" s="91">
        <v>6.0000000000000002E-6</v>
      </c>
    </row>
    <row r="51" spans="1:291" x14ac:dyDescent="0.3">
      <c r="A51" s="44" t="s">
        <v>21</v>
      </c>
      <c r="B51" s="91">
        <f>12.15/1000000</f>
        <v>1.2150000000000001E-5</v>
      </c>
      <c r="C51" s="91">
        <v>1.2150000000000001E-5</v>
      </c>
      <c r="D51" s="91">
        <f>12.15/1000000</f>
        <v>1.2150000000000001E-5</v>
      </c>
      <c r="E51" s="91">
        <v>1.2150000000000001E-5</v>
      </c>
      <c r="F51" s="91">
        <f>12.15/1000000</f>
        <v>1.2150000000000001E-5</v>
      </c>
      <c r="G51" s="91">
        <v>1.2150000000000001E-5</v>
      </c>
      <c r="H51" s="91">
        <f>12.15/1000000</f>
        <v>1.2150000000000001E-5</v>
      </c>
      <c r="I51" s="91">
        <v>1.2150000000000001E-5</v>
      </c>
      <c r="J51" s="91">
        <v>1.2150000000000001E-5</v>
      </c>
      <c r="K51" s="91">
        <v>1.2150000000000001E-5</v>
      </c>
      <c r="L51" s="91">
        <v>1.2150000000000001E-5</v>
      </c>
      <c r="M51" s="91">
        <v>1.2150000000000001E-5</v>
      </c>
      <c r="N51" s="91">
        <v>1.2150000000000001E-5</v>
      </c>
      <c r="O51" s="91">
        <v>1.2150000000000001E-5</v>
      </c>
      <c r="P51" s="91">
        <v>1.2150000000000001E-5</v>
      </c>
      <c r="Q51" s="91">
        <v>1.2150000000000001E-5</v>
      </c>
      <c r="R51" s="91">
        <v>1.2150000000000001E-5</v>
      </c>
      <c r="S51" s="91">
        <v>1.2150000000000001E-5</v>
      </c>
      <c r="T51" s="91">
        <v>1.2150000000000001E-5</v>
      </c>
      <c r="U51" s="91">
        <v>1.2150000000000001E-5</v>
      </c>
      <c r="V51" s="91">
        <v>1.2150000000000001E-5</v>
      </c>
      <c r="W51" s="91">
        <v>1.2150000000000001E-5</v>
      </c>
      <c r="X51" s="91">
        <v>1.2150000000000001E-5</v>
      </c>
      <c r="Y51" s="91">
        <v>1.2150000000000001E-5</v>
      </c>
      <c r="Z51" s="91">
        <v>1.2150000000000001E-5</v>
      </c>
      <c r="AA51" s="91">
        <v>1.2150000000000001E-5</v>
      </c>
      <c r="AB51" s="91">
        <v>1.2150000000000001E-5</v>
      </c>
      <c r="AC51" s="91">
        <v>1.2150000000000001E-5</v>
      </c>
      <c r="AD51" s="91">
        <v>1.2150000000000001E-5</v>
      </c>
      <c r="AE51" s="91">
        <v>1.2150000000000001E-5</v>
      </c>
      <c r="AF51" s="91">
        <v>1.2150000000000001E-5</v>
      </c>
      <c r="AG51" s="91">
        <v>1.2150000000000001E-5</v>
      </c>
      <c r="AH51" s="91">
        <v>1.2150000000000001E-5</v>
      </c>
      <c r="AI51" s="91">
        <v>1.2150000000000001E-5</v>
      </c>
      <c r="AJ51" s="91">
        <v>1.2150000000000001E-5</v>
      </c>
      <c r="AK51" s="91">
        <v>1.2150000000000001E-5</v>
      </c>
      <c r="AL51" s="91">
        <v>1.2150000000000001E-5</v>
      </c>
      <c r="AM51" s="91">
        <v>1.2150000000000001E-5</v>
      </c>
      <c r="AN51" s="91">
        <v>1.2150000000000001E-5</v>
      </c>
      <c r="AO51" s="91">
        <v>1.2150000000000001E-5</v>
      </c>
      <c r="AP51" s="91">
        <v>1.2150000000000001E-5</v>
      </c>
      <c r="AQ51" s="91">
        <v>1.2150000000000001E-5</v>
      </c>
      <c r="AR51" s="91">
        <v>1.2150000000000001E-5</v>
      </c>
      <c r="AS51" s="91">
        <v>1.2150000000000001E-5</v>
      </c>
      <c r="AT51" s="91">
        <v>1.2150000000000001E-5</v>
      </c>
      <c r="AU51" s="91">
        <v>1.2150000000000001E-5</v>
      </c>
      <c r="AV51" s="91">
        <v>1.2150000000000001E-5</v>
      </c>
      <c r="AW51" s="91">
        <v>1.2150000000000001E-5</v>
      </c>
      <c r="AX51" s="91">
        <v>1.2150000000000001E-5</v>
      </c>
      <c r="AY51" s="91">
        <v>1.2150000000000001E-5</v>
      </c>
      <c r="AZ51" s="91">
        <v>1.2150000000000001E-5</v>
      </c>
      <c r="BA51" s="91">
        <v>1.2150000000000001E-5</v>
      </c>
      <c r="BB51" s="91">
        <v>1.2150000000000001E-5</v>
      </c>
      <c r="BC51" s="91">
        <v>1.2150000000000001E-5</v>
      </c>
      <c r="BD51" s="91">
        <v>1.2150000000000001E-5</v>
      </c>
      <c r="BE51" s="91">
        <v>1.2150000000000001E-5</v>
      </c>
      <c r="BF51" s="91">
        <v>1.2150000000000001E-5</v>
      </c>
      <c r="BG51" s="91">
        <v>1.2150000000000001E-5</v>
      </c>
      <c r="BH51" s="91">
        <v>1.2150000000000001E-5</v>
      </c>
      <c r="BI51" s="91">
        <v>1.2150000000000001E-5</v>
      </c>
      <c r="BJ51" s="91">
        <v>1.2150000000000001E-5</v>
      </c>
      <c r="BK51" s="91">
        <v>1.2150000000000001E-5</v>
      </c>
      <c r="BL51" s="91">
        <v>1.2150000000000001E-5</v>
      </c>
      <c r="BM51" s="91">
        <v>1.2150000000000001E-5</v>
      </c>
      <c r="BN51" s="91">
        <v>1.2150000000000001E-5</v>
      </c>
      <c r="BO51" s="91">
        <v>1.2150000000000001E-5</v>
      </c>
      <c r="BP51" s="91">
        <v>1.2150000000000001E-5</v>
      </c>
      <c r="BQ51" s="91">
        <v>1.2150000000000001E-5</v>
      </c>
      <c r="BR51" s="91">
        <v>1.2150000000000001E-5</v>
      </c>
      <c r="BS51" s="91">
        <v>1.2150000000000001E-5</v>
      </c>
      <c r="BT51" s="91">
        <v>1.2150000000000001E-5</v>
      </c>
      <c r="BU51" s="91">
        <v>1.2150000000000001E-5</v>
      </c>
      <c r="BV51" s="91">
        <v>1.2150000000000001E-5</v>
      </c>
      <c r="BW51" s="91">
        <v>1.2150000000000001E-5</v>
      </c>
      <c r="BX51" s="91">
        <v>1.2150000000000001E-5</v>
      </c>
      <c r="BY51" s="91">
        <v>1.2150000000000001E-5</v>
      </c>
      <c r="BZ51" s="91">
        <v>1.2150000000000001E-5</v>
      </c>
      <c r="CA51" s="91">
        <v>1.2150000000000001E-5</v>
      </c>
      <c r="CB51" s="91">
        <v>1.2150000000000001E-5</v>
      </c>
      <c r="CC51" s="91">
        <v>1.2150000000000001E-5</v>
      </c>
      <c r="CD51" s="91">
        <v>1.2150000000000001E-5</v>
      </c>
      <c r="CE51" s="91">
        <v>1.2150000000000001E-5</v>
      </c>
      <c r="CF51" s="91">
        <v>1.2150000000000001E-5</v>
      </c>
      <c r="CG51" s="91">
        <v>1.2150000000000001E-5</v>
      </c>
      <c r="CH51" s="91">
        <v>1.2150000000000001E-5</v>
      </c>
      <c r="CI51" s="91">
        <v>1.2150000000000001E-5</v>
      </c>
      <c r="CJ51" s="91">
        <v>1.2150000000000001E-5</v>
      </c>
      <c r="CK51" s="91">
        <v>1.2150000000000001E-5</v>
      </c>
      <c r="CL51" s="91">
        <v>1.2150000000000001E-5</v>
      </c>
      <c r="CM51" s="91">
        <v>1.2150000000000001E-5</v>
      </c>
      <c r="CN51" s="91">
        <v>1.2150000000000001E-5</v>
      </c>
      <c r="CO51" s="91">
        <v>1.2150000000000001E-5</v>
      </c>
      <c r="CP51" s="91">
        <v>1.2150000000000001E-5</v>
      </c>
      <c r="CQ51" s="91">
        <v>1.2150000000000001E-5</v>
      </c>
      <c r="CR51" s="91">
        <v>1.2150000000000001E-5</v>
      </c>
      <c r="CS51" s="91">
        <v>1.2150000000000001E-5</v>
      </c>
      <c r="CT51" s="91">
        <v>1.2150000000000001E-5</v>
      </c>
      <c r="CU51" s="91">
        <v>1.2150000000000001E-5</v>
      </c>
      <c r="CV51" s="91">
        <v>1.2150000000000001E-5</v>
      </c>
      <c r="CW51" s="91">
        <v>1.2150000000000001E-5</v>
      </c>
      <c r="CX51" s="91">
        <v>1.2150000000000001E-5</v>
      </c>
      <c r="CY51" s="91">
        <v>1.2150000000000001E-5</v>
      </c>
      <c r="CZ51" s="91">
        <v>1.2150000000000001E-5</v>
      </c>
      <c r="DA51" s="91">
        <v>1.2150000000000001E-5</v>
      </c>
      <c r="DB51" s="91">
        <v>1.2150000000000001E-5</v>
      </c>
      <c r="DC51" s="91">
        <v>1.2150000000000001E-5</v>
      </c>
      <c r="DD51" s="91">
        <v>1.2150000000000001E-5</v>
      </c>
      <c r="DE51" s="91">
        <v>1.2150000000000001E-5</v>
      </c>
      <c r="DF51" s="91">
        <v>1.2150000000000001E-5</v>
      </c>
      <c r="DG51" s="91">
        <v>1.2150000000000001E-5</v>
      </c>
      <c r="DH51" s="91">
        <v>1.2150000000000001E-5</v>
      </c>
      <c r="DI51" s="91">
        <v>1.2150000000000001E-5</v>
      </c>
      <c r="DJ51" s="91">
        <v>1.2150000000000001E-5</v>
      </c>
      <c r="DK51" s="91">
        <v>1.2150000000000001E-5</v>
      </c>
      <c r="DL51" s="91">
        <v>1.2150000000000001E-5</v>
      </c>
      <c r="DM51" s="91">
        <v>1.2150000000000001E-5</v>
      </c>
      <c r="DN51" s="91">
        <v>1.2150000000000001E-5</v>
      </c>
      <c r="DO51" s="91">
        <v>1.2150000000000001E-5</v>
      </c>
      <c r="DP51" s="91">
        <v>1.2150000000000001E-5</v>
      </c>
      <c r="DQ51" s="91">
        <v>1.2150000000000001E-5</v>
      </c>
      <c r="DR51" s="91">
        <v>1.2150000000000001E-5</v>
      </c>
      <c r="DS51" s="91">
        <v>1.2150000000000001E-5</v>
      </c>
      <c r="DT51" s="91">
        <v>1.2150000000000001E-5</v>
      </c>
      <c r="DU51" s="91">
        <v>1.2150000000000001E-5</v>
      </c>
      <c r="DV51" s="91">
        <v>1.2150000000000001E-5</v>
      </c>
      <c r="DW51" s="91">
        <v>1.2150000000000001E-5</v>
      </c>
      <c r="DX51" s="91">
        <v>1.2150000000000001E-5</v>
      </c>
      <c r="DY51" s="91">
        <v>1.2150000000000001E-5</v>
      </c>
      <c r="DZ51" s="91">
        <v>1.2150000000000001E-5</v>
      </c>
      <c r="EA51" s="91">
        <v>1.2150000000000001E-5</v>
      </c>
      <c r="EB51" s="91">
        <v>1.2150000000000001E-5</v>
      </c>
      <c r="EC51" s="91">
        <v>1.2150000000000001E-5</v>
      </c>
      <c r="ED51" s="91">
        <v>1.2150000000000001E-5</v>
      </c>
      <c r="EE51" s="91">
        <v>1.2150000000000001E-5</v>
      </c>
      <c r="EF51" s="91">
        <v>1.2150000000000001E-5</v>
      </c>
      <c r="EG51" s="91">
        <v>1.2150000000000001E-5</v>
      </c>
      <c r="EH51" s="91">
        <v>1.2150000000000001E-5</v>
      </c>
      <c r="EI51" s="91">
        <v>1.2150000000000001E-5</v>
      </c>
      <c r="EJ51" s="91">
        <v>1.2150000000000001E-5</v>
      </c>
      <c r="EK51" s="91">
        <v>1.2150000000000001E-5</v>
      </c>
      <c r="EL51" s="91">
        <v>1.2150000000000001E-5</v>
      </c>
      <c r="EM51" s="91">
        <v>1.2150000000000001E-5</v>
      </c>
      <c r="EN51" s="91">
        <v>1.2150000000000001E-5</v>
      </c>
      <c r="EO51" s="91">
        <v>1.2150000000000001E-5</v>
      </c>
      <c r="EP51" s="91">
        <v>1.2150000000000001E-5</v>
      </c>
      <c r="EQ51" s="91">
        <v>1.2150000000000001E-5</v>
      </c>
      <c r="ER51" s="91">
        <v>1.2150000000000001E-5</v>
      </c>
      <c r="ES51" s="91">
        <v>1.2150000000000001E-5</v>
      </c>
      <c r="ET51" s="91">
        <v>1.2150000000000001E-5</v>
      </c>
      <c r="EU51" s="91">
        <v>1.2150000000000001E-5</v>
      </c>
      <c r="EV51" s="91">
        <v>1.2150000000000001E-5</v>
      </c>
      <c r="EW51" s="91">
        <v>1.2150000000000001E-5</v>
      </c>
      <c r="EX51" s="91">
        <v>1.2150000000000001E-5</v>
      </c>
      <c r="EY51" s="91">
        <v>1.2150000000000001E-5</v>
      </c>
      <c r="EZ51" s="91">
        <v>1.2150000000000001E-5</v>
      </c>
      <c r="FA51" s="91">
        <v>1.2150000000000001E-5</v>
      </c>
      <c r="FB51" s="91">
        <v>1.2150000000000001E-5</v>
      </c>
      <c r="FC51" s="91">
        <v>1.2150000000000001E-5</v>
      </c>
      <c r="FD51" s="91">
        <v>1.2150000000000001E-5</v>
      </c>
      <c r="FE51" s="91">
        <v>1.2150000000000001E-5</v>
      </c>
      <c r="FF51" s="91">
        <v>1.2150000000000001E-5</v>
      </c>
      <c r="FG51" s="91">
        <v>1.2150000000000001E-5</v>
      </c>
      <c r="FH51" s="91">
        <v>1.2150000000000001E-5</v>
      </c>
      <c r="FI51" s="91">
        <v>1.2150000000000001E-5</v>
      </c>
      <c r="FJ51" s="91">
        <v>1.2150000000000001E-5</v>
      </c>
      <c r="FK51" s="91">
        <v>1.2150000000000001E-5</v>
      </c>
      <c r="FL51" s="91">
        <v>1.2150000000000001E-5</v>
      </c>
      <c r="FM51" s="91">
        <v>1.2150000000000001E-5</v>
      </c>
      <c r="FN51" s="91">
        <v>1.2150000000000001E-5</v>
      </c>
      <c r="FO51" s="91">
        <v>1.2150000000000001E-5</v>
      </c>
      <c r="FP51" s="91">
        <v>1.2150000000000001E-5</v>
      </c>
      <c r="FQ51" s="91">
        <v>1.2150000000000001E-5</v>
      </c>
      <c r="FR51" s="91">
        <v>1.2150000000000001E-5</v>
      </c>
      <c r="FS51" s="91">
        <v>1.2150000000000001E-5</v>
      </c>
      <c r="FT51" s="91">
        <v>1.2150000000000001E-5</v>
      </c>
      <c r="FU51" s="91">
        <v>1.2150000000000001E-5</v>
      </c>
      <c r="FV51" s="91">
        <v>1.2150000000000001E-5</v>
      </c>
      <c r="FW51" s="91">
        <v>1.2150000000000001E-5</v>
      </c>
      <c r="FX51" s="91">
        <v>1.2150000000000001E-5</v>
      </c>
      <c r="FY51" s="91">
        <v>1.2150000000000001E-5</v>
      </c>
      <c r="FZ51" s="91">
        <v>1.2150000000000001E-5</v>
      </c>
      <c r="GA51" s="91">
        <v>1.2150000000000001E-5</v>
      </c>
      <c r="GB51" s="91">
        <v>1.2150000000000001E-5</v>
      </c>
      <c r="GC51" s="91">
        <v>1.2150000000000001E-5</v>
      </c>
      <c r="GD51" s="91">
        <v>1.2150000000000001E-5</v>
      </c>
      <c r="GE51" s="91">
        <v>1.2150000000000001E-5</v>
      </c>
      <c r="GF51" s="91">
        <v>1.2150000000000001E-5</v>
      </c>
      <c r="GG51" s="91">
        <v>1.2150000000000001E-5</v>
      </c>
      <c r="GH51" s="91">
        <v>1.2150000000000001E-5</v>
      </c>
      <c r="GI51" s="91">
        <v>1.2150000000000001E-5</v>
      </c>
      <c r="GJ51" s="91">
        <v>1.2150000000000001E-5</v>
      </c>
      <c r="GK51" s="91">
        <v>1.2150000000000001E-5</v>
      </c>
      <c r="GL51" s="91">
        <v>1.2150000000000001E-5</v>
      </c>
      <c r="GM51" s="91">
        <v>1.2150000000000001E-5</v>
      </c>
      <c r="GN51" s="91">
        <v>1.2150000000000001E-5</v>
      </c>
      <c r="GO51" s="91">
        <v>1.2150000000000001E-5</v>
      </c>
      <c r="GP51" s="91">
        <v>1.2150000000000001E-5</v>
      </c>
      <c r="GQ51" s="91">
        <v>1.2150000000000001E-5</v>
      </c>
      <c r="GR51" s="91">
        <v>1.2150000000000001E-5</v>
      </c>
      <c r="GS51" s="91">
        <v>1.2150000000000001E-5</v>
      </c>
      <c r="GT51" s="91">
        <v>1.2150000000000001E-5</v>
      </c>
      <c r="GU51" s="91">
        <v>1.2150000000000001E-5</v>
      </c>
      <c r="GV51" s="91">
        <v>1.2150000000000001E-5</v>
      </c>
      <c r="GW51" s="91">
        <v>1.2150000000000001E-5</v>
      </c>
      <c r="GX51" s="91">
        <v>1.2150000000000001E-5</v>
      </c>
      <c r="GY51" s="91">
        <v>1.2150000000000001E-5</v>
      </c>
      <c r="GZ51" s="91">
        <v>1.2150000000000001E-5</v>
      </c>
      <c r="HA51" s="91">
        <v>1.2150000000000001E-5</v>
      </c>
      <c r="HB51" s="91">
        <v>1.2150000000000001E-5</v>
      </c>
      <c r="HC51" s="91">
        <v>1.2150000000000001E-5</v>
      </c>
      <c r="HD51" s="91">
        <v>1.2150000000000001E-5</v>
      </c>
      <c r="HE51" s="91">
        <v>1.2150000000000001E-5</v>
      </c>
      <c r="HF51" s="91">
        <v>1.2150000000000001E-5</v>
      </c>
      <c r="HG51" s="91">
        <v>1.2150000000000001E-5</v>
      </c>
      <c r="HH51" s="91">
        <v>1.2150000000000001E-5</v>
      </c>
      <c r="HI51" s="91">
        <v>1.2150000000000001E-5</v>
      </c>
      <c r="HJ51" s="91">
        <v>1.2150000000000001E-5</v>
      </c>
      <c r="HK51" s="91">
        <v>1.2150000000000001E-5</v>
      </c>
      <c r="HL51" s="91">
        <v>1.2150000000000001E-5</v>
      </c>
      <c r="HM51" s="91">
        <v>1.2150000000000001E-5</v>
      </c>
      <c r="HN51" s="91">
        <v>1.2150000000000001E-5</v>
      </c>
      <c r="HO51" s="91">
        <v>1.2150000000000001E-5</v>
      </c>
      <c r="HP51" s="91">
        <v>1.2150000000000001E-5</v>
      </c>
      <c r="HQ51" s="91">
        <v>1.2150000000000001E-5</v>
      </c>
      <c r="HR51" s="91">
        <v>1.2150000000000001E-5</v>
      </c>
      <c r="HS51" s="91">
        <v>1.2150000000000001E-5</v>
      </c>
      <c r="HT51" s="91">
        <v>1.2150000000000001E-5</v>
      </c>
      <c r="HU51" s="91">
        <v>1.2150000000000001E-5</v>
      </c>
      <c r="HV51" s="91">
        <v>1.2150000000000001E-5</v>
      </c>
      <c r="HW51" s="91">
        <v>1.2150000000000001E-5</v>
      </c>
      <c r="HX51" s="91">
        <v>1.2150000000000001E-5</v>
      </c>
      <c r="HY51" s="91">
        <v>1.2150000000000001E-5</v>
      </c>
      <c r="HZ51" s="91">
        <v>1.2150000000000001E-5</v>
      </c>
      <c r="IA51" s="91">
        <v>1.2150000000000001E-5</v>
      </c>
      <c r="IB51" s="91">
        <v>1.2150000000000001E-5</v>
      </c>
      <c r="IC51" s="91">
        <v>1.2150000000000001E-5</v>
      </c>
      <c r="ID51" s="91">
        <v>1.2150000000000001E-5</v>
      </c>
      <c r="IE51" s="91">
        <v>1.2150000000000001E-5</v>
      </c>
      <c r="IF51" s="91">
        <v>1.2150000000000001E-5</v>
      </c>
      <c r="IG51" s="91">
        <v>1.2150000000000001E-5</v>
      </c>
      <c r="IH51" s="91">
        <v>1.2150000000000001E-5</v>
      </c>
      <c r="II51" s="91">
        <v>1.2150000000000001E-5</v>
      </c>
      <c r="IJ51" s="91">
        <v>1.2150000000000001E-5</v>
      </c>
      <c r="IK51" s="91">
        <v>1.2150000000000001E-5</v>
      </c>
      <c r="IL51" s="91">
        <v>1.2150000000000001E-5</v>
      </c>
      <c r="IM51" s="91">
        <v>1.2150000000000001E-5</v>
      </c>
      <c r="IN51" s="91">
        <v>1.2150000000000001E-5</v>
      </c>
      <c r="IO51" s="91">
        <v>1.2150000000000001E-5</v>
      </c>
      <c r="IP51" s="91">
        <v>1.2150000000000001E-5</v>
      </c>
      <c r="IQ51" s="91">
        <v>1.2150000000000001E-5</v>
      </c>
      <c r="IR51" s="91">
        <v>1.2150000000000001E-5</v>
      </c>
      <c r="IS51" s="91">
        <v>1.2150000000000001E-5</v>
      </c>
      <c r="IT51" s="91">
        <v>1.2150000000000001E-5</v>
      </c>
      <c r="IU51" s="91">
        <v>1.2150000000000001E-5</v>
      </c>
      <c r="IV51" s="91">
        <v>1.2150000000000001E-5</v>
      </c>
      <c r="IW51" s="91">
        <v>1.2150000000000001E-5</v>
      </c>
      <c r="IX51" s="91">
        <v>1.2150000000000001E-5</v>
      </c>
      <c r="IY51" s="91">
        <v>1.2150000000000001E-5</v>
      </c>
      <c r="IZ51" s="91">
        <v>1.2150000000000001E-5</v>
      </c>
      <c r="JA51" s="91">
        <v>1.2150000000000001E-5</v>
      </c>
      <c r="JB51" s="91">
        <v>1.2150000000000001E-5</v>
      </c>
      <c r="JC51" s="91">
        <v>1.2150000000000001E-5</v>
      </c>
      <c r="JD51" s="91">
        <v>1.2150000000000001E-5</v>
      </c>
      <c r="JE51" s="91">
        <v>1.2150000000000001E-5</v>
      </c>
      <c r="JF51" s="91">
        <v>1.2150000000000001E-5</v>
      </c>
      <c r="JG51" s="91">
        <v>1.2150000000000001E-5</v>
      </c>
      <c r="JH51" s="91">
        <v>1.2150000000000001E-5</v>
      </c>
      <c r="JI51" s="91">
        <v>1.2150000000000001E-5</v>
      </c>
      <c r="JJ51" s="91">
        <v>1.2150000000000001E-5</v>
      </c>
      <c r="JK51" s="91">
        <v>1.2150000000000001E-5</v>
      </c>
      <c r="JL51" s="91">
        <v>1.2150000000000001E-5</v>
      </c>
      <c r="JM51" s="91">
        <v>1.2150000000000001E-5</v>
      </c>
      <c r="JN51" s="91">
        <v>1.2150000000000001E-5</v>
      </c>
      <c r="JO51" s="91">
        <v>1.2150000000000001E-5</v>
      </c>
      <c r="JP51" s="91">
        <v>1.2150000000000001E-5</v>
      </c>
      <c r="JQ51" s="91">
        <v>1.2150000000000001E-5</v>
      </c>
      <c r="JR51" s="91">
        <v>1.2150000000000001E-5</v>
      </c>
      <c r="JS51" s="91">
        <v>1.2150000000000001E-5</v>
      </c>
      <c r="JT51" s="91">
        <v>1.2150000000000001E-5</v>
      </c>
      <c r="JU51" s="91">
        <v>1.2150000000000001E-5</v>
      </c>
      <c r="JV51" s="91">
        <v>1.2150000000000001E-5</v>
      </c>
      <c r="JW51" s="91">
        <v>1.2150000000000001E-5</v>
      </c>
      <c r="JX51" s="91">
        <v>1.2150000000000001E-5</v>
      </c>
      <c r="JY51" s="91">
        <v>1.2150000000000001E-5</v>
      </c>
      <c r="JZ51" s="91">
        <v>1.2150000000000001E-5</v>
      </c>
      <c r="KA51" s="91">
        <v>1.2150000000000001E-5</v>
      </c>
      <c r="KB51" s="91">
        <v>1.2150000000000001E-5</v>
      </c>
      <c r="KC51" s="91">
        <v>1.2150000000000001E-5</v>
      </c>
      <c r="KD51" s="91">
        <v>1.2150000000000001E-5</v>
      </c>
      <c r="KE51" s="91">
        <v>1.2150000000000001E-5</v>
      </c>
    </row>
    <row r="52" spans="1:291" x14ac:dyDescent="0.3">
      <c r="A52" s="87" t="s">
        <v>185</v>
      </c>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89"/>
      <c r="BT52" s="89"/>
      <c r="BU52" s="89"/>
      <c r="BV52" s="89"/>
      <c r="BW52" s="89"/>
      <c r="BX52" s="89"/>
      <c r="BY52" s="89"/>
      <c r="BZ52" s="89"/>
      <c r="CA52" s="89"/>
      <c r="CB52" s="89"/>
      <c r="CC52" s="89"/>
      <c r="CD52" s="89"/>
      <c r="CE52" s="89"/>
      <c r="CF52" s="89"/>
      <c r="CG52" s="89"/>
      <c r="CH52" s="89"/>
      <c r="CI52" s="89"/>
      <c r="CJ52" s="89"/>
      <c r="CK52" s="89"/>
      <c r="CL52" s="89"/>
      <c r="CM52" s="89"/>
      <c r="CN52" s="89"/>
      <c r="CO52" s="89"/>
      <c r="CP52" s="89"/>
      <c r="CQ52" s="89"/>
      <c r="CR52" s="89"/>
      <c r="CS52" s="89"/>
      <c r="CT52" s="89"/>
      <c r="CU52" s="89"/>
      <c r="CV52" s="89"/>
      <c r="CW52" s="89"/>
      <c r="CX52" s="89"/>
      <c r="CY52" s="89"/>
      <c r="CZ52" s="89"/>
      <c r="DA52" s="89"/>
      <c r="DB52" s="89"/>
      <c r="DC52" s="89"/>
      <c r="DD52" s="89"/>
      <c r="DE52" s="89"/>
      <c r="DF52" s="89"/>
      <c r="DG52" s="89"/>
      <c r="DH52" s="89"/>
      <c r="DI52" s="89"/>
      <c r="DJ52" s="89"/>
      <c r="DK52" s="89"/>
      <c r="DL52" s="89"/>
      <c r="DM52" s="89"/>
      <c r="DN52" s="89"/>
      <c r="DO52" s="89"/>
      <c r="DP52" s="89"/>
      <c r="DQ52" s="89"/>
      <c r="DR52" s="89"/>
      <c r="DS52" s="89"/>
      <c r="DT52" s="89"/>
      <c r="DU52" s="89"/>
      <c r="DV52" s="89"/>
      <c r="DW52" s="89"/>
      <c r="DX52" s="89"/>
      <c r="DY52" s="89"/>
      <c r="DZ52" s="89"/>
      <c r="EA52" s="89"/>
      <c r="EB52" s="89"/>
      <c r="EC52" s="89"/>
      <c r="ED52" s="89"/>
      <c r="EE52" s="89"/>
      <c r="EF52" s="89"/>
      <c r="EG52" s="89"/>
      <c r="EH52" s="89"/>
      <c r="EI52" s="89"/>
      <c r="EJ52" s="89"/>
      <c r="EK52" s="89"/>
      <c r="EL52" s="89"/>
      <c r="EM52" s="89"/>
      <c r="EN52" s="89"/>
      <c r="EO52" s="89"/>
      <c r="EP52" s="89"/>
      <c r="EQ52" s="89"/>
      <c r="ER52" s="89"/>
      <c r="ES52" s="89"/>
      <c r="ET52" s="89"/>
      <c r="EU52" s="89"/>
      <c r="EV52" s="89"/>
      <c r="EW52" s="89"/>
      <c r="EX52" s="89"/>
      <c r="EY52" s="89"/>
      <c r="EZ52" s="89"/>
      <c r="FA52" s="89"/>
      <c r="FB52" s="89"/>
      <c r="FC52" s="89"/>
      <c r="FD52" s="89"/>
      <c r="FE52" s="89"/>
      <c r="FF52" s="89"/>
      <c r="FG52" s="89"/>
      <c r="FH52" s="89"/>
      <c r="FI52" s="89"/>
      <c r="FJ52" s="89"/>
      <c r="FK52" s="89"/>
      <c r="FL52" s="89"/>
      <c r="FM52" s="89"/>
      <c r="FN52" s="89"/>
      <c r="FO52" s="89"/>
      <c r="FP52" s="89"/>
      <c r="FQ52" s="89"/>
      <c r="FR52" s="89"/>
      <c r="FS52" s="89"/>
      <c r="FT52" s="89"/>
      <c r="FU52" s="89"/>
      <c r="FV52" s="89"/>
      <c r="FW52" s="89"/>
      <c r="FX52" s="89"/>
      <c r="FY52" s="89"/>
      <c r="FZ52" s="89"/>
      <c r="GA52" s="89"/>
      <c r="GB52" s="89"/>
      <c r="GC52" s="89"/>
      <c r="GD52" s="89"/>
      <c r="GE52" s="89"/>
      <c r="GF52" s="89"/>
      <c r="GG52" s="89"/>
      <c r="GH52" s="89"/>
      <c r="GI52" s="89"/>
      <c r="GJ52" s="89"/>
      <c r="GK52" s="89"/>
      <c r="GL52" s="89"/>
      <c r="GM52" s="89"/>
      <c r="GN52" s="89"/>
      <c r="GO52" s="89"/>
      <c r="GP52" s="89"/>
      <c r="GQ52" s="89"/>
      <c r="GR52" s="89"/>
      <c r="GS52" s="89"/>
      <c r="GT52" s="89"/>
      <c r="GU52" s="89"/>
      <c r="GV52" s="89"/>
      <c r="GW52" s="89"/>
      <c r="GX52" s="89"/>
      <c r="GY52" s="89"/>
      <c r="GZ52" s="89"/>
      <c r="HA52" s="89"/>
      <c r="HB52" s="89"/>
      <c r="HC52" s="89"/>
      <c r="HD52" s="89"/>
      <c r="HE52" s="89"/>
      <c r="HF52" s="89"/>
      <c r="HG52" s="89"/>
      <c r="HH52" s="89"/>
      <c r="HI52" s="89"/>
      <c r="HJ52" s="89"/>
      <c r="HK52" s="89"/>
      <c r="HL52" s="89"/>
      <c r="HM52" s="89"/>
      <c r="HN52" s="89"/>
      <c r="HO52" s="89"/>
      <c r="HP52" s="89"/>
      <c r="HQ52" s="89"/>
      <c r="HR52" s="89"/>
      <c r="HS52" s="89"/>
      <c r="HT52" s="89"/>
      <c r="HU52" s="89"/>
      <c r="HV52" s="89"/>
      <c r="HW52" s="89"/>
      <c r="HX52" s="89"/>
      <c r="HY52" s="89"/>
      <c r="HZ52" s="89"/>
      <c r="IA52" s="89"/>
      <c r="IB52" s="89"/>
      <c r="IC52" s="89"/>
      <c r="ID52" s="89"/>
      <c r="IE52" s="89"/>
      <c r="IF52" s="89"/>
      <c r="IG52" s="89"/>
      <c r="IH52" s="89"/>
      <c r="II52" s="89"/>
      <c r="IJ52" s="89"/>
      <c r="IK52" s="89"/>
      <c r="IL52" s="89"/>
      <c r="IM52" s="89"/>
      <c r="IN52" s="89"/>
      <c r="IO52" s="89"/>
      <c r="IP52" s="89"/>
      <c r="IQ52" s="89"/>
      <c r="IR52" s="89"/>
      <c r="IS52" s="89"/>
      <c r="IT52" s="89"/>
      <c r="IU52" s="89"/>
      <c r="IV52" s="89"/>
      <c r="IW52" s="89"/>
      <c r="IX52" s="89"/>
      <c r="IY52" s="89"/>
      <c r="IZ52" s="89"/>
      <c r="JA52" s="89"/>
      <c r="JB52" s="89"/>
      <c r="JC52" s="89"/>
      <c r="JD52" s="89"/>
      <c r="JE52" s="89"/>
      <c r="JF52" s="89"/>
      <c r="JG52" s="89"/>
      <c r="JH52" s="89"/>
      <c r="JI52" s="89"/>
      <c r="JJ52" s="89"/>
      <c r="JK52" s="89"/>
      <c r="JL52" s="89"/>
      <c r="JM52" s="89"/>
      <c r="JN52" s="89"/>
      <c r="JO52" s="89"/>
      <c r="JP52" s="89"/>
      <c r="JQ52" s="89"/>
      <c r="JR52" s="89"/>
      <c r="JS52" s="89"/>
      <c r="JT52" s="89"/>
      <c r="JU52" s="89"/>
      <c r="JV52" s="89"/>
      <c r="JW52" s="89"/>
      <c r="JX52" s="89"/>
      <c r="JY52" s="89"/>
      <c r="JZ52" s="89"/>
      <c r="KA52" s="89"/>
      <c r="KB52" s="89"/>
      <c r="KC52" s="89"/>
      <c r="KD52" s="89"/>
      <c r="KE52" s="89"/>
    </row>
    <row r="53" spans="1:291" x14ac:dyDescent="0.3">
      <c r="A53" s="44" t="s">
        <v>220</v>
      </c>
      <c r="B53" s="91">
        <v>6.24</v>
      </c>
      <c r="C53" s="91">
        <v>6.24</v>
      </c>
      <c r="D53" s="91">
        <v>6.24</v>
      </c>
      <c r="E53" s="91">
        <v>6.24</v>
      </c>
      <c r="F53" s="91">
        <v>6.24</v>
      </c>
      <c r="G53" s="91">
        <v>6.24</v>
      </c>
      <c r="H53" s="91">
        <v>6.24</v>
      </c>
      <c r="I53" s="91">
        <v>6.24</v>
      </c>
      <c r="J53" s="91">
        <v>6.24</v>
      </c>
      <c r="K53" s="91">
        <v>6.24</v>
      </c>
      <c r="L53" s="91">
        <v>6.24</v>
      </c>
      <c r="M53" s="91">
        <v>6.24</v>
      </c>
      <c r="N53" s="91">
        <v>6.24</v>
      </c>
      <c r="O53" s="91">
        <v>6.24</v>
      </c>
      <c r="P53" s="91">
        <v>6.24</v>
      </c>
      <c r="Q53" s="91">
        <v>6.24</v>
      </c>
      <c r="R53" s="91">
        <v>6.24</v>
      </c>
      <c r="S53" s="91">
        <v>6.24</v>
      </c>
      <c r="T53" s="91">
        <v>6.24</v>
      </c>
      <c r="U53" s="91">
        <v>6.24</v>
      </c>
      <c r="V53" s="91">
        <v>6.24</v>
      </c>
      <c r="W53" s="91">
        <v>6.24</v>
      </c>
      <c r="X53" s="91">
        <v>6.24</v>
      </c>
      <c r="Y53" s="91">
        <v>6.24</v>
      </c>
      <c r="Z53" s="91">
        <v>6.24</v>
      </c>
      <c r="AA53" s="91">
        <v>6.24</v>
      </c>
      <c r="AB53" s="91">
        <v>6.24</v>
      </c>
      <c r="AC53" s="91">
        <v>6.24</v>
      </c>
      <c r="AD53" s="91">
        <v>6.24</v>
      </c>
      <c r="AE53" s="91">
        <v>6.24</v>
      </c>
      <c r="AF53" s="91">
        <v>6.24</v>
      </c>
      <c r="AG53" s="91">
        <v>6.24</v>
      </c>
      <c r="AH53" s="91">
        <v>6.24</v>
      </c>
      <c r="AI53" s="91">
        <v>6.24</v>
      </c>
      <c r="AJ53" s="91">
        <v>6.24</v>
      </c>
      <c r="AK53" s="91">
        <v>6.24</v>
      </c>
      <c r="AL53" s="91">
        <v>6.24</v>
      </c>
      <c r="AM53" s="91">
        <v>6.24</v>
      </c>
      <c r="AN53" s="91">
        <v>6.24</v>
      </c>
      <c r="AO53" s="91">
        <v>6.24</v>
      </c>
      <c r="AP53" s="91">
        <v>6.24</v>
      </c>
      <c r="AQ53" s="91">
        <v>6.24</v>
      </c>
      <c r="AR53" s="91">
        <v>6.24</v>
      </c>
      <c r="AS53" s="91">
        <v>6.24</v>
      </c>
      <c r="AT53" s="91">
        <v>6.24</v>
      </c>
      <c r="AU53" s="91">
        <v>6.24</v>
      </c>
      <c r="AV53" s="91">
        <v>6.24</v>
      </c>
      <c r="AW53" s="91">
        <v>6.24</v>
      </c>
      <c r="AX53" s="91">
        <v>6.24</v>
      </c>
      <c r="AY53" s="91">
        <v>6.24</v>
      </c>
      <c r="AZ53" s="91">
        <v>6.24</v>
      </c>
      <c r="BA53" s="91">
        <v>6.24</v>
      </c>
      <c r="BB53" s="91">
        <v>6.24</v>
      </c>
      <c r="BC53" s="91">
        <v>6.24</v>
      </c>
      <c r="BD53" s="91">
        <v>6.24</v>
      </c>
      <c r="BE53" s="91">
        <v>6.24</v>
      </c>
      <c r="BF53" s="91">
        <v>6.24</v>
      </c>
      <c r="BG53" s="91">
        <v>6.24</v>
      </c>
      <c r="BH53" s="91">
        <v>6.24</v>
      </c>
      <c r="BI53" s="91">
        <v>6.24</v>
      </c>
      <c r="BJ53" s="91">
        <v>6.24</v>
      </c>
      <c r="BK53" s="91">
        <v>6.24</v>
      </c>
      <c r="BL53" s="91">
        <v>6.24</v>
      </c>
      <c r="BM53" s="91">
        <v>6.24</v>
      </c>
      <c r="BN53" s="91">
        <v>6.24</v>
      </c>
      <c r="BO53" s="91">
        <v>6.24</v>
      </c>
      <c r="BP53" s="91">
        <v>6.24</v>
      </c>
      <c r="BQ53" s="91">
        <v>6.24</v>
      </c>
      <c r="BR53" s="91">
        <v>6.24</v>
      </c>
      <c r="BS53" s="91">
        <v>6.24</v>
      </c>
      <c r="BT53" s="91">
        <v>6.24</v>
      </c>
      <c r="BU53" s="91">
        <v>6.24</v>
      </c>
      <c r="BV53" s="91">
        <v>6.24</v>
      </c>
      <c r="BW53" s="91">
        <v>6.24</v>
      </c>
      <c r="BX53" s="91">
        <v>6.24</v>
      </c>
      <c r="BY53" s="91">
        <v>6.24</v>
      </c>
      <c r="BZ53" s="91">
        <v>6.24</v>
      </c>
      <c r="CA53" s="91">
        <v>6.24</v>
      </c>
      <c r="CB53" s="91">
        <v>6.24</v>
      </c>
      <c r="CC53" s="91">
        <v>6.24</v>
      </c>
      <c r="CD53" s="91">
        <v>6.24</v>
      </c>
      <c r="CE53" s="91">
        <v>6.24</v>
      </c>
      <c r="CF53" s="91">
        <v>6.24</v>
      </c>
      <c r="CG53" s="91">
        <v>6.24</v>
      </c>
      <c r="CH53" s="91">
        <v>6.24</v>
      </c>
      <c r="CI53" s="91">
        <v>6.24</v>
      </c>
      <c r="CJ53" s="91">
        <v>6.24</v>
      </c>
      <c r="CK53" s="91">
        <v>6.24</v>
      </c>
      <c r="CL53" s="91">
        <v>6.24</v>
      </c>
      <c r="CM53" s="91">
        <v>6.24</v>
      </c>
      <c r="CN53" s="91">
        <v>6.24</v>
      </c>
      <c r="CO53" s="91">
        <v>6.24</v>
      </c>
      <c r="CP53" s="91">
        <v>6.24</v>
      </c>
      <c r="CQ53" s="91">
        <v>6.24</v>
      </c>
      <c r="CR53" s="91">
        <v>6.24</v>
      </c>
      <c r="CS53" s="91">
        <v>6.24</v>
      </c>
      <c r="CT53" s="91">
        <v>6.24</v>
      </c>
      <c r="CU53" s="91">
        <v>6.24</v>
      </c>
      <c r="CV53" s="91">
        <v>6.24</v>
      </c>
      <c r="CW53" s="91">
        <v>6.24</v>
      </c>
      <c r="CX53" s="91">
        <v>6.24</v>
      </c>
      <c r="CY53" s="91">
        <v>6.24</v>
      </c>
      <c r="CZ53" s="91">
        <v>6.24</v>
      </c>
      <c r="DA53" s="91">
        <v>6.24</v>
      </c>
      <c r="DB53" s="91">
        <v>6.24</v>
      </c>
      <c r="DC53" s="91">
        <v>6.24</v>
      </c>
      <c r="DD53" s="91">
        <v>6.24</v>
      </c>
      <c r="DE53" s="91">
        <v>6.24</v>
      </c>
      <c r="DF53" s="91">
        <v>6.24</v>
      </c>
      <c r="DG53" s="91">
        <v>6.24</v>
      </c>
      <c r="DH53" s="91">
        <v>6.24</v>
      </c>
      <c r="DI53" s="91">
        <v>6.24</v>
      </c>
      <c r="DJ53" s="91">
        <v>6.24</v>
      </c>
      <c r="DK53" s="91">
        <v>6.24</v>
      </c>
      <c r="DL53" s="91">
        <v>6.24</v>
      </c>
      <c r="DM53" s="91">
        <v>6.24</v>
      </c>
      <c r="DN53" s="91">
        <v>6.24</v>
      </c>
      <c r="DO53" s="91">
        <v>6.24</v>
      </c>
      <c r="DP53" s="91">
        <v>6.24</v>
      </c>
      <c r="DQ53" s="91">
        <v>6.24</v>
      </c>
      <c r="DR53" s="91">
        <v>6.24</v>
      </c>
      <c r="DS53" s="91">
        <v>6.24</v>
      </c>
      <c r="DT53" s="91">
        <v>6.24</v>
      </c>
      <c r="DU53" s="91">
        <v>6.24</v>
      </c>
      <c r="DV53" s="91">
        <v>6.24</v>
      </c>
      <c r="DW53" s="91">
        <v>6.24</v>
      </c>
      <c r="DX53" s="91">
        <v>6.24</v>
      </c>
      <c r="DY53" s="91">
        <v>6.24</v>
      </c>
      <c r="DZ53" s="91">
        <v>6.24</v>
      </c>
      <c r="EA53" s="91">
        <v>6.24</v>
      </c>
      <c r="EB53" s="91">
        <v>6.24</v>
      </c>
      <c r="EC53" s="91">
        <v>6.24</v>
      </c>
      <c r="ED53" s="91">
        <v>6.24</v>
      </c>
      <c r="EE53" s="91">
        <v>6.24</v>
      </c>
      <c r="EF53" s="91">
        <v>6.24</v>
      </c>
      <c r="EG53" s="91">
        <v>6.24</v>
      </c>
      <c r="EH53" s="91">
        <v>6.24</v>
      </c>
      <c r="EI53" s="91">
        <v>6.24</v>
      </c>
      <c r="EJ53" s="91">
        <v>6.24</v>
      </c>
      <c r="EK53" s="91">
        <v>6.24</v>
      </c>
      <c r="EL53" s="91">
        <v>6.24</v>
      </c>
      <c r="EM53" s="91">
        <v>6.24</v>
      </c>
      <c r="EN53" s="91">
        <v>6.24</v>
      </c>
      <c r="EO53" s="91">
        <v>6.24</v>
      </c>
      <c r="EP53" s="91">
        <v>6.24</v>
      </c>
      <c r="EQ53" s="91">
        <v>6.24</v>
      </c>
      <c r="ER53" s="91">
        <v>6.24</v>
      </c>
      <c r="ES53" s="91">
        <v>6.24</v>
      </c>
      <c r="ET53" s="91">
        <v>6.24</v>
      </c>
      <c r="EU53" s="91">
        <v>6.24</v>
      </c>
      <c r="EV53" s="91">
        <v>6.24</v>
      </c>
      <c r="EW53" s="91">
        <v>6.24</v>
      </c>
      <c r="EX53" s="91">
        <v>6.24</v>
      </c>
      <c r="EY53" s="91">
        <v>6.24</v>
      </c>
      <c r="EZ53" s="91">
        <v>6.24</v>
      </c>
      <c r="FA53" s="91">
        <v>6.24</v>
      </c>
      <c r="FB53" s="91">
        <v>6.24</v>
      </c>
      <c r="FC53" s="91">
        <v>6.24</v>
      </c>
      <c r="FD53" s="91">
        <v>6.24</v>
      </c>
      <c r="FE53" s="91">
        <v>6.24</v>
      </c>
      <c r="FF53" s="91">
        <v>6.24</v>
      </c>
      <c r="FG53" s="91">
        <v>6.24</v>
      </c>
      <c r="FH53" s="91">
        <v>6.24</v>
      </c>
      <c r="FI53" s="91">
        <v>6.24</v>
      </c>
      <c r="FJ53" s="91">
        <v>6.24</v>
      </c>
      <c r="FK53" s="91">
        <v>6.24</v>
      </c>
      <c r="FL53" s="91">
        <v>6.24</v>
      </c>
      <c r="FM53" s="91">
        <v>6.24</v>
      </c>
      <c r="FN53" s="91">
        <v>6.24</v>
      </c>
      <c r="FO53" s="91">
        <v>6.24</v>
      </c>
      <c r="FP53" s="91">
        <v>6.24</v>
      </c>
      <c r="FQ53" s="91">
        <v>6.24</v>
      </c>
      <c r="FR53" s="91">
        <v>6.24</v>
      </c>
      <c r="FS53" s="91">
        <v>6.24</v>
      </c>
      <c r="FT53" s="91">
        <v>6.24</v>
      </c>
      <c r="FU53" s="91">
        <v>6.24</v>
      </c>
      <c r="FV53" s="91">
        <v>6.24</v>
      </c>
      <c r="FW53" s="91">
        <v>6.24</v>
      </c>
      <c r="FX53" s="91">
        <v>6.24</v>
      </c>
      <c r="FY53" s="91">
        <v>6.24</v>
      </c>
      <c r="FZ53" s="91">
        <v>6.24</v>
      </c>
      <c r="GA53" s="91">
        <v>6.24</v>
      </c>
      <c r="GB53" s="91">
        <v>6.24</v>
      </c>
      <c r="GC53" s="91">
        <v>6.24</v>
      </c>
      <c r="GD53" s="91">
        <v>6.24</v>
      </c>
      <c r="GE53" s="91">
        <v>6.24</v>
      </c>
      <c r="GF53" s="91">
        <v>6.24</v>
      </c>
      <c r="GG53" s="91">
        <v>6.24</v>
      </c>
      <c r="GH53" s="91">
        <v>6.24</v>
      </c>
      <c r="GI53" s="91">
        <v>6.24</v>
      </c>
      <c r="GJ53" s="91">
        <v>6.24</v>
      </c>
      <c r="GK53" s="91">
        <v>6.24</v>
      </c>
      <c r="GL53" s="91">
        <v>6.24</v>
      </c>
      <c r="GM53" s="91">
        <v>6.24</v>
      </c>
      <c r="GN53" s="91">
        <v>6.24</v>
      </c>
      <c r="GO53" s="91">
        <v>6.24</v>
      </c>
      <c r="GP53" s="91">
        <v>6.24</v>
      </c>
      <c r="GQ53" s="91">
        <v>6.24</v>
      </c>
      <c r="GR53" s="91">
        <v>6.24</v>
      </c>
      <c r="GS53" s="91">
        <v>6.24</v>
      </c>
      <c r="GT53" s="91">
        <v>6.24</v>
      </c>
      <c r="GU53" s="91">
        <v>6.24</v>
      </c>
      <c r="GV53" s="91">
        <v>6.24</v>
      </c>
      <c r="GW53" s="91">
        <v>6.24</v>
      </c>
      <c r="GX53" s="91">
        <v>6.24</v>
      </c>
      <c r="GY53" s="91">
        <v>6.24</v>
      </c>
      <c r="GZ53" s="91">
        <v>6.24</v>
      </c>
      <c r="HA53" s="91">
        <v>6.24</v>
      </c>
      <c r="HB53" s="91">
        <v>6.24</v>
      </c>
      <c r="HC53" s="91">
        <v>6.24</v>
      </c>
      <c r="HD53" s="91">
        <v>6.24</v>
      </c>
      <c r="HE53" s="91">
        <v>6.24</v>
      </c>
      <c r="HF53" s="91">
        <v>6.24</v>
      </c>
      <c r="HG53" s="91">
        <v>6.24</v>
      </c>
      <c r="HH53" s="91">
        <v>6.24</v>
      </c>
      <c r="HI53" s="91">
        <v>6.24</v>
      </c>
      <c r="HJ53" s="91">
        <v>6.24</v>
      </c>
      <c r="HK53" s="91">
        <v>6.24</v>
      </c>
      <c r="HL53" s="91">
        <v>6.24</v>
      </c>
      <c r="HM53" s="91">
        <v>6.24</v>
      </c>
      <c r="HN53" s="91">
        <v>6.24</v>
      </c>
      <c r="HO53" s="91">
        <v>6.24</v>
      </c>
      <c r="HP53" s="91">
        <v>6.24</v>
      </c>
      <c r="HQ53" s="91">
        <v>6.24</v>
      </c>
      <c r="HR53" s="91">
        <v>6.24</v>
      </c>
      <c r="HS53" s="91">
        <v>6.24</v>
      </c>
      <c r="HT53" s="91">
        <v>6.24</v>
      </c>
      <c r="HU53" s="91">
        <v>6.24</v>
      </c>
      <c r="HV53" s="91">
        <v>6.24</v>
      </c>
      <c r="HW53" s="91">
        <v>6.24</v>
      </c>
      <c r="HX53" s="91">
        <v>6.24</v>
      </c>
      <c r="HY53" s="91">
        <v>6.24</v>
      </c>
      <c r="HZ53" s="91">
        <v>6.24</v>
      </c>
      <c r="IA53" s="91">
        <v>6.24</v>
      </c>
      <c r="IB53" s="91">
        <v>6.24</v>
      </c>
      <c r="IC53" s="91">
        <v>6.24</v>
      </c>
      <c r="ID53" s="91">
        <v>6.24</v>
      </c>
      <c r="IE53" s="91">
        <v>6.24</v>
      </c>
      <c r="IF53" s="91">
        <v>6.24</v>
      </c>
      <c r="IG53" s="91">
        <v>6.24</v>
      </c>
      <c r="IH53" s="91">
        <v>6.24</v>
      </c>
      <c r="II53" s="91">
        <v>6.24</v>
      </c>
      <c r="IJ53" s="91">
        <v>6.24</v>
      </c>
      <c r="IK53" s="91">
        <v>6.24</v>
      </c>
      <c r="IL53" s="91">
        <v>6.24</v>
      </c>
      <c r="IM53" s="91">
        <v>6.24</v>
      </c>
      <c r="IN53" s="91">
        <v>6.24</v>
      </c>
      <c r="IO53" s="91">
        <v>6.24</v>
      </c>
      <c r="IP53" s="91">
        <v>6.24</v>
      </c>
      <c r="IQ53" s="91">
        <v>6.24</v>
      </c>
      <c r="IR53" s="91">
        <v>6.24</v>
      </c>
      <c r="IS53" s="91">
        <v>6.24</v>
      </c>
      <c r="IT53" s="91">
        <v>6.24</v>
      </c>
      <c r="IU53" s="91">
        <v>6.24</v>
      </c>
      <c r="IV53" s="91">
        <v>6.24</v>
      </c>
      <c r="IW53" s="91">
        <v>6.24</v>
      </c>
      <c r="IX53" s="91">
        <v>6.24</v>
      </c>
      <c r="IY53" s="91">
        <v>6.24</v>
      </c>
      <c r="IZ53" s="91">
        <v>6.24</v>
      </c>
      <c r="JA53" s="91">
        <v>6.24</v>
      </c>
      <c r="JB53" s="91">
        <v>6.24</v>
      </c>
      <c r="JC53" s="91">
        <v>6.24</v>
      </c>
      <c r="JD53" s="91">
        <v>6.24</v>
      </c>
      <c r="JE53" s="91">
        <v>6.24</v>
      </c>
      <c r="JF53" s="91">
        <v>6.24</v>
      </c>
      <c r="JG53" s="91">
        <v>6.24</v>
      </c>
      <c r="JH53" s="91">
        <v>6.24</v>
      </c>
      <c r="JI53" s="91">
        <v>6.24</v>
      </c>
      <c r="JJ53" s="91">
        <v>6.24</v>
      </c>
      <c r="JK53" s="91">
        <v>6.24</v>
      </c>
      <c r="JL53" s="91">
        <v>6.24</v>
      </c>
      <c r="JM53" s="91">
        <v>6.24</v>
      </c>
      <c r="JN53" s="91">
        <v>6.24</v>
      </c>
      <c r="JO53" s="91">
        <v>6.24</v>
      </c>
      <c r="JP53" s="91">
        <v>6.24</v>
      </c>
      <c r="JQ53" s="91">
        <v>6.24</v>
      </c>
      <c r="JR53" s="91">
        <v>6.24</v>
      </c>
      <c r="JS53" s="91">
        <v>6.24</v>
      </c>
      <c r="JT53" s="91">
        <v>6.24</v>
      </c>
      <c r="JU53" s="91">
        <v>6.24</v>
      </c>
      <c r="JV53" s="91">
        <v>6.24</v>
      </c>
      <c r="JW53" s="91">
        <v>6.24</v>
      </c>
      <c r="JX53" s="91">
        <v>6.24</v>
      </c>
      <c r="JY53" s="91">
        <v>6.24</v>
      </c>
      <c r="JZ53" s="91">
        <v>6.24</v>
      </c>
      <c r="KA53" s="91">
        <v>6.24</v>
      </c>
      <c r="KB53" s="91">
        <v>6.24</v>
      </c>
      <c r="KC53" s="91">
        <v>6.24</v>
      </c>
      <c r="KD53" s="91">
        <v>6.24</v>
      </c>
      <c r="KE53" s="91">
        <v>6.24</v>
      </c>
    </row>
    <row r="54" spans="1:291" x14ac:dyDescent="0.3">
      <c r="A54" s="86" t="s">
        <v>18</v>
      </c>
      <c r="B54" s="92"/>
      <c r="C54" s="92"/>
      <c r="D54" s="92"/>
      <c r="E54" s="92"/>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92"/>
      <c r="FC54" s="92"/>
      <c r="FD54" s="92"/>
      <c r="FE54" s="92"/>
      <c r="FF54" s="92"/>
      <c r="FG54" s="92"/>
      <c r="FH54" s="92"/>
      <c r="FI54" s="92"/>
      <c r="FJ54" s="92"/>
      <c r="FK54" s="92"/>
      <c r="FL54" s="92"/>
      <c r="FM54" s="92"/>
      <c r="FN54" s="92"/>
      <c r="FO54" s="92"/>
      <c r="FP54" s="92"/>
      <c r="FQ54" s="92"/>
      <c r="FR54" s="92"/>
      <c r="FS54" s="92"/>
      <c r="FT54" s="92"/>
      <c r="FU54" s="92"/>
      <c r="FV54" s="92"/>
      <c r="FW54" s="92"/>
      <c r="FX54" s="92"/>
      <c r="FY54" s="92"/>
      <c r="FZ54" s="92"/>
      <c r="GA54" s="92"/>
      <c r="GB54" s="92"/>
      <c r="GC54" s="92"/>
      <c r="GD54" s="92"/>
      <c r="GE54" s="92"/>
      <c r="GF54" s="92"/>
      <c r="GG54" s="92"/>
      <c r="GH54" s="92"/>
      <c r="GI54" s="92"/>
      <c r="GJ54" s="92"/>
      <c r="GK54" s="92"/>
      <c r="GL54" s="92"/>
      <c r="GM54" s="92"/>
      <c r="GN54" s="92"/>
      <c r="GO54" s="92"/>
      <c r="GP54" s="92"/>
      <c r="GQ54" s="92"/>
      <c r="GR54" s="92"/>
      <c r="GS54" s="92"/>
      <c r="GT54" s="92"/>
      <c r="GU54" s="92"/>
      <c r="GV54" s="92"/>
      <c r="GW54" s="92"/>
      <c r="GX54" s="92"/>
      <c r="GY54" s="92"/>
      <c r="GZ54" s="92"/>
      <c r="HA54" s="92"/>
      <c r="HB54" s="92"/>
      <c r="HC54" s="92"/>
      <c r="HD54" s="92"/>
      <c r="HE54" s="92"/>
      <c r="HF54" s="92"/>
      <c r="HG54" s="92"/>
      <c r="HH54" s="92"/>
      <c r="HI54" s="92"/>
      <c r="HJ54" s="92"/>
      <c r="HK54" s="92"/>
      <c r="HL54" s="92"/>
      <c r="HM54" s="92"/>
      <c r="HN54" s="92"/>
      <c r="HO54" s="92"/>
      <c r="HP54" s="92"/>
      <c r="HQ54" s="92"/>
      <c r="HR54" s="92"/>
      <c r="HS54" s="92"/>
      <c r="HT54" s="92"/>
      <c r="HU54" s="92"/>
      <c r="HV54" s="92"/>
      <c r="HW54" s="92"/>
      <c r="HX54" s="92"/>
      <c r="HY54" s="92"/>
      <c r="HZ54" s="92"/>
      <c r="IA54" s="92"/>
      <c r="IB54" s="92"/>
      <c r="IC54" s="92"/>
      <c r="ID54" s="92"/>
      <c r="IE54" s="92"/>
      <c r="IF54" s="92"/>
      <c r="IG54" s="92"/>
      <c r="IH54" s="92"/>
      <c r="II54" s="92"/>
      <c r="IJ54" s="92"/>
      <c r="IK54" s="92"/>
      <c r="IL54" s="92"/>
      <c r="IM54" s="92"/>
      <c r="IN54" s="92"/>
      <c r="IO54" s="92"/>
      <c r="IP54" s="92"/>
      <c r="IQ54" s="92"/>
      <c r="IR54" s="92"/>
      <c r="IS54" s="92"/>
      <c r="IT54" s="92"/>
      <c r="IU54" s="92"/>
      <c r="IV54" s="92"/>
      <c r="IW54" s="92"/>
      <c r="IX54" s="92"/>
      <c r="IY54" s="92"/>
      <c r="IZ54" s="92"/>
      <c r="JA54" s="92"/>
      <c r="JB54" s="92"/>
      <c r="JC54" s="92"/>
      <c r="JD54" s="92"/>
      <c r="JE54" s="92"/>
      <c r="JF54" s="92"/>
      <c r="JG54" s="92"/>
      <c r="JH54" s="92"/>
      <c r="JI54" s="92"/>
      <c r="JJ54" s="92"/>
      <c r="JK54" s="92"/>
      <c r="JL54" s="92"/>
      <c r="JM54" s="92"/>
      <c r="JN54" s="92"/>
      <c r="JO54" s="92"/>
      <c r="JP54" s="92"/>
      <c r="JQ54" s="92"/>
      <c r="JR54" s="92"/>
      <c r="JS54" s="92"/>
      <c r="JT54" s="92"/>
      <c r="JU54" s="92"/>
      <c r="JV54" s="92"/>
      <c r="JW54" s="92"/>
      <c r="JX54" s="92"/>
      <c r="JY54" s="92"/>
      <c r="JZ54" s="92"/>
      <c r="KA54" s="92"/>
      <c r="KB54" s="92"/>
      <c r="KC54" s="92"/>
      <c r="KD54" s="92"/>
      <c r="KE54" s="92"/>
    </row>
    <row r="55" spans="1:291" x14ac:dyDescent="0.3">
      <c r="A55" s="44" t="s">
        <v>19</v>
      </c>
      <c r="B55" s="91">
        <f>1.84/1000000</f>
        <v>1.8400000000000002E-6</v>
      </c>
      <c r="C55" s="91">
        <v>1.8400000000000002E-6</v>
      </c>
      <c r="D55" s="91">
        <f>1.84/1000000</f>
        <v>1.8400000000000002E-6</v>
      </c>
      <c r="E55" s="91">
        <v>1.8400000000000002E-6</v>
      </c>
      <c r="F55" s="91">
        <f>1.84/1000000</f>
        <v>1.8400000000000002E-6</v>
      </c>
      <c r="G55" s="91">
        <v>1.8400000000000002E-6</v>
      </c>
      <c r="H55" s="91">
        <f>1.84/1000000</f>
        <v>1.8400000000000002E-6</v>
      </c>
      <c r="I55" s="91">
        <v>1.8400000000000002E-6</v>
      </c>
      <c r="J55" s="91">
        <v>1.8400000000000002E-6</v>
      </c>
      <c r="K55" s="91">
        <v>1.8400000000000002E-6</v>
      </c>
      <c r="L55" s="91">
        <v>1.8400000000000002E-6</v>
      </c>
      <c r="M55" s="91">
        <v>1.8400000000000002E-6</v>
      </c>
      <c r="N55" s="91">
        <v>1.8400000000000002E-6</v>
      </c>
      <c r="O55" s="91">
        <v>1.8400000000000002E-6</v>
      </c>
      <c r="P55" s="91">
        <v>1.8400000000000002E-6</v>
      </c>
      <c r="Q55" s="91">
        <v>1.8400000000000002E-6</v>
      </c>
      <c r="R55" s="91">
        <v>1.8400000000000002E-6</v>
      </c>
      <c r="S55" s="91">
        <v>1.8400000000000002E-6</v>
      </c>
      <c r="T55" s="91">
        <v>1.8400000000000002E-6</v>
      </c>
      <c r="U55" s="91">
        <v>1.8400000000000002E-6</v>
      </c>
      <c r="V55" s="91">
        <v>1.8400000000000002E-6</v>
      </c>
      <c r="W55" s="91">
        <v>1.8400000000000002E-6</v>
      </c>
      <c r="X55" s="91">
        <v>1.8400000000000002E-6</v>
      </c>
      <c r="Y55" s="91">
        <v>1.8400000000000002E-6</v>
      </c>
      <c r="Z55" s="91">
        <v>1.8400000000000002E-6</v>
      </c>
      <c r="AA55" s="91">
        <v>1.8400000000000002E-6</v>
      </c>
      <c r="AB55" s="91">
        <v>1.8400000000000002E-6</v>
      </c>
      <c r="AC55" s="91">
        <v>1.8400000000000002E-6</v>
      </c>
      <c r="AD55" s="91">
        <v>1.8400000000000002E-6</v>
      </c>
      <c r="AE55" s="91">
        <v>1.8400000000000002E-6</v>
      </c>
      <c r="AF55" s="91">
        <v>1.8400000000000002E-6</v>
      </c>
      <c r="AG55" s="91">
        <v>1.8400000000000002E-6</v>
      </c>
      <c r="AH55" s="91">
        <v>1.8400000000000002E-6</v>
      </c>
      <c r="AI55" s="91">
        <v>1.8400000000000002E-6</v>
      </c>
      <c r="AJ55" s="91">
        <v>1.8400000000000002E-6</v>
      </c>
      <c r="AK55" s="91">
        <v>1.8400000000000002E-6</v>
      </c>
      <c r="AL55" s="91">
        <v>1.8400000000000002E-6</v>
      </c>
      <c r="AM55" s="91">
        <v>1.8400000000000002E-6</v>
      </c>
      <c r="AN55" s="91">
        <v>1.8400000000000002E-6</v>
      </c>
      <c r="AO55" s="91">
        <v>1.8400000000000002E-6</v>
      </c>
      <c r="AP55" s="91">
        <v>1.8400000000000002E-6</v>
      </c>
      <c r="AQ55" s="91">
        <v>1.8400000000000002E-6</v>
      </c>
      <c r="AR55" s="91">
        <v>1.8400000000000002E-6</v>
      </c>
      <c r="AS55" s="91">
        <v>1.8400000000000002E-6</v>
      </c>
      <c r="AT55" s="91">
        <v>1.8400000000000002E-6</v>
      </c>
      <c r="AU55" s="91">
        <v>1.8400000000000002E-6</v>
      </c>
      <c r="AV55" s="91">
        <v>1.8400000000000002E-6</v>
      </c>
      <c r="AW55" s="91">
        <v>1.8400000000000002E-6</v>
      </c>
      <c r="AX55" s="91">
        <v>1.8400000000000002E-6</v>
      </c>
      <c r="AY55" s="91">
        <v>1.8400000000000002E-6</v>
      </c>
      <c r="AZ55" s="91">
        <v>1.8400000000000002E-6</v>
      </c>
      <c r="BA55" s="91">
        <v>1.8400000000000002E-6</v>
      </c>
      <c r="BB55" s="91">
        <v>1.8400000000000002E-6</v>
      </c>
      <c r="BC55" s="91">
        <v>1.8400000000000002E-6</v>
      </c>
      <c r="BD55" s="91">
        <v>1.8400000000000002E-6</v>
      </c>
      <c r="BE55" s="91">
        <v>1.8400000000000002E-6</v>
      </c>
      <c r="BF55" s="91">
        <v>1.8400000000000002E-6</v>
      </c>
      <c r="BG55" s="91">
        <v>1.8400000000000002E-6</v>
      </c>
      <c r="BH55" s="91">
        <v>1.8400000000000002E-6</v>
      </c>
      <c r="BI55" s="91">
        <v>1.8400000000000002E-6</v>
      </c>
      <c r="BJ55" s="91">
        <v>1.8400000000000002E-6</v>
      </c>
      <c r="BK55" s="91">
        <v>1.8400000000000002E-6</v>
      </c>
      <c r="BL55" s="91">
        <v>1.8400000000000002E-6</v>
      </c>
      <c r="BM55" s="91">
        <v>1.8400000000000002E-6</v>
      </c>
      <c r="BN55" s="91">
        <v>1.8400000000000002E-6</v>
      </c>
      <c r="BO55" s="91">
        <v>1.8400000000000002E-6</v>
      </c>
      <c r="BP55" s="91">
        <v>1.8400000000000002E-6</v>
      </c>
      <c r="BQ55" s="91">
        <v>1.8400000000000002E-6</v>
      </c>
      <c r="BR55" s="91">
        <v>1.8400000000000002E-6</v>
      </c>
      <c r="BS55" s="91">
        <v>1.8400000000000002E-6</v>
      </c>
      <c r="BT55" s="91">
        <v>1.8400000000000002E-6</v>
      </c>
      <c r="BU55" s="91">
        <v>1.8400000000000002E-6</v>
      </c>
      <c r="BV55" s="91">
        <v>1.8400000000000002E-6</v>
      </c>
      <c r="BW55" s="91">
        <v>1.8400000000000002E-6</v>
      </c>
      <c r="BX55" s="91">
        <v>1.8400000000000002E-6</v>
      </c>
      <c r="BY55" s="91">
        <v>1.8400000000000002E-6</v>
      </c>
      <c r="BZ55" s="91">
        <v>1.8400000000000002E-6</v>
      </c>
      <c r="CA55" s="91">
        <v>1.8400000000000002E-6</v>
      </c>
      <c r="CB55" s="91">
        <v>1.8400000000000002E-6</v>
      </c>
      <c r="CC55" s="91">
        <v>1.8400000000000002E-6</v>
      </c>
      <c r="CD55" s="91">
        <v>1.8400000000000002E-6</v>
      </c>
      <c r="CE55" s="91">
        <v>1.8400000000000002E-6</v>
      </c>
      <c r="CF55" s="91">
        <v>1.8400000000000002E-6</v>
      </c>
      <c r="CG55" s="91">
        <v>1.8400000000000002E-6</v>
      </c>
      <c r="CH55" s="91">
        <v>1.8400000000000002E-6</v>
      </c>
      <c r="CI55" s="91">
        <v>1.8400000000000002E-6</v>
      </c>
      <c r="CJ55" s="91">
        <v>1.8400000000000002E-6</v>
      </c>
      <c r="CK55" s="91">
        <v>1.8400000000000002E-6</v>
      </c>
      <c r="CL55" s="91">
        <v>1.8400000000000002E-6</v>
      </c>
      <c r="CM55" s="91">
        <v>1.8400000000000002E-6</v>
      </c>
      <c r="CN55" s="91">
        <v>1.8400000000000002E-6</v>
      </c>
      <c r="CO55" s="91">
        <v>1.8400000000000002E-6</v>
      </c>
      <c r="CP55" s="91">
        <v>1.8400000000000002E-6</v>
      </c>
      <c r="CQ55" s="91">
        <v>1.8400000000000002E-6</v>
      </c>
      <c r="CR55" s="91">
        <v>1.8400000000000002E-6</v>
      </c>
      <c r="CS55" s="91">
        <v>1.8400000000000002E-6</v>
      </c>
      <c r="CT55" s="91">
        <v>1.8400000000000002E-6</v>
      </c>
      <c r="CU55" s="91">
        <v>1.8400000000000002E-6</v>
      </c>
      <c r="CV55" s="91">
        <v>1.8400000000000002E-6</v>
      </c>
      <c r="CW55" s="91">
        <v>1.8400000000000002E-6</v>
      </c>
      <c r="CX55" s="91">
        <v>1.8400000000000002E-6</v>
      </c>
      <c r="CY55" s="91">
        <v>1.8400000000000002E-6</v>
      </c>
      <c r="CZ55" s="91">
        <v>1.8400000000000002E-6</v>
      </c>
      <c r="DA55" s="91">
        <v>1.8400000000000002E-6</v>
      </c>
      <c r="DB55" s="91">
        <v>1.8400000000000002E-6</v>
      </c>
      <c r="DC55" s="91">
        <v>1.8400000000000002E-6</v>
      </c>
      <c r="DD55" s="91">
        <v>1.8400000000000002E-6</v>
      </c>
      <c r="DE55" s="91">
        <v>1.8400000000000002E-6</v>
      </c>
      <c r="DF55" s="91">
        <v>1.8400000000000002E-6</v>
      </c>
      <c r="DG55" s="91">
        <v>1.8400000000000002E-6</v>
      </c>
      <c r="DH55" s="91">
        <v>1.8400000000000002E-6</v>
      </c>
      <c r="DI55" s="91">
        <v>1.8400000000000002E-6</v>
      </c>
      <c r="DJ55" s="91">
        <v>1.8400000000000002E-6</v>
      </c>
      <c r="DK55" s="91">
        <v>1.8400000000000002E-6</v>
      </c>
      <c r="DL55" s="91">
        <v>1.8400000000000002E-6</v>
      </c>
      <c r="DM55" s="91">
        <v>1.8400000000000002E-6</v>
      </c>
      <c r="DN55" s="91">
        <v>1.8400000000000002E-6</v>
      </c>
      <c r="DO55" s="91">
        <v>1.8400000000000002E-6</v>
      </c>
      <c r="DP55" s="91">
        <v>1.8400000000000002E-6</v>
      </c>
      <c r="DQ55" s="91">
        <v>1.8400000000000002E-6</v>
      </c>
      <c r="DR55" s="91">
        <v>1.8400000000000002E-6</v>
      </c>
      <c r="DS55" s="91">
        <v>1.8400000000000002E-6</v>
      </c>
      <c r="DT55" s="91">
        <v>1.8400000000000002E-6</v>
      </c>
      <c r="DU55" s="91">
        <v>1.8400000000000002E-6</v>
      </c>
      <c r="DV55" s="91">
        <v>1.8400000000000002E-6</v>
      </c>
      <c r="DW55" s="91">
        <v>1.8400000000000002E-6</v>
      </c>
      <c r="DX55" s="91">
        <v>1.8400000000000002E-6</v>
      </c>
      <c r="DY55" s="91">
        <v>1.8400000000000002E-6</v>
      </c>
      <c r="DZ55" s="91">
        <v>1.8400000000000002E-6</v>
      </c>
      <c r="EA55" s="91">
        <v>1.8400000000000002E-6</v>
      </c>
      <c r="EB55" s="91">
        <v>1.8400000000000002E-6</v>
      </c>
      <c r="EC55" s="91">
        <v>1.8400000000000002E-6</v>
      </c>
      <c r="ED55" s="91">
        <v>1.8400000000000002E-6</v>
      </c>
      <c r="EE55" s="91">
        <v>1.8400000000000002E-6</v>
      </c>
      <c r="EF55" s="91">
        <v>1.8400000000000002E-6</v>
      </c>
      <c r="EG55" s="91">
        <v>1.8400000000000002E-6</v>
      </c>
      <c r="EH55" s="91">
        <v>1.8400000000000002E-6</v>
      </c>
      <c r="EI55" s="91">
        <v>1.8400000000000002E-6</v>
      </c>
      <c r="EJ55" s="91">
        <v>1.8400000000000002E-6</v>
      </c>
      <c r="EK55" s="91">
        <v>1.8400000000000002E-6</v>
      </c>
      <c r="EL55" s="91">
        <v>1.8400000000000002E-6</v>
      </c>
      <c r="EM55" s="91">
        <v>1.8400000000000002E-6</v>
      </c>
      <c r="EN55" s="91">
        <v>1.8400000000000002E-6</v>
      </c>
      <c r="EO55" s="91">
        <v>1.8400000000000002E-6</v>
      </c>
      <c r="EP55" s="91">
        <v>1.8400000000000002E-6</v>
      </c>
      <c r="EQ55" s="91">
        <v>1.8400000000000002E-6</v>
      </c>
      <c r="ER55" s="91">
        <v>1.8400000000000002E-6</v>
      </c>
      <c r="ES55" s="91">
        <v>1.8400000000000002E-6</v>
      </c>
      <c r="ET55" s="91">
        <v>1.8400000000000002E-6</v>
      </c>
      <c r="EU55" s="91">
        <v>1.8400000000000002E-6</v>
      </c>
      <c r="EV55" s="91">
        <v>1.8400000000000002E-6</v>
      </c>
      <c r="EW55" s="91">
        <v>1.8400000000000002E-6</v>
      </c>
      <c r="EX55" s="91">
        <v>1.8400000000000002E-6</v>
      </c>
      <c r="EY55" s="91">
        <v>1.8400000000000002E-6</v>
      </c>
      <c r="EZ55" s="91">
        <v>1.8400000000000002E-6</v>
      </c>
      <c r="FA55" s="91">
        <v>1.8400000000000002E-6</v>
      </c>
      <c r="FB55" s="91">
        <v>1.8400000000000002E-6</v>
      </c>
      <c r="FC55" s="91">
        <v>1.8400000000000002E-6</v>
      </c>
      <c r="FD55" s="91">
        <v>1.8400000000000002E-6</v>
      </c>
      <c r="FE55" s="91">
        <v>1.8400000000000002E-6</v>
      </c>
      <c r="FF55" s="91">
        <v>1.8400000000000002E-6</v>
      </c>
      <c r="FG55" s="91">
        <v>1.8400000000000002E-6</v>
      </c>
      <c r="FH55" s="91">
        <v>1.8400000000000002E-6</v>
      </c>
      <c r="FI55" s="91">
        <v>1.8400000000000002E-6</v>
      </c>
      <c r="FJ55" s="91">
        <v>1.8400000000000002E-6</v>
      </c>
      <c r="FK55" s="91">
        <v>1.8400000000000002E-6</v>
      </c>
      <c r="FL55" s="91">
        <v>1.8400000000000002E-6</v>
      </c>
      <c r="FM55" s="91">
        <v>1.8400000000000002E-6</v>
      </c>
      <c r="FN55" s="91">
        <v>1.8400000000000002E-6</v>
      </c>
      <c r="FO55" s="91">
        <v>1.8400000000000002E-6</v>
      </c>
      <c r="FP55" s="91">
        <v>1.8400000000000002E-6</v>
      </c>
      <c r="FQ55" s="91">
        <v>1.8400000000000002E-6</v>
      </c>
      <c r="FR55" s="91">
        <v>1.8400000000000002E-6</v>
      </c>
      <c r="FS55" s="91">
        <v>1.8400000000000002E-6</v>
      </c>
      <c r="FT55" s="91">
        <v>1.8400000000000002E-6</v>
      </c>
      <c r="FU55" s="91">
        <v>1.8400000000000002E-6</v>
      </c>
      <c r="FV55" s="91">
        <v>1.8400000000000002E-6</v>
      </c>
      <c r="FW55" s="91">
        <v>1.8400000000000002E-6</v>
      </c>
      <c r="FX55" s="91">
        <v>1.8400000000000002E-6</v>
      </c>
      <c r="FY55" s="91">
        <v>1.8400000000000002E-6</v>
      </c>
      <c r="FZ55" s="91">
        <v>1.8400000000000002E-6</v>
      </c>
      <c r="GA55" s="91">
        <v>1.8400000000000002E-6</v>
      </c>
      <c r="GB55" s="91">
        <v>1.8400000000000002E-6</v>
      </c>
      <c r="GC55" s="91">
        <v>1.8400000000000002E-6</v>
      </c>
      <c r="GD55" s="91">
        <v>1.8400000000000002E-6</v>
      </c>
      <c r="GE55" s="91">
        <v>1.8400000000000002E-6</v>
      </c>
      <c r="GF55" s="91">
        <v>1.8400000000000002E-6</v>
      </c>
      <c r="GG55" s="91">
        <v>1.8400000000000002E-6</v>
      </c>
      <c r="GH55" s="91">
        <v>1.8400000000000002E-6</v>
      </c>
      <c r="GI55" s="91">
        <v>1.8400000000000002E-6</v>
      </c>
      <c r="GJ55" s="91">
        <v>1.8400000000000002E-6</v>
      </c>
      <c r="GK55" s="91">
        <v>1.8400000000000002E-6</v>
      </c>
      <c r="GL55" s="91">
        <v>1.8400000000000002E-6</v>
      </c>
      <c r="GM55" s="91">
        <v>1.8400000000000002E-6</v>
      </c>
      <c r="GN55" s="91">
        <v>1.8400000000000002E-6</v>
      </c>
      <c r="GO55" s="91">
        <v>1.8400000000000002E-6</v>
      </c>
      <c r="GP55" s="91">
        <v>1.8400000000000002E-6</v>
      </c>
      <c r="GQ55" s="91">
        <v>1.8400000000000002E-6</v>
      </c>
      <c r="GR55" s="91">
        <v>1.8400000000000002E-6</v>
      </c>
      <c r="GS55" s="91">
        <v>1.8400000000000002E-6</v>
      </c>
      <c r="GT55" s="91">
        <v>1.8400000000000002E-6</v>
      </c>
      <c r="GU55" s="91">
        <v>1.8400000000000002E-6</v>
      </c>
      <c r="GV55" s="91">
        <v>1.8400000000000002E-6</v>
      </c>
      <c r="GW55" s="91">
        <v>1.8400000000000002E-6</v>
      </c>
      <c r="GX55" s="91">
        <v>1.8400000000000002E-6</v>
      </c>
      <c r="GY55" s="91">
        <v>1.8400000000000002E-6</v>
      </c>
      <c r="GZ55" s="91">
        <v>1.8400000000000002E-6</v>
      </c>
      <c r="HA55" s="91">
        <v>1.8400000000000002E-6</v>
      </c>
      <c r="HB55" s="91">
        <v>1.8400000000000002E-6</v>
      </c>
      <c r="HC55" s="91">
        <v>1.8400000000000002E-6</v>
      </c>
      <c r="HD55" s="91">
        <v>1.8400000000000002E-6</v>
      </c>
      <c r="HE55" s="91">
        <v>1.8400000000000002E-6</v>
      </c>
      <c r="HF55" s="91">
        <v>1.8400000000000002E-6</v>
      </c>
      <c r="HG55" s="91">
        <v>1.8400000000000002E-6</v>
      </c>
      <c r="HH55" s="91">
        <v>1.8400000000000002E-6</v>
      </c>
      <c r="HI55" s="91">
        <v>1.8400000000000002E-6</v>
      </c>
      <c r="HJ55" s="91">
        <v>1.8400000000000002E-6</v>
      </c>
      <c r="HK55" s="91">
        <v>1.8400000000000002E-6</v>
      </c>
      <c r="HL55" s="91">
        <v>1.8400000000000002E-6</v>
      </c>
      <c r="HM55" s="91">
        <v>1.8400000000000002E-6</v>
      </c>
      <c r="HN55" s="91">
        <v>1.8400000000000002E-6</v>
      </c>
      <c r="HO55" s="91">
        <v>1.8400000000000002E-6</v>
      </c>
      <c r="HP55" s="91">
        <v>1.8400000000000002E-6</v>
      </c>
      <c r="HQ55" s="91">
        <v>1.8400000000000002E-6</v>
      </c>
      <c r="HR55" s="91">
        <v>1.8400000000000002E-6</v>
      </c>
      <c r="HS55" s="91">
        <v>1.8400000000000002E-6</v>
      </c>
      <c r="HT55" s="91">
        <v>1.8400000000000002E-6</v>
      </c>
      <c r="HU55" s="91">
        <v>1.8400000000000002E-6</v>
      </c>
      <c r="HV55" s="91">
        <v>1.8400000000000002E-6</v>
      </c>
      <c r="HW55" s="91">
        <v>1.8400000000000002E-6</v>
      </c>
      <c r="HX55" s="91">
        <v>1.8400000000000002E-6</v>
      </c>
      <c r="HY55" s="91">
        <v>1.8400000000000002E-6</v>
      </c>
      <c r="HZ55" s="91">
        <v>1.8400000000000002E-6</v>
      </c>
      <c r="IA55" s="91">
        <v>1.8400000000000002E-6</v>
      </c>
      <c r="IB55" s="91">
        <v>1.8400000000000002E-6</v>
      </c>
      <c r="IC55" s="91">
        <v>1.8400000000000002E-6</v>
      </c>
      <c r="ID55" s="91">
        <v>1.8400000000000002E-6</v>
      </c>
      <c r="IE55" s="91">
        <v>1.8400000000000002E-6</v>
      </c>
      <c r="IF55" s="91">
        <v>1.8400000000000002E-6</v>
      </c>
      <c r="IG55" s="91">
        <v>1.8400000000000002E-6</v>
      </c>
      <c r="IH55" s="91">
        <v>1.8400000000000002E-6</v>
      </c>
      <c r="II55" s="91">
        <v>1.8400000000000002E-6</v>
      </c>
      <c r="IJ55" s="91">
        <v>1.8400000000000002E-6</v>
      </c>
      <c r="IK55" s="91">
        <v>1.8400000000000002E-6</v>
      </c>
      <c r="IL55" s="91">
        <v>1.8400000000000002E-6</v>
      </c>
      <c r="IM55" s="91">
        <v>1.8400000000000002E-6</v>
      </c>
      <c r="IN55" s="91">
        <v>1.8400000000000002E-6</v>
      </c>
      <c r="IO55" s="91">
        <v>1.8400000000000002E-6</v>
      </c>
      <c r="IP55" s="91">
        <v>1.8400000000000002E-6</v>
      </c>
      <c r="IQ55" s="91">
        <v>1.8400000000000002E-6</v>
      </c>
      <c r="IR55" s="91">
        <v>1.8400000000000002E-6</v>
      </c>
      <c r="IS55" s="91">
        <v>1.8400000000000002E-6</v>
      </c>
      <c r="IT55" s="91">
        <v>1.8400000000000002E-6</v>
      </c>
      <c r="IU55" s="91">
        <v>1.8400000000000002E-6</v>
      </c>
      <c r="IV55" s="91">
        <v>1.8400000000000002E-6</v>
      </c>
      <c r="IW55" s="91">
        <v>1.8400000000000002E-6</v>
      </c>
      <c r="IX55" s="91">
        <v>1.8400000000000002E-6</v>
      </c>
      <c r="IY55" s="91">
        <v>1.8400000000000002E-6</v>
      </c>
      <c r="IZ55" s="91">
        <v>1.8400000000000002E-6</v>
      </c>
      <c r="JA55" s="91">
        <v>1.8400000000000002E-6</v>
      </c>
      <c r="JB55" s="91">
        <v>1.8400000000000002E-6</v>
      </c>
      <c r="JC55" s="91">
        <v>1.8400000000000002E-6</v>
      </c>
      <c r="JD55" s="91">
        <v>1.8400000000000002E-6</v>
      </c>
      <c r="JE55" s="91">
        <v>1.8400000000000002E-6</v>
      </c>
      <c r="JF55" s="91">
        <v>1.8400000000000002E-6</v>
      </c>
      <c r="JG55" s="91">
        <v>1.8400000000000002E-6</v>
      </c>
      <c r="JH55" s="91">
        <v>1.8400000000000002E-6</v>
      </c>
      <c r="JI55" s="91">
        <v>1.8400000000000002E-6</v>
      </c>
      <c r="JJ55" s="91">
        <v>1.8400000000000002E-6</v>
      </c>
      <c r="JK55" s="91">
        <v>1.8400000000000002E-6</v>
      </c>
      <c r="JL55" s="91">
        <v>1.8400000000000002E-6</v>
      </c>
      <c r="JM55" s="91">
        <v>1.8400000000000002E-6</v>
      </c>
      <c r="JN55" s="91">
        <v>1.8400000000000002E-6</v>
      </c>
      <c r="JO55" s="91">
        <v>1.8400000000000002E-6</v>
      </c>
      <c r="JP55" s="91">
        <v>1.8400000000000002E-6</v>
      </c>
      <c r="JQ55" s="91">
        <v>1.8400000000000002E-6</v>
      </c>
      <c r="JR55" s="91">
        <v>1.8400000000000002E-6</v>
      </c>
      <c r="JS55" s="91">
        <v>1.8400000000000002E-6</v>
      </c>
      <c r="JT55" s="91">
        <v>1.8400000000000002E-6</v>
      </c>
      <c r="JU55" s="91">
        <v>1.8400000000000002E-6</v>
      </c>
      <c r="JV55" s="91">
        <v>1.8400000000000002E-6</v>
      </c>
      <c r="JW55" s="91">
        <v>1.8400000000000002E-6</v>
      </c>
      <c r="JX55" s="91">
        <v>1.8400000000000002E-6</v>
      </c>
      <c r="JY55" s="91">
        <v>1.8400000000000002E-6</v>
      </c>
      <c r="JZ55" s="91">
        <v>1.8400000000000002E-6</v>
      </c>
      <c r="KA55" s="91">
        <v>1.8400000000000002E-6</v>
      </c>
      <c r="KB55" s="91">
        <v>1.8400000000000002E-6</v>
      </c>
      <c r="KC55" s="91">
        <v>1.8400000000000002E-6</v>
      </c>
      <c r="KD55" s="91">
        <v>1.8400000000000002E-6</v>
      </c>
      <c r="KE55" s="91">
        <v>1.8400000000000002E-6</v>
      </c>
    </row>
    <row r="56" spans="1:291" x14ac:dyDescent="0.3">
      <c r="A56" s="44" t="s">
        <v>20</v>
      </c>
      <c r="B56" s="91">
        <f>12.68/1000000</f>
        <v>1.2679999999999999E-5</v>
      </c>
      <c r="C56" s="91">
        <v>1.2679999999999999E-5</v>
      </c>
      <c r="D56" s="91">
        <f>12.68/1000000</f>
        <v>1.2679999999999999E-5</v>
      </c>
      <c r="E56" s="91">
        <v>1.2679999999999999E-5</v>
      </c>
      <c r="F56" s="91">
        <f>12.68/1000000</f>
        <v>1.2679999999999999E-5</v>
      </c>
      <c r="G56" s="91">
        <v>1.2679999999999999E-5</v>
      </c>
      <c r="H56" s="91">
        <f>12.68/1000000</f>
        <v>1.2679999999999999E-5</v>
      </c>
      <c r="I56" s="91">
        <v>1.2679999999999999E-5</v>
      </c>
      <c r="J56" s="91">
        <v>1.2679999999999999E-5</v>
      </c>
      <c r="K56" s="91">
        <v>1.2679999999999999E-5</v>
      </c>
      <c r="L56" s="91">
        <v>1.2679999999999999E-5</v>
      </c>
      <c r="M56" s="91">
        <v>1.2679999999999999E-5</v>
      </c>
      <c r="N56" s="91">
        <v>1.2679999999999999E-5</v>
      </c>
      <c r="O56" s="91">
        <v>1.2679999999999999E-5</v>
      </c>
      <c r="P56" s="91">
        <v>1.2679999999999999E-5</v>
      </c>
      <c r="Q56" s="91">
        <v>1.2679999999999999E-5</v>
      </c>
      <c r="R56" s="91">
        <v>1.2679999999999999E-5</v>
      </c>
      <c r="S56" s="91">
        <v>1.2679999999999999E-5</v>
      </c>
      <c r="T56" s="91">
        <v>1.2679999999999999E-5</v>
      </c>
      <c r="U56" s="91">
        <v>1.2679999999999999E-5</v>
      </c>
      <c r="V56" s="91">
        <v>1.2679999999999999E-5</v>
      </c>
      <c r="W56" s="91">
        <v>1.2679999999999999E-5</v>
      </c>
      <c r="X56" s="91">
        <v>1.2679999999999999E-5</v>
      </c>
      <c r="Y56" s="91">
        <v>1.2679999999999999E-5</v>
      </c>
      <c r="Z56" s="91">
        <v>1.2679999999999999E-5</v>
      </c>
      <c r="AA56" s="91">
        <v>1.2679999999999999E-5</v>
      </c>
      <c r="AB56" s="91">
        <v>1.2679999999999999E-5</v>
      </c>
      <c r="AC56" s="91">
        <v>1.2679999999999999E-5</v>
      </c>
      <c r="AD56" s="91">
        <v>1.2679999999999999E-5</v>
      </c>
      <c r="AE56" s="91">
        <v>1.2679999999999999E-5</v>
      </c>
      <c r="AF56" s="91">
        <v>1.2679999999999999E-5</v>
      </c>
      <c r="AG56" s="91">
        <v>1.2679999999999999E-5</v>
      </c>
      <c r="AH56" s="91">
        <v>1.2679999999999999E-5</v>
      </c>
      <c r="AI56" s="91">
        <v>1.2679999999999999E-5</v>
      </c>
      <c r="AJ56" s="91">
        <v>1.2679999999999999E-5</v>
      </c>
      <c r="AK56" s="91">
        <v>1.2679999999999999E-5</v>
      </c>
      <c r="AL56" s="91">
        <v>1.2679999999999999E-5</v>
      </c>
      <c r="AM56" s="91">
        <v>1.2679999999999999E-5</v>
      </c>
      <c r="AN56" s="91">
        <v>1.2679999999999999E-5</v>
      </c>
      <c r="AO56" s="91">
        <v>1.2679999999999999E-5</v>
      </c>
      <c r="AP56" s="91">
        <v>1.2679999999999999E-5</v>
      </c>
      <c r="AQ56" s="91">
        <v>1.2679999999999999E-5</v>
      </c>
      <c r="AR56" s="91">
        <v>1.2679999999999999E-5</v>
      </c>
      <c r="AS56" s="91">
        <v>1.2679999999999999E-5</v>
      </c>
      <c r="AT56" s="91">
        <v>1.2679999999999999E-5</v>
      </c>
      <c r="AU56" s="91">
        <v>1.2679999999999999E-5</v>
      </c>
      <c r="AV56" s="91">
        <v>1.2679999999999999E-5</v>
      </c>
      <c r="AW56" s="91">
        <v>1.2679999999999999E-5</v>
      </c>
      <c r="AX56" s="91">
        <v>1.2679999999999999E-5</v>
      </c>
      <c r="AY56" s="91">
        <v>1.2679999999999999E-5</v>
      </c>
      <c r="AZ56" s="91">
        <v>1.2679999999999999E-5</v>
      </c>
      <c r="BA56" s="91">
        <v>1.2679999999999999E-5</v>
      </c>
      <c r="BB56" s="91">
        <v>1.2679999999999999E-5</v>
      </c>
      <c r="BC56" s="91">
        <v>1.2679999999999999E-5</v>
      </c>
      <c r="BD56" s="91">
        <v>1.2679999999999999E-5</v>
      </c>
      <c r="BE56" s="91">
        <v>1.2679999999999999E-5</v>
      </c>
      <c r="BF56" s="91">
        <v>1.2679999999999999E-5</v>
      </c>
      <c r="BG56" s="91">
        <v>1.2679999999999999E-5</v>
      </c>
      <c r="BH56" s="91">
        <v>1.2679999999999999E-5</v>
      </c>
      <c r="BI56" s="91">
        <v>1.2679999999999999E-5</v>
      </c>
      <c r="BJ56" s="91">
        <v>1.2679999999999999E-5</v>
      </c>
      <c r="BK56" s="91">
        <v>1.2679999999999999E-5</v>
      </c>
      <c r="BL56" s="91">
        <v>1.2679999999999999E-5</v>
      </c>
      <c r="BM56" s="91">
        <v>1.2679999999999999E-5</v>
      </c>
      <c r="BN56" s="91">
        <v>1.2679999999999999E-5</v>
      </c>
      <c r="BO56" s="91">
        <v>1.2679999999999999E-5</v>
      </c>
      <c r="BP56" s="91">
        <v>1.2679999999999999E-5</v>
      </c>
      <c r="BQ56" s="91">
        <v>1.2679999999999999E-5</v>
      </c>
      <c r="BR56" s="91">
        <v>1.2679999999999999E-5</v>
      </c>
      <c r="BS56" s="91">
        <v>1.2679999999999999E-5</v>
      </c>
      <c r="BT56" s="91">
        <v>1.2679999999999999E-5</v>
      </c>
      <c r="BU56" s="91">
        <v>1.2679999999999999E-5</v>
      </c>
      <c r="BV56" s="91">
        <v>1.2679999999999999E-5</v>
      </c>
      <c r="BW56" s="91">
        <v>1.2679999999999999E-5</v>
      </c>
      <c r="BX56" s="91">
        <v>1.2679999999999999E-5</v>
      </c>
      <c r="BY56" s="91">
        <v>1.2679999999999999E-5</v>
      </c>
      <c r="BZ56" s="91">
        <v>1.2679999999999999E-5</v>
      </c>
      <c r="CA56" s="91">
        <v>1.2679999999999999E-5</v>
      </c>
      <c r="CB56" s="91">
        <v>1.2679999999999999E-5</v>
      </c>
      <c r="CC56" s="91">
        <v>1.2679999999999999E-5</v>
      </c>
      <c r="CD56" s="91">
        <v>1.2679999999999999E-5</v>
      </c>
      <c r="CE56" s="91">
        <v>1.2679999999999999E-5</v>
      </c>
      <c r="CF56" s="91">
        <v>1.2679999999999999E-5</v>
      </c>
      <c r="CG56" s="91">
        <v>1.2679999999999999E-5</v>
      </c>
      <c r="CH56" s="91">
        <v>1.2679999999999999E-5</v>
      </c>
      <c r="CI56" s="91">
        <v>1.2679999999999999E-5</v>
      </c>
      <c r="CJ56" s="91">
        <v>1.2679999999999999E-5</v>
      </c>
      <c r="CK56" s="91">
        <v>1.2679999999999999E-5</v>
      </c>
      <c r="CL56" s="91">
        <v>1.2679999999999999E-5</v>
      </c>
      <c r="CM56" s="91">
        <v>1.2679999999999999E-5</v>
      </c>
      <c r="CN56" s="91">
        <v>1.2679999999999999E-5</v>
      </c>
      <c r="CO56" s="91">
        <v>1.2679999999999999E-5</v>
      </c>
      <c r="CP56" s="91">
        <v>1.2679999999999999E-5</v>
      </c>
      <c r="CQ56" s="91">
        <v>1.2679999999999999E-5</v>
      </c>
      <c r="CR56" s="91">
        <v>1.2679999999999999E-5</v>
      </c>
      <c r="CS56" s="91">
        <v>1.2679999999999999E-5</v>
      </c>
      <c r="CT56" s="91">
        <v>1.2679999999999999E-5</v>
      </c>
      <c r="CU56" s="91">
        <v>1.2679999999999999E-5</v>
      </c>
      <c r="CV56" s="91">
        <v>1.2679999999999999E-5</v>
      </c>
      <c r="CW56" s="91">
        <v>1.2679999999999999E-5</v>
      </c>
      <c r="CX56" s="91">
        <v>1.2679999999999999E-5</v>
      </c>
      <c r="CY56" s="91">
        <v>1.2679999999999999E-5</v>
      </c>
      <c r="CZ56" s="91">
        <v>1.2679999999999999E-5</v>
      </c>
      <c r="DA56" s="91">
        <v>1.2679999999999999E-5</v>
      </c>
      <c r="DB56" s="91">
        <v>1.2679999999999999E-5</v>
      </c>
      <c r="DC56" s="91">
        <v>1.2679999999999999E-5</v>
      </c>
      <c r="DD56" s="91">
        <v>1.2679999999999999E-5</v>
      </c>
      <c r="DE56" s="91">
        <v>1.2679999999999999E-5</v>
      </c>
      <c r="DF56" s="91">
        <v>1.2679999999999999E-5</v>
      </c>
      <c r="DG56" s="91">
        <v>1.2679999999999999E-5</v>
      </c>
      <c r="DH56" s="91">
        <v>1.2679999999999999E-5</v>
      </c>
      <c r="DI56" s="91">
        <v>1.2679999999999999E-5</v>
      </c>
      <c r="DJ56" s="91">
        <v>1.2679999999999999E-5</v>
      </c>
      <c r="DK56" s="91">
        <v>1.2679999999999999E-5</v>
      </c>
      <c r="DL56" s="91">
        <v>1.2679999999999999E-5</v>
      </c>
      <c r="DM56" s="91">
        <v>1.2679999999999999E-5</v>
      </c>
      <c r="DN56" s="91">
        <v>1.2679999999999999E-5</v>
      </c>
      <c r="DO56" s="91">
        <v>1.2679999999999999E-5</v>
      </c>
      <c r="DP56" s="91">
        <v>1.2679999999999999E-5</v>
      </c>
      <c r="DQ56" s="91">
        <v>1.2679999999999999E-5</v>
      </c>
      <c r="DR56" s="91">
        <v>1.2679999999999999E-5</v>
      </c>
      <c r="DS56" s="91">
        <v>1.2679999999999999E-5</v>
      </c>
      <c r="DT56" s="91">
        <v>1.2679999999999999E-5</v>
      </c>
      <c r="DU56" s="91">
        <v>1.2679999999999999E-5</v>
      </c>
      <c r="DV56" s="91">
        <v>1.2679999999999999E-5</v>
      </c>
      <c r="DW56" s="91">
        <v>1.2679999999999999E-5</v>
      </c>
      <c r="DX56" s="91">
        <v>1.2679999999999999E-5</v>
      </c>
      <c r="DY56" s="91">
        <v>1.2679999999999999E-5</v>
      </c>
      <c r="DZ56" s="91">
        <v>1.2679999999999999E-5</v>
      </c>
      <c r="EA56" s="91">
        <v>1.2679999999999999E-5</v>
      </c>
      <c r="EB56" s="91">
        <v>1.2679999999999999E-5</v>
      </c>
      <c r="EC56" s="91">
        <v>1.2679999999999999E-5</v>
      </c>
      <c r="ED56" s="91">
        <v>1.2679999999999999E-5</v>
      </c>
      <c r="EE56" s="91">
        <v>1.2679999999999999E-5</v>
      </c>
      <c r="EF56" s="91">
        <v>1.2679999999999999E-5</v>
      </c>
      <c r="EG56" s="91">
        <v>1.2679999999999999E-5</v>
      </c>
      <c r="EH56" s="91">
        <v>1.2679999999999999E-5</v>
      </c>
      <c r="EI56" s="91">
        <v>1.2679999999999999E-5</v>
      </c>
      <c r="EJ56" s="91">
        <v>1.2679999999999999E-5</v>
      </c>
      <c r="EK56" s="91">
        <v>1.2679999999999999E-5</v>
      </c>
      <c r="EL56" s="91">
        <v>1.2679999999999999E-5</v>
      </c>
      <c r="EM56" s="91">
        <v>1.2679999999999999E-5</v>
      </c>
      <c r="EN56" s="91">
        <v>1.2679999999999999E-5</v>
      </c>
      <c r="EO56" s="91">
        <v>1.2679999999999999E-5</v>
      </c>
      <c r="EP56" s="91">
        <v>1.2679999999999999E-5</v>
      </c>
      <c r="EQ56" s="91">
        <v>1.2679999999999999E-5</v>
      </c>
      <c r="ER56" s="91">
        <v>1.2679999999999999E-5</v>
      </c>
      <c r="ES56" s="91">
        <v>1.2679999999999999E-5</v>
      </c>
      <c r="ET56" s="91">
        <v>1.2679999999999999E-5</v>
      </c>
      <c r="EU56" s="91">
        <v>1.2679999999999999E-5</v>
      </c>
      <c r="EV56" s="91">
        <v>1.2679999999999999E-5</v>
      </c>
      <c r="EW56" s="91">
        <v>1.2679999999999999E-5</v>
      </c>
      <c r="EX56" s="91">
        <v>1.2679999999999999E-5</v>
      </c>
      <c r="EY56" s="91">
        <v>1.2679999999999999E-5</v>
      </c>
      <c r="EZ56" s="91">
        <v>1.2679999999999999E-5</v>
      </c>
      <c r="FA56" s="91">
        <v>1.2679999999999999E-5</v>
      </c>
      <c r="FB56" s="91">
        <v>1.2679999999999999E-5</v>
      </c>
      <c r="FC56" s="91">
        <v>1.2679999999999999E-5</v>
      </c>
      <c r="FD56" s="91">
        <v>1.2679999999999999E-5</v>
      </c>
      <c r="FE56" s="91">
        <v>1.2679999999999999E-5</v>
      </c>
      <c r="FF56" s="91">
        <v>1.2679999999999999E-5</v>
      </c>
      <c r="FG56" s="91">
        <v>1.2679999999999999E-5</v>
      </c>
      <c r="FH56" s="91">
        <v>1.2679999999999999E-5</v>
      </c>
      <c r="FI56" s="91">
        <v>1.2679999999999999E-5</v>
      </c>
      <c r="FJ56" s="91">
        <v>1.2679999999999999E-5</v>
      </c>
      <c r="FK56" s="91">
        <v>1.2679999999999999E-5</v>
      </c>
      <c r="FL56" s="91">
        <v>1.2679999999999999E-5</v>
      </c>
      <c r="FM56" s="91">
        <v>1.2679999999999999E-5</v>
      </c>
      <c r="FN56" s="91">
        <v>1.2679999999999999E-5</v>
      </c>
      <c r="FO56" s="91">
        <v>1.2679999999999999E-5</v>
      </c>
      <c r="FP56" s="91">
        <v>1.2679999999999999E-5</v>
      </c>
      <c r="FQ56" s="91">
        <v>1.2679999999999999E-5</v>
      </c>
      <c r="FR56" s="91">
        <v>1.2679999999999999E-5</v>
      </c>
      <c r="FS56" s="91">
        <v>1.2679999999999999E-5</v>
      </c>
      <c r="FT56" s="91">
        <v>1.2679999999999999E-5</v>
      </c>
      <c r="FU56" s="91">
        <v>1.2679999999999999E-5</v>
      </c>
      <c r="FV56" s="91">
        <v>1.2679999999999999E-5</v>
      </c>
      <c r="FW56" s="91">
        <v>1.2679999999999999E-5</v>
      </c>
      <c r="FX56" s="91">
        <v>1.2679999999999999E-5</v>
      </c>
      <c r="FY56" s="91">
        <v>1.2679999999999999E-5</v>
      </c>
      <c r="FZ56" s="91">
        <v>1.2679999999999999E-5</v>
      </c>
      <c r="GA56" s="91">
        <v>1.2679999999999999E-5</v>
      </c>
      <c r="GB56" s="91">
        <v>1.2679999999999999E-5</v>
      </c>
      <c r="GC56" s="91">
        <v>1.2679999999999999E-5</v>
      </c>
      <c r="GD56" s="91">
        <v>1.2679999999999999E-5</v>
      </c>
      <c r="GE56" s="91">
        <v>1.2679999999999999E-5</v>
      </c>
      <c r="GF56" s="91">
        <v>1.2679999999999999E-5</v>
      </c>
      <c r="GG56" s="91">
        <v>1.2679999999999999E-5</v>
      </c>
      <c r="GH56" s="91">
        <v>1.2679999999999999E-5</v>
      </c>
      <c r="GI56" s="91">
        <v>1.2679999999999999E-5</v>
      </c>
      <c r="GJ56" s="91">
        <v>1.2679999999999999E-5</v>
      </c>
      <c r="GK56" s="91">
        <v>1.2679999999999999E-5</v>
      </c>
      <c r="GL56" s="91">
        <v>1.2679999999999999E-5</v>
      </c>
      <c r="GM56" s="91">
        <v>1.2679999999999999E-5</v>
      </c>
      <c r="GN56" s="91">
        <v>1.2679999999999999E-5</v>
      </c>
      <c r="GO56" s="91">
        <v>1.2679999999999999E-5</v>
      </c>
      <c r="GP56" s="91">
        <v>1.2679999999999999E-5</v>
      </c>
      <c r="GQ56" s="91">
        <v>1.2679999999999999E-5</v>
      </c>
      <c r="GR56" s="91">
        <v>1.2679999999999999E-5</v>
      </c>
      <c r="GS56" s="91">
        <v>1.2679999999999999E-5</v>
      </c>
      <c r="GT56" s="91">
        <v>1.2679999999999999E-5</v>
      </c>
      <c r="GU56" s="91">
        <v>1.2679999999999999E-5</v>
      </c>
      <c r="GV56" s="91">
        <v>1.2679999999999999E-5</v>
      </c>
      <c r="GW56" s="91">
        <v>1.2679999999999999E-5</v>
      </c>
      <c r="GX56" s="91">
        <v>1.2679999999999999E-5</v>
      </c>
      <c r="GY56" s="91">
        <v>1.2679999999999999E-5</v>
      </c>
      <c r="GZ56" s="91">
        <v>1.2679999999999999E-5</v>
      </c>
      <c r="HA56" s="91">
        <v>1.2679999999999999E-5</v>
      </c>
      <c r="HB56" s="91">
        <v>1.2679999999999999E-5</v>
      </c>
      <c r="HC56" s="91">
        <v>1.2679999999999999E-5</v>
      </c>
      <c r="HD56" s="91">
        <v>1.2679999999999999E-5</v>
      </c>
      <c r="HE56" s="91">
        <v>1.2679999999999999E-5</v>
      </c>
      <c r="HF56" s="91">
        <v>1.2679999999999999E-5</v>
      </c>
      <c r="HG56" s="91">
        <v>1.2679999999999999E-5</v>
      </c>
      <c r="HH56" s="91">
        <v>1.2679999999999999E-5</v>
      </c>
      <c r="HI56" s="91">
        <v>1.2679999999999999E-5</v>
      </c>
      <c r="HJ56" s="91">
        <v>1.2679999999999999E-5</v>
      </c>
      <c r="HK56" s="91">
        <v>1.2679999999999999E-5</v>
      </c>
      <c r="HL56" s="91">
        <v>1.2679999999999999E-5</v>
      </c>
      <c r="HM56" s="91">
        <v>1.2679999999999999E-5</v>
      </c>
      <c r="HN56" s="91">
        <v>1.2679999999999999E-5</v>
      </c>
      <c r="HO56" s="91">
        <v>1.2679999999999999E-5</v>
      </c>
      <c r="HP56" s="91">
        <v>1.2679999999999999E-5</v>
      </c>
      <c r="HQ56" s="91">
        <v>1.2679999999999999E-5</v>
      </c>
      <c r="HR56" s="91">
        <v>1.2679999999999999E-5</v>
      </c>
      <c r="HS56" s="91">
        <v>1.2679999999999999E-5</v>
      </c>
      <c r="HT56" s="91">
        <v>1.2679999999999999E-5</v>
      </c>
      <c r="HU56" s="91">
        <v>1.2679999999999999E-5</v>
      </c>
      <c r="HV56" s="91">
        <v>1.2679999999999999E-5</v>
      </c>
      <c r="HW56" s="91">
        <v>1.2679999999999999E-5</v>
      </c>
      <c r="HX56" s="91">
        <v>1.2679999999999999E-5</v>
      </c>
      <c r="HY56" s="91">
        <v>1.2679999999999999E-5</v>
      </c>
      <c r="HZ56" s="91">
        <v>1.2679999999999999E-5</v>
      </c>
      <c r="IA56" s="91">
        <v>1.2679999999999999E-5</v>
      </c>
      <c r="IB56" s="91">
        <v>1.2679999999999999E-5</v>
      </c>
      <c r="IC56" s="91">
        <v>1.2679999999999999E-5</v>
      </c>
      <c r="ID56" s="91">
        <v>1.2679999999999999E-5</v>
      </c>
      <c r="IE56" s="91">
        <v>1.2679999999999999E-5</v>
      </c>
      <c r="IF56" s="91">
        <v>1.2679999999999999E-5</v>
      </c>
      <c r="IG56" s="91">
        <v>1.2679999999999999E-5</v>
      </c>
      <c r="IH56" s="91">
        <v>1.2679999999999999E-5</v>
      </c>
      <c r="II56" s="91">
        <v>1.2679999999999999E-5</v>
      </c>
      <c r="IJ56" s="91">
        <v>1.2679999999999999E-5</v>
      </c>
      <c r="IK56" s="91">
        <v>1.2679999999999999E-5</v>
      </c>
      <c r="IL56" s="91">
        <v>1.2679999999999999E-5</v>
      </c>
      <c r="IM56" s="91">
        <v>1.2679999999999999E-5</v>
      </c>
      <c r="IN56" s="91">
        <v>1.2679999999999999E-5</v>
      </c>
      <c r="IO56" s="91">
        <v>1.2679999999999999E-5</v>
      </c>
      <c r="IP56" s="91">
        <v>1.2679999999999999E-5</v>
      </c>
      <c r="IQ56" s="91">
        <v>1.2679999999999999E-5</v>
      </c>
      <c r="IR56" s="91">
        <v>1.2679999999999999E-5</v>
      </c>
      <c r="IS56" s="91">
        <v>1.2679999999999999E-5</v>
      </c>
      <c r="IT56" s="91">
        <v>1.2679999999999999E-5</v>
      </c>
      <c r="IU56" s="91">
        <v>1.2679999999999999E-5</v>
      </c>
      <c r="IV56" s="91">
        <v>1.2679999999999999E-5</v>
      </c>
      <c r="IW56" s="91">
        <v>1.2679999999999999E-5</v>
      </c>
      <c r="IX56" s="91">
        <v>1.2679999999999999E-5</v>
      </c>
      <c r="IY56" s="91">
        <v>1.2679999999999999E-5</v>
      </c>
      <c r="IZ56" s="91">
        <v>1.2679999999999999E-5</v>
      </c>
      <c r="JA56" s="91">
        <v>1.2679999999999999E-5</v>
      </c>
      <c r="JB56" s="91">
        <v>1.2679999999999999E-5</v>
      </c>
      <c r="JC56" s="91">
        <v>1.2679999999999999E-5</v>
      </c>
      <c r="JD56" s="91">
        <v>1.2679999999999999E-5</v>
      </c>
      <c r="JE56" s="91">
        <v>1.2679999999999999E-5</v>
      </c>
      <c r="JF56" s="91">
        <v>1.2679999999999999E-5</v>
      </c>
      <c r="JG56" s="91">
        <v>1.2679999999999999E-5</v>
      </c>
      <c r="JH56" s="91">
        <v>1.2679999999999999E-5</v>
      </c>
      <c r="JI56" s="91">
        <v>1.2679999999999999E-5</v>
      </c>
      <c r="JJ56" s="91">
        <v>1.2679999999999999E-5</v>
      </c>
      <c r="JK56" s="91">
        <v>1.2679999999999999E-5</v>
      </c>
      <c r="JL56" s="91">
        <v>1.2679999999999999E-5</v>
      </c>
      <c r="JM56" s="91">
        <v>1.2679999999999999E-5</v>
      </c>
      <c r="JN56" s="91">
        <v>1.2679999999999999E-5</v>
      </c>
      <c r="JO56" s="91">
        <v>1.2679999999999999E-5</v>
      </c>
      <c r="JP56" s="91">
        <v>1.2679999999999999E-5</v>
      </c>
      <c r="JQ56" s="91">
        <v>1.2679999999999999E-5</v>
      </c>
      <c r="JR56" s="91">
        <v>1.2679999999999999E-5</v>
      </c>
      <c r="JS56" s="91">
        <v>1.2679999999999999E-5</v>
      </c>
      <c r="JT56" s="91">
        <v>1.2679999999999999E-5</v>
      </c>
      <c r="JU56" s="91">
        <v>1.2679999999999999E-5</v>
      </c>
      <c r="JV56" s="91">
        <v>1.2679999999999999E-5</v>
      </c>
      <c r="JW56" s="91">
        <v>1.2679999999999999E-5</v>
      </c>
      <c r="JX56" s="91">
        <v>1.2679999999999999E-5</v>
      </c>
      <c r="JY56" s="91">
        <v>1.2679999999999999E-5</v>
      </c>
      <c r="JZ56" s="91">
        <v>1.2679999999999999E-5</v>
      </c>
      <c r="KA56" s="91">
        <v>1.2679999999999999E-5</v>
      </c>
      <c r="KB56" s="91">
        <v>1.2679999999999999E-5</v>
      </c>
      <c r="KC56" s="91">
        <v>1.2679999999999999E-5</v>
      </c>
      <c r="KD56" s="91">
        <v>1.2679999999999999E-5</v>
      </c>
      <c r="KE56" s="91">
        <v>1.2679999999999999E-5</v>
      </c>
    </row>
    <row r="59" spans="1:291" x14ac:dyDescent="0.3">
      <c r="B59" s="58" t="s">
        <v>174</v>
      </c>
      <c r="C59" s="79"/>
      <c r="D59" s="79"/>
    </row>
    <row r="60" spans="1:291" x14ac:dyDescent="0.3">
      <c r="B60" s="59" t="s">
        <v>241</v>
      </c>
      <c r="C60" s="74"/>
      <c r="D60" s="74"/>
      <c r="E60" s="74"/>
      <c r="F60" s="74"/>
      <c r="G60" s="74"/>
      <c r="H60" s="74"/>
      <c r="I60" s="74"/>
      <c r="J60" s="74"/>
      <c r="K60" s="74"/>
      <c r="L60" s="74"/>
    </row>
    <row r="61" spans="1:291" x14ac:dyDescent="0.3">
      <c r="C61" s="74" t="s">
        <v>242</v>
      </c>
      <c r="D61" s="74"/>
      <c r="E61" s="74"/>
      <c r="F61" s="74"/>
      <c r="G61" s="74"/>
      <c r="H61" s="74"/>
      <c r="I61" s="74"/>
    </row>
    <row r="63" spans="1:291" x14ac:dyDescent="0.3">
      <c r="U63" s="64"/>
      <c r="V63" s="64"/>
      <c r="W63" s="64"/>
      <c r="X63" s="64"/>
      <c r="Y63" s="64"/>
      <c r="Z63" s="64"/>
      <c r="AA63" s="64"/>
      <c r="AB63" s="64"/>
      <c r="AC63" s="64"/>
      <c r="AD63" s="64"/>
      <c r="AE63" s="64"/>
    </row>
    <row r="64" spans="1:291" x14ac:dyDescent="0.3">
      <c r="U64" s="64"/>
      <c r="V64" s="64"/>
      <c r="W64" s="64"/>
      <c r="X64" s="64"/>
      <c r="Y64" s="64"/>
      <c r="Z64" s="64"/>
      <c r="AA64" s="64"/>
      <c r="AB64" s="64"/>
      <c r="AC64" s="64"/>
      <c r="AD64" s="64"/>
      <c r="AE64" s="64"/>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Roman,Regular"&amp;A</oddHeader>
    <oddFooter>&amp;C&amp;"Times New Roman,Regular"Page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topLeftCell="A5" zoomScale="60" zoomScaleNormal="60" workbookViewId="0">
      <selection activeCell="G40" sqref="G40"/>
    </sheetView>
  </sheetViews>
  <sheetFormatPr defaultRowHeight="15.6" x14ac:dyDescent="0.3"/>
  <cols>
    <col min="1" max="1" width="67.296875" customWidth="1"/>
    <col min="2" max="2" width="26.69921875" customWidth="1"/>
    <col min="3" max="3" width="67.59765625" customWidth="1"/>
    <col min="4" max="4" width="24.19921875" customWidth="1"/>
    <col min="5" max="5" width="68" customWidth="1"/>
    <col min="6" max="6" width="14.09765625" customWidth="1"/>
    <col min="7" max="7" width="42.796875" customWidth="1"/>
    <col min="8" max="8" width="17.59765625" customWidth="1"/>
    <col min="9" max="9" width="35.796875" customWidth="1"/>
    <col min="10" max="10" width="57.59765625" customWidth="1"/>
    <col min="11" max="11" width="35.09765625" customWidth="1"/>
    <col min="12" max="12" width="55" customWidth="1"/>
    <col min="13" max="1025" width="10.5" customWidth="1"/>
  </cols>
  <sheetData>
    <row r="1" spans="1:10" ht="23.4" x14ac:dyDescent="0.45">
      <c r="A1" s="9" t="s">
        <v>202</v>
      </c>
      <c r="B1" s="9" t="s">
        <v>11</v>
      </c>
      <c r="C1" s="93" t="s">
        <v>203</v>
      </c>
      <c r="D1" s="9" t="s">
        <v>11</v>
      </c>
      <c r="E1" s="10" t="s">
        <v>22</v>
      </c>
      <c r="F1" s="9" t="s">
        <v>11</v>
      </c>
      <c r="G1" s="9" t="s">
        <v>23</v>
      </c>
      <c r="H1" s="11" t="s">
        <v>11</v>
      </c>
      <c r="J1" s="12"/>
    </row>
    <row r="2" spans="1:10" x14ac:dyDescent="0.3">
      <c r="A2" s="62" t="s">
        <v>12</v>
      </c>
      <c r="B2" s="56" t="s">
        <v>96</v>
      </c>
      <c r="C2" s="62" t="s">
        <v>12</v>
      </c>
      <c r="D2" s="100" t="s">
        <v>101</v>
      </c>
      <c r="E2" s="62" t="s">
        <v>12</v>
      </c>
      <c r="F2" s="100" t="s">
        <v>22</v>
      </c>
      <c r="G2" s="36" t="s">
        <v>12</v>
      </c>
      <c r="H2" s="23" t="s">
        <v>23</v>
      </c>
    </row>
    <row r="3" spans="1:10" x14ac:dyDescent="0.3">
      <c r="A3" s="62" t="s">
        <v>24</v>
      </c>
      <c r="B3" s="56" t="s">
        <v>192</v>
      </c>
      <c r="C3" s="62" t="s">
        <v>24</v>
      </c>
      <c r="D3" s="56">
        <v>1E-4</v>
      </c>
      <c r="E3" s="62" t="s">
        <v>24</v>
      </c>
      <c r="F3" s="56">
        <v>5.7000000000000001E-8</v>
      </c>
      <c r="G3" s="36" t="s">
        <v>225</v>
      </c>
      <c r="H3" s="98">
        <v>0.08</v>
      </c>
    </row>
    <row r="4" spans="1:10" x14ac:dyDescent="0.3">
      <c r="A4" s="62" t="s">
        <v>222</v>
      </c>
      <c r="B4" s="98" t="s">
        <v>176</v>
      </c>
      <c r="C4" s="62" t="s">
        <v>222</v>
      </c>
      <c r="D4" s="98">
        <v>3.1E-2</v>
      </c>
      <c r="E4" s="62" t="s">
        <v>222</v>
      </c>
      <c r="F4" s="98">
        <v>2.3E-2</v>
      </c>
      <c r="G4" s="36" t="s">
        <v>226</v>
      </c>
      <c r="H4" s="98">
        <v>1.4E-2</v>
      </c>
    </row>
    <row r="5" spans="1:10" ht="23.4" x14ac:dyDescent="0.45">
      <c r="A5" s="62" t="s">
        <v>243</v>
      </c>
      <c r="B5" s="98" t="s">
        <v>179</v>
      </c>
      <c r="C5" s="62" t="s">
        <v>243</v>
      </c>
      <c r="D5" s="98">
        <v>0.1</v>
      </c>
      <c r="E5" s="62" t="s">
        <v>243</v>
      </c>
      <c r="F5" s="98">
        <v>0.1</v>
      </c>
      <c r="G5" s="95" t="s">
        <v>227</v>
      </c>
      <c r="H5" s="98">
        <v>6.5000000000000002E-2</v>
      </c>
      <c r="J5" s="4"/>
    </row>
    <row r="6" spans="1:10" x14ac:dyDescent="0.3">
      <c r="A6" s="62" t="s">
        <v>223</v>
      </c>
      <c r="B6" s="99"/>
      <c r="C6" s="62" t="s">
        <v>223</v>
      </c>
      <c r="D6" s="99"/>
      <c r="E6" s="62" t="s">
        <v>223</v>
      </c>
      <c r="F6" s="105"/>
      <c r="G6" t="s">
        <v>25</v>
      </c>
      <c r="H6" t="s">
        <v>25</v>
      </c>
    </row>
    <row r="7" spans="1:10" x14ac:dyDescent="0.3">
      <c r="A7" s="62" t="s">
        <v>244</v>
      </c>
      <c r="B7" s="99"/>
      <c r="C7" s="62" t="s">
        <v>244</v>
      </c>
      <c r="D7" s="54">
        <v>0.1</v>
      </c>
      <c r="E7" s="62" t="s">
        <v>244</v>
      </c>
      <c r="F7" s="54"/>
    </row>
    <row r="8" spans="1:10" x14ac:dyDescent="0.3">
      <c r="A8" s="62" t="s">
        <v>245</v>
      </c>
      <c r="B8" s="99"/>
      <c r="C8" s="62" t="s">
        <v>245</v>
      </c>
      <c r="D8" s="54">
        <v>0.1</v>
      </c>
      <c r="E8" s="62" t="s">
        <v>245</v>
      </c>
      <c r="F8" s="54"/>
    </row>
    <row r="9" spans="1:10" x14ac:dyDescent="0.3">
      <c r="A9" s="62" t="s">
        <v>224</v>
      </c>
      <c r="B9" s="98"/>
      <c r="C9" s="62" t="s">
        <v>224</v>
      </c>
      <c r="D9" s="98"/>
      <c r="E9" s="62" t="s">
        <v>224</v>
      </c>
      <c r="F9" s="98"/>
    </row>
    <row r="10" spans="1:10" ht="30.6" customHeight="1" x14ac:dyDescent="0.3">
      <c r="A10" s="130" t="s">
        <v>246</v>
      </c>
      <c r="B10" s="98"/>
      <c r="C10" s="130" t="s">
        <v>246</v>
      </c>
      <c r="D10" s="101"/>
      <c r="E10" s="130" t="s">
        <v>246</v>
      </c>
      <c r="F10" s="101"/>
    </row>
    <row r="11" spans="1:10" x14ac:dyDescent="0.3">
      <c r="A11" s="36" t="s">
        <v>26</v>
      </c>
      <c r="B11" s="98"/>
      <c r="C11" s="36" t="s">
        <v>26</v>
      </c>
      <c r="D11" s="98"/>
      <c r="E11" s="36" t="s">
        <v>26</v>
      </c>
      <c r="F11" s="98"/>
    </row>
    <row r="12" spans="1:10" ht="17.100000000000001" customHeight="1" x14ac:dyDescent="0.3">
      <c r="A12" s="94" t="s">
        <v>201</v>
      </c>
      <c r="B12" s="56">
        <v>0</v>
      </c>
      <c r="C12" s="94" t="s">
        <v>201</v>
      </c>
      <c r="D12" s="56">
        <v>1</v>
      </c>
      <c r="E12" s="94" t="s">
        <v>201</v>
      </c>
      <c r="F12" s="56">
        <v>1</v>
      </c>
    </row>
    <row r="13" spans="1:10" ht="23.1" customHeight="1" x14ac:dyDescent="0.45">
      <c r="A13" s="9" t="s">
        <v>202</v>
      </c>
      <c r="B13" s="26" t="s">
        <v>11</v>
      </c>
      <c r="C13" s="93" t="s">
        <v>203</v>
      </c>
      <c r="D13" s="102" t="s">
        <v>11</v>
      </c>
      <c r="E13" s="106" t="s">
        <v>25</v>
      </c>
      <c r="F13" s="107" t="s">
        <v>25</v>
      </c>
    </row>
    <row r="14" spans="1:10" x14ac:dyDescent="0.3">
      <c r="A14" s="62" t="s">
        <v>12</v>
      </c>
      <c r="B14" s="56" t="s">
        <v>98</v>
      </c>
      <c r="C14" s="62" t="s">
        <v>12</v>
      </c>
      <c r="D14" s="100" t="s">
        <v>102</v>
      </c>
      <c r="E14" s="1"/>
      <c r="F14" s="13"/>
    </row>
    <row r="15" spans="1:10" x14ac:dyDescent="0.3">
      <c r="A15" s="62" t="s">
        <v>24</v>
      </c>
      <c r="B15" s="56">
        <v>0.13400000000000001</v>
      </c>
      <c r="C15" s="62" t="s">
        <v>24</v>
      </c>
      <c r="D15" s="103">
        <v>0.01</v>
      </c>
      <c r="E15" s="19"/>
      <c r="F15" s="21"/>
    </row>
    <row r="16" spans="1:10" x14ac:dyDescent="0.3">
      <c r="A16" s="62" t="s">
        <v>222</v>
      </c>
      <c r="B16" s="98" t="s">
        <v>99</v>
      </c>
      <c r="C16" s="62" t="s">
        <v>222</v>
      </c>
      <c r="D16" s="104" t="s">
        <v>180</v>
      </c>
      <c r="F16" s="22"/>
    </row>
    <row r="17" spans="1:6" x14ac:dyDescent="0.3">
      <c r="A17" s="62" t="s">
        <v>243</v>
      </c>
      <c r="B17" s="98" t="s">
        <v>97</v>
      </c>
      <c r="C17" s="62" t="s">
        <v>243</v>
      </c>
      <c r="D17" s="98" t="s">
        <v>181</v>
      </c>
      <c r="E17" s="1"/>
      <c r="F17" s="1"/>
    </row>
    <row r="18" spans="1:6" x14ac:dyDescent="0.3">
      <c r="A18" s="62" t="s">
        <v>223</v>
      </c>
      <c r="B18" s="99"/>
      <c r="C18" s="62" t="s">
        <v>223</v>
      </c>
      <c r="D18" s="99"/>
      <c r="E18" s="1"/>
      <c r="F18" s="13"/>
    </row>
    <row r="19" spans="1:6" x14ac:dyDescent="0.3">
      <c r="A19" s="62" t="s">
        <v>244</v>
      </c>
      <c r="B19" s="99"/>
      <c r="C19" s="62" t="s">
        <v>244</v>
      </c>
      <c r="D19" s="54">
        <v>0.1</v>
      </c>
      <c r="E19" s="1"/>
      <c r="F19" s="13"/>
    </row>
    <row r="20" spans="1:6" x14ac:dyDescent="0.3">
      <c r="A20" s="62" t="s">
        <v>245</v>
      </c>
      <c r="B20" s="99"/>
      <c r="C20" s="62" t="s">
        <v>245</v>
      </c>
      <c r="D20" s="54">
        <v>0.1</v>
      </c>
      <c r="E20" s="1"/>
      <c r="F20" s="13"/>
    </row>
    <row r="21" spans="1:6" x14ac:dyDescent="0.3">
      <c r="A21" s="62" t="s">
        <v>224</v>
      </c>
      <c r="B21" s="98"/>
      <c r="C21" s="62" t="s">
        <v>224</v>
      </c>
      <c r="D21" s="98"/>
      <c r="E21" s="1"/>
      <c r="F21" s="13"/>
    </row>
    <row r="22" spans="1:6" ht="31.2" x14ac:dyDescent="0.3">
      <c r="A22" s="130" t="s">
        <v>246</v>
      </c>
      <c r="B22" s="98"/>
      <c r="C22" s="130" t="s">
        <v>246</v>
      </c>
      <c r="D22" s="101"/>
      <c r="E22" s="1"/>
      <c r="F22" s="13"/>
    </row>
    <row r="23" spans="1:6" x14ac:dyDescent="0.3">
      <c r="A23" s="36" t="s">
        <v>26</v>
      </c>
      <c r="B23" s="98"/>
      <c r="C23" s="36" t="s">
        <v>26</v>
      </c>
      <c r="D23" s="98"/>
      <c r="E23" s="1"/>
      <c r="F23" s="13"/>
    </row>
    <row r="24" spans="1:6" x14ac:dyDescent="0.3">
      <c r="A24" s="94" t="s">
        <v>201</v>
      </c>
      <c r="B24" s="56">
        <v>0</v>
      </c>
      <c r="C24" s="94" t="s">
        <v>201</v>
      </c>
      <c r="D24" s="56">
        <v>1</v>
      </c>
      <c r="E24" s="14"/>
      <c r="F24" s="13"/>
    </row>
    <row r="25" spans="1:6" ht="23.4" x14ac:dyDescent="0.45">
      <c r="A25" s="9" t="s">
        <v>202</v>
      </c>
      <c r="B25" s="26" t="s">
        <v>11</v>
      </c>
      <c r="C25" s="93" t="s">
        <v>203</v>
      </c>
      <c r="D25" s="102" t="s">
        <v>11</v>
      </c>
    </row>
    <row r="26" spans="1:6" x14ac:dyDescent="0.3">
      <c r="A26" s="62" t="s">
        <v>12</v>
      </c>
      <c r="B26" s="56" t="s">
        <v>100</v>
      </c>
      <c r="C26" s="62" t="s">
        <v>12</v>
      </c>
      <c r="D26" s="100" t="s">
        <v>103</v>
      </c>
    </row>
    <row r="27" spans="1:6" x14ac:dyDescent="0.3">
      <c r="A27" s="62" t="s">
        <v>24</v>
      </c>
      <c r="B27" s="56" t="s">
        <v>193</v>
      </c>
      <c r="C27" s="62" t="s">
        <v>24</v>
      </c>
      <c r="D27" s="56" t="s">
        <v>194</v>
      </c>
    </row>
    <row r="28" spans="1:6" x14ac:dyDescent="0.3">
      <c r="A28" s="62" t="s">
        <v>222</v>
      </c>
      <c r="B28" s="98" t="s">
        <v>178</v>
      </c>
      <c r="C28" s="62" t="s">
        <v>222</v>
      </c>
      <c r="D28" s="98" t="s">
        <v>182</v>
      </c>
    </row>
    <row r="29" spans="1:6" x14ac:dyDescent="0.3">
      <c r="A29" s="62" t="s">
        <v>243</v>
      </c>
      <c r="B29" s="98" t="s">
        <v>177</v>
      </c>
      <c r="C29" s="62" t="s">
        <v>243</v>
      </c>
      <c r="D29" s="98" t="s">
        <v>183</v>
      </c>
    </row>
    <row r="30" spans="1:6" x14ac:dyDescent="0.3">
      <c r="A30" s="62" t="s">
        <v>223</v>
      </c>
      <c r="B30" s="99"/>
      <c r="C30" s="62" t="s">
        <v>223</v>
      </c>
      <c r="D30" s="99"/>
    </row>
    <row r="31" spans="1:6" x14ac:dyDescent="0.3">
      <c r="A31" s="62" t="s">
        <v>244</v>
      </c>
      <c r="B31" s="99"/>
      <c r="C31" s="62" t="s">
        <v>244</v>
      </c>
      <c r="D31" s="54"/>
    </row>
    <row r="32" spans="1:6" x14ac:dyDescent="0.3">
      <c r="A32" s="62" t="s">
        <v>245</v>
      </c>
      <c r="B32" s="99"/>
      <c r="C32" s="62" t="s">
        <v>245</v>
      </c>
      <c r="D32" s="54"/>
    </row>
    <row r="33" spans="1:4" x14ac:dyDescent="0.3">
      <c r="A33" s="62" t="s">
        <v>224</v>
      </c>
      <c r="B33" s="98"/>
      <c r="C33" s="62" t="s">
        <v>224</v>
      </c>
      <c r="D33" s="98"/>
    </row>
    <row r="34" spans="1:4" ht="31.2" x14ac:dyDescent="0.3">
      <c r="A34" s="130" t="s">
        <v>246</v>
      </c>
      <c r="B34" s="98"/>
      <c r="C34" s="130" t="s">
        <v>246</v>
      </c>
      <c r="D34" s="101"/>
    </row>
    <row r="35" spans="1:4" x14ac:dyDescent="0.3">
      <c r="A35" s="36" t="s">
        <v>26</v>
      </c>
      <c r="B35" s="98"/>
      <c r="C35" s="36" t="s">
        <v>26</v>
      </c>
      <c r="D35" s="98"/>
    </row>
    <row r="36" spans="1:4" x14ac:dyDescent="0.3">
      <c r="A36" s="94" t="s">
        <v>201</v>
      </c>
      <c r="B36" s="56">
        <v>0</v>
      </c>
      <c r="C36" s="94" t="s">
        <v>201</v>
      </c>
      <c r="D36" s="56">
        <v>0</v>
      </c>
    </row>
    <row r="37" spans="1:4" x14ac:dyDescent="0.3">
      <c r="A37" s="106" t="s">
        <v>25</v>
      </c>
      <c r="B37" s="106" t="s">
        <v>25</v>
      </c>
      <c r="C37" s="106" t="s">
        <v>25</v>
      </c>
      <c r="D37" s="106" t="s">
        <v>25</v>
      </c>
    </row>
    <row r="38" spans="1:4" x14ac:dyDescent="0.3">
      <c r="C38" s="30"/>
      <c r="D38" s="37"/>
    </row>
    <row r="39" spans="1:4" x14ac:dyDescent="0.3">
      <c r="A39" s="19"/>
      <c r="B39" s="18"/>
      <c r="C39" s="30"/>
      <c r="D39" s="38"/>
    </row>
    <row r="40" spans="1:4" x14ac:dyDescent="0.3">
      <c r="B40" s="58" t="s">
        <v>174</v>
      </c>
      <c r="C40" s="30"/>
      <c r="D40" s="37"/>
    </row>
    <row r="41" spans="1:4" x14ac:dyDescent="0.3">
      <c r="B41" s="59" t="s">
        <v>213</v>
      </c>
      <c r="C41" s="30"/>
      <c r="D41" s="37"/>
    </row>
    <row r="42" spans="1:4" x14ac:dyDescent="0.3">
      <c r="B42" s="18"/>
      <c r="C42" s="30"/>
      <c r="D42" s="39"/>
    </row>
    <row r="43" spans="1:4" x14ac:dyDescent="0.3">
      <c r="B43" s="18"/>
      <c r="C43" s="30"/>
      <c r="D43" s="39"/>
    </row>
    <row r="44" spans="1:4" x14ac:dyDescent="0.3">
      <c r="B44" s="18"/>
      <c r="C44" s="30"/>
      <c r="D44" s="39"/>
    </row>
    <row r="45" spans="1:4" x14ac:dyDescent="0.3">
      <c r="B45" s="18"/>
      <c r="C45" s="30"/>
      <c r="D45" s="39"/>
    </row>
    <row r="46" spans="1:4" x14ac:dyDescent="0.3">
      <c r="B46" s="18"/>
      <c r="C46" s="30"/>
      <c r="D46" s="39"/>
    </row>
    <row r="47" spans="1:4" x14ac:dyDescent="0.3">
      <c r="B47" s="18"/>
      <c r="C47" s="30"/>
      <c r="D47" s="37"/>
    </row>
    <row r="48" spans="1:4" x14ac:dyDescent="0.3">
      <c r="B48" s="18"/>
      <c r="C48" s="30"/>
      <c r="D48" s="40"/>
    </row>
    <row r="49" spans="2:4" ht="23.4" x14ac:dyDescent="0.45">
      <c r="B49" s="18"/>
      <c r="C49" s="41"/>
      <c r="D49" s="42"/>
    </row>
    <row r="50" spans="2:4" x14ac:dyDescent="0.3">
      <c r="C50" s="30"/>
      <c r="D50" s="37"/>
    </row>
    <row r="51" spans="2:4" x14ac:dyDescent="0.3">
      <c r="C51" s="30"/>
      <c r="D51" s="38"/>
    </row>
    <row r="52" spans="2:4" x14ac:dyDescent="0.3">
      <c r="C52" s="30"/>
      <c r="D52" s="37"/>
    </row>
    <row r="53" spans="2:4" x14ac:dyDescent="0.3">
      <c r="C53" s="30"/>
      <c r="D53" s="37"/>
    </row>
    <row r="54" spans="2:4" x14ac:dyDescent="0.3">
      <c r="C54" s="30"/>
      <c r="D54" s="39"/>
    </row>
    <row r="55" spans="2:4" x14ac:dyDescent="0.3">
      <c r="C55" s="30"/>
      <c r="D55" s="39"/>
    </row>
    <row r="56" spans="2:4" x14ac:dyDescent="0.3">
      <c r="C56" s="30"/>
      <c r="D56" s="39"/>
    </row>
    <row r="57" spans="2:4" x14ac:dyDescent="0.3">
      <c r="C57" s="30"/>
      <c r="D57" s="39"/>
    </row>
    <row r="58" spans="2:4" x14ac:dyDescent="0.3">
      <c r="C58" s="30"/>
      <c r="D58" s="39"/>
    </row>
    <row r="59" spans="2:4" x14ac:dyDescent="0.3">
      <c r="C59" s="30"/>
      <c r="D59" s="37"/>
    </row>
    <row r="60" spans="2:4" x14ac:dyDescent="0.3">
      <c r="C60" s="30"/>
      <c r="D60" s="40"/>
    </row>
    <row r="63" spans="2:4" x14ac:dyDescent="0.3">
      <c r="C63" s="19"/>
      <c r="D63" s="20"/>
    </row>
    <row r="64" spans="2:4" x14ac:dyDescent="0.3">
      <c r="D64" s="18"/>
    </row>
    <row r="65" spans="4:4" x14ac:dyDescent="0.3">
      <c r="D65" s="18"/>
    </row>
    <row r="66" spans="4:4" x14ac:dyDescent="0.3">
      <c r="D66" s="18"/>
    </row>
    <row r="67" spans="4:4" x14ac:dyDescent="0.3">
      <c r="D67" s="18"/>
    </row>
    <row r="68" spans="4:4" x14ac:dyDescent="0.3">
      <c r="D68" s="18"/>
    </row>
    <row r="69" spans="4:4" x14ac:dyDescent="0.3">
      <c r="D69" s="18"/>
    </row>
    <row r="70" spans="4:4" x14ac:dyDescent="0.3">
      <c r="D70" s="18"/>
    </row>
  </sheetData>
  <pageMargins left="0.75" right="0.75" top="1" bottom="1"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zoomScale="75" zoomScaleNormal="75" workbookViewId="0">
      <selection activeCell="E30" sqref="E30"/>
    </sheetView>
  </sheetViews>
  <sheetFormatPr defaultRowHeight="15.6" x14ac:dyDescent="0.3"/>
  <cols>
    <col min="1" max="1" width="55.19921875" customWidth="1"/>
    <col min="2" max="2" width="14.8984375" customWidth="1"/>
    <col min="3" max="3" width="14.5" customWidth="1"/>
    <col min="4" max="1025" width="10.5" customWidth="1"/>
  </cols>
  <sheetData>
    <row r="1" spans="1:7" ht="23.4" x14ac:dyDescent="0.45">
      <c r="A1" s="15" t="s">
        <v>230</v>
      </c>
      <c r="B1" s="16" t="s">
        <v>27</v>
      </c>
      <c r="C1" s="64"/>
    </row>
    <row r="2" spans="1:7" x14ac:dyDescent="0.3">
      <c r="A2" s="65" t="s">
        <v>101</v>
      </c>
      <c r="B2" s="53"/>
      <c r="C2" s="97" t="s">
        <v>221</v>
      </c>
      <c r="E2" s="58" t="s">
        <v>174</v>
      </c>
      <c r="F2" s="79"/>
      <c r="G2" s="79"/>
    </row>
    <row r="3" spans="1:7" x14ac:dyDescent="0.3">
      <c r="A3" s="36" t="s">
        <v>86</v>
      </c>
      <c r="B3" s="43">
        <v>1</v>
      </c>
      <c r="C3" s="97">
        <f>SUM(B3:B11)</f>
        <v>1</v>
      </c>
      <c r="E3" s="59" t="s">
        <v>213</v>
      </c>
      <c r="F3" s="74"/>
      <c r="G3" s="74"/>
    </row>
    <row r="4" spans="1:7" x14ac:dyDescent="0.3">
      <c r="A4" s="36" t="s">
        <v>23</v>
      </c>
      <c r="B4" s="43">
        <v>0</v>
      </c>
      <c r="C4" s="64"/>
    </row>
    <row r="5" spans="1:7" x14ac:dyDescent="0.3">
      <c r="A5" s="36" t="s">
        <v>22</v>
      </c>
      <c r="B5" s="43">
        <v>0</v>
      </c>
      <c r="C5" s="64"/>
    </row>
    <row r="6" spans="1:7" x14ac:dyDescent="0.3">
      <c r="A6" s="36" t="s">
        <v>101</v>
      </c>
      <c r="B6" s="43">
        <v>0</v>
      </c>
      <c r="C6" s="64"/>
    </row>
    <row r="7" spans="1:7" x14ac:dyDescent="0.3">
      <c r="A7" s="36" t="s">
        <v>102</v>
      </c>
      <c r="B7" s="43">
        <v>0</v>
      </c>
      <c r="C7" s="64"/>
    </row>
    <row r="8" spans="1:7" x14ac:dyDescent="0.3">
      <c r="A8" s="36" t="s">
        <v>103</v>
      </c>
      <c r="B8" s="43">
        <v>0</v>
      </c>
      <c r="C8" s="64"/>
    </row>
    <row r="9" spans="1:7" x14ac:dyDescent="0.3">
      <c r="A9" s="36" t="s">
        <v>96</v>
      </c>
      <c r="B9" s="43">
        <v>0</v>
      </c>
      <c r="C9" s="64"/>
    </row>
    <row r="10" spans="1:7" x14ac:dyDescent="0.3">
      <c r="A10" s="36" t="s">
        <v>98</v>
      </c>
      <c r="B10" s="43">
        <v>0</v>
      </c>
      <c r="C10" s="64"/>
    </row>
    <row r="11" spans="1:7" x14ac:dyDescent="0.3">
      <c r="A11" s="36" t="s">
        <v>100</v>
      </c>
      <c r="B11" s="43">
        <v>0</v>
      </c>
      <c r="C11" s="64"/>
    </row>
    <row r="12" spans="1:7" ht="23.4" x14ac:dyDescent="0.45">
      <c r="A12" s="15" t="s">
        <v>230</v>
      </c>
      <c r="B12" s="16" t="s">
        <v>27</v>
      </c>
      <c r="C12" s="64"/>
    </row>
    <row r="13" spans="1:7" x14ac:dyDescent="0.3">
      <c r="A13" s="65" t="s">
        <v>102</v>
      </c>
      <c r="B13" s="53"/>
      <c r="C13" s="97" t="s">
        <v>221</v>
      </c>
    </row>
    <row r="14" spans="1:7" x14ac:dyDescent="0.3">
      <c r="A14" s="36" t="s">
        <v>86</v>
      </c>
      <c r="B14" s="43">
        <v>0.2</v>
      </c>
      <c r="C14" s="97">
        <f>SUM(B14:B22)</f>
        <v>1</v>
      </c>
    </row>
    <row r="15" spans="1:7" x14ac:dyDescent="0.3">
      <c r="A15" s="36" t="s">
        <v>23</v>
      </c>
      <c r="B15" s="43">
        <v>0.6</v>
      </c>
      <c r="C15" s="64"/>
    </row>
    <row r="16" spans="1:7" x14ac:dyDescent="0.3">
      <c r="A16" s="36" t="s">
        <v>22</v>
      </c>
      <c r="B16" s="43">
        <v>0.2</v>
      </c>
      <c r="C16" s="64"/>
    </row>
    <row r="17" spans="1:3" x14ac:dyDescent="0.3">
      <c r="A17" s="36" t="s">
        <v>101</v>
      </c>
      <c r="B17" s="43">
        <v>0</v>
      </c>
      <c r="C17" s="64"/>
    </row>
    <row r="18" spans="1:3" x14ac:dyDescent="0.3">
      <c r="A18" s="36" t="s">
        <v>102</v>
      </c>
      <c r="B18" s="43">
        <v>0</v>
      </c>
      <c r="C18" s="64"/>
    </row>
    <row r="19" spans="1:3" x14ac:dyDescent="0.3">
      <c r="A19" s="36" t="s">
        <v>103</v>
      </c>
      <c r="B19" s="43">
        <v>0</v>
      </c>
      <c r="C19" s="64"/>
    </row>
    <row r="20" spans="1:3" x14ac:dyDescent="0.3">
      <c r="A20" s="36" t="s">
        <v>96</v>
      </c>
      <c r="B20" s="43">
        <v>0</v>
      </c>
      <c r="C20" s="64"/>
    </row>
    <row r="21" spans="1:3" x14ac:dyDescent="0.3">
      <c r="A21" s="36" t="s">
        <v>98</v>
      </c>
      <c r="B21" s="43">
        <v>0</v>
      </c>
      <c r="C21" s="64"/>
    </row>
    <row r="22" spans="1:3" x14ac:dyDescent="0.3">
      <c r="A22" s="36" t="s">
        <v>100</v>
      </c>
      <c r="B22" s="43">
        <v>0</v>
      </c>
      <c r="C22" s="64"/>
    </row>
    <row r="23" spans="1:3" ht="23.4" x14ac:dyDescent="0.45">
      <c r="A23" s="15" t="s">
        <v>230</v>
      </c>
      <c r="B23" s="16" t="s">
        <v>27</v>
      </c>
      <c r="C23" s="64"/>
    </row>
    <row r="24" spans="1:3" x14ac:dyDescent="0.3">
      <c r="A24" s="65" t="s">
        <v>103</v>
      </c>
      <c r="B24" s="53"/>
      <c r="C24" s="97" t="s">
        <v>221</v>
      </c>
    </row>
    <row r="25" spans="1:3" x14ac:dyDescent="0.3">
      <c r="A25" s="36" t="s">
        <v>86</v>
      </c>
      <c r="B25" s="43">
        <v>0</v>
      </c>
      <c r="C25" s="97">
        <f>SUM(B25:B33)</f>
        <v>1</v>
      </c>
    </row>
    <row r="26" spans="1:3" x14ac:dyDescent="0.3">
      <c r="A26" s="36" t="s">
        <v>23</v>
      </c>
      <c r="B26" s="43">
        <v>0</v>
      </c>
      <c r="C26" s="64"/>
    </row>
    <row r="27" spans="1:3" x14ac:dyDescent="0.3">
      <c r="A27" s="36" t="s">
        <v>22</v>
      </c>
      <c r="B27" s="43">
        <v>0.7</v>
      </c>
      <c r="C27" s="64"/>
    </row>
    <row r="28" spans="1:3" x14ac:dyDescent="0.3">
      <c r="A28" s="36" t="s">
        <v>101</v>
      </c>
      <c r="B28" s="43">
        <v>0.3</v>
      </c>
      <c r="C28" s="96"/>
    </row>
    <row r="29" spans="1:3" x14ac:dyDescent="0.3">
      <c r="A29" s="36" t="s">
        <v>102</v>
      </c>
      <c r="B29" s="43">
        <v>0</v>
      </c>
      <c r="C29" s="64"/>
    </row>
    <row r="30" spans="1:3" x14ac:dyDescent="0.3">
      <c r="A30" s="36" t="s">
        <v>103</v>
      </c>
      <c r="B30" s="43">
        <v>0</v>
      </c>
      <c r="C30" s="64"/>
    </row>
    <row r="31" spans="1:3" x14ac:dyDescent="0.3">
      <c r="A31" s="36" t="s">
        <v>96</v>
      </c>
      <c r="B31" s="43">
        <v>0</v>
      </c>
      <c r="C31" s="64"/>
    </row>
    <row r="32" spans="1:3" x14ac:dyDescent="0.3">
      <c r="A32" s="36" t="s">
        <v>98</v>
      </c>
      <c r="B32" s="43">
        <v>0</v>
      </c>
      <c r="C32" s="64"/>
    </row>
    <row r="33" spans="1:3" x14ac:dyDescent="0.3">
      <c r="A33" s="36" t="s">
        <v>100</v>
      </c>
      <c r="B33" s="43">
        <v>0</v>
      </c>
      <c r="C33" s="64"/>
    </row>
    <row r="34" spans="1:3" ht="23.4" x14ac:dyDescent="0.45">
      <c r="A34" s="15" t="s">
        <v>230</v>
      </c>
      <c r="B34" s="16" t="s">
        <v>27</v>
      </c>
      <c r="C34" s="96"/>
    </row>
    <row r="35" spans="1:3" x14ac:dyDescent="0.3">
      <c r="A35" s="65" t="s">
        <v>96</v>
      </c>
      <c r="B35" s="53"/>
      <c r="C35" s="97" t="s">
        <v>221</v>
      </c>
    </row>
    <row r="36" spans="1:3" x14ac:dyDescent="0.3">
      <c r="A36" s="36" t="s">
        <v>86</v>
      </c>
      <c r="B36" s="43">
        <v>0</v>
      </c>
      <c r="C36" s="97">
        <f>SUM(B36:B44)</f>
        <v>0.99999999999999989</v>
      </c>
    </row>
    <row r="37" spans="1:3" x14ac:dyDescent="0.3">
      <c r="A37" s="36" t="s">
        <v>23</v>
      </c>
      <c r="B37" s="43">
        <v>0</v>
      </c>
      <c r="C37" s="64"/>
    </row>
    <row r="38" spans="1:3" x14ac:dyDescent="0.3">
      <c r="A38" s="36" t="s">
        <v>22</v>
      </c>
      <c r="B38" s="43">
        <v>0.7</v>
      </c>
      <c r="C38" s="64"/>
    </row>
    <row r="39" spans="1:3" x14ac:dyDescent="0.3">
      <c r="A39" s="36" t="s">
        <v>101</v>
      </c>
      <c r="B39" s="43">
        <v>0.2</v>
      </c>
      <c r="C39" s="64"/>
    </row>
    <row r="40" spans="1:3" x14ac:dyDescent="0.3">
      <c r="A40" s="36" t="s">
        <v>102</v>
      </c>
      <c r="B40" s="43">
        <v>0</v>
      </c>
      <c r="C40" s="64"/>
    </row>
    <row r="41" spans="1:3" x14ac:dyDescent="0.3">
      <c r="A41" s="36" t="s">
        <v>103</v>
      </c>
      <c r="B41" s="43">
        <v>0.1</v>
      </c>
      <c r="C41" s="64"/>
    </row>
    <row r="42" spans="1:3" x14ac:dyDescent="0.3">
      <c r="A42" s="36" t="s">
        <v>96</v>
      </c>
      <c r="B42" s="43">
        <v>0</v>
      </c>
      <c r="C42" s="64"/>
    </row>
    <row r="43" spans="1:3" x14ac:dyDescent="0.3">
      <c r="A43" s="36" t="s">
        <v>98</v>
      </c>
      <c r="B43" s="43">
        <v>0</v>
      </c>
      <c r="C43" s="64"/>
    </row>
    <row r="44" spans="1:3" x14ac:dyDescent="0.3">
      <c r="A44" s="36" t="s">
        <v>100</v>
      </c>
      <c r="B44" s="43">
        <v>0</v>
      </c>
      <c r="C44" s="64"/>
    </row>
    <row r="45" spans="1:3" ht="23.4" x14ac:dyDescent="0.45">
      <c r="A45" s="15" t="s">
        <v>230</v>
      </c>
      <c r="B45" s="16" t="s">
        <v>27</v>
      </c>
      <c r="C45" s="64"/>
    </row>
    <row r="46" spans="1:3" x14ac:dyDescent="0.3">
      <c r="A46" s="65" t="s">
        <v>98</v>
      </c>
      <c r="B46" s="53"/>
      <c r="C46" s="97" t="s">
        <v>221</v>
      </c>
    </row>
    <row r="47" spans="1:3" x14ac:dyDescent="0.3">
      <c r="A47" s="36" t="s">
        <v>86</v>
      </c>
      <c r="B47" s="43">
        <v>0</v>
      </c>
      <c r="C47" s="97">
        <f>SUM(B47:B55)</f>
        <v>0.99999999999999989</v>
      </c>
    </row>
    <row r="48" spans="1:3" x14ac:dyDescent="0.3">
      <c r="A48" s="36" t="s">
        <v>23</v>
      </c>
      <c r="B48" s="43">
        <v>0</v>
      </c>
      <c r="C48" s="64"/>
    </row>
    <row r="49" spans="1:3" x14ac:dyDescent="0.3">
      <c r="A49" s="36" t="s">
        <v>22</v>
      </c>
      <c r="B49" s="43">
        <v>0.2</v>
      </c>
      <c r="C49" s="64"/>
    </row>
    <row r="50" spans="1:3" x14ac:dyDescent="0.3">
      <c r="A50" s="36" t="s">
        <v>101</v>
      </c>
      <c r="B50" s="43">
        <v>0.7</v>
      </c>
      <c r="C50" s="64"/>
    </row>
    <row r="51" spans="1:3" x14ac:dyDescent="0.3">
      <c r="A51" s="36" t="s">
        <v>102</v>
      </c>
      <c r="B51" s="43">
        <v>0</v>
      </c>
      <c r="C51" s="64"/>
    </row>
    <row r="52" spans="1:3" x14ac:dyDescent="0.3">
      <c r="A52" s="36" t="s">
        <v>103</v>
      </c>
      <c r="B52" s="43">
        <v>0.1</v>
      </c>
      <c r="C52" s="64"/>
    </row>
    <row r="53" spans="1:3" x14ac:dyDescent="0.3">
      <c r="A53" s="36" t="s">
        <v>96</v>
      </c>
      <c r="B53" s="43">
        <v>0</v>
      </c>
      <c r="C53" s="64"/>
    </row>
    <row r="54" spans="1:3" x14ac:dyDescent="0.3">
      <c r="A54" s="36" t="s">
        <v>98</v>
      </c>
      <c r="B54" s="43">
        <v>0</v>
      </c>
      <c r="C54" s="64"/>
    </row>
    <row r="55" spans="1:3" x14ac:dyDescent="0.3">
      <c r="A55" s="36" t="s">
        <v>100</v>
      </c>
      <c r="B55" s="43">
        <v>0</v>
      </c>
      <c r="C55" s="64"/>
    </row>
    <row r="56" spans="1:3" ht="23.4" x14ac:dyDescent="0.45">
      <c r="A56" s="15" t="s">
        <v>230</v>
      </c>
      <c r="B56" s="16" t="s">
        <v>27</v>
      </c>
      <c r="C56" s="64"/>
    </row>
    <row r="57" spans="1:3" x14ac:dyDescent="0.3">
      <c r="A57" s="65" t="s">
        <v>100</v>
      </c>
      <c r="B57" s="53"/>
      <c r="C57" s="97" t="s">
        <v>221</v>
      </c>
    </row>
    <row r="58" spans="1:3" x14ac:dyDescent="0.3">
      <c r="A58" s="36" t="s">
        <v>86</v>
      </c>
      <c r="B58" s="43">
        <v>0</v>
      </c>
      <c r="C58" s="97">
        <f>SUM(B58:B66)</f>
        <v>1</v>
      </c>
    </row>
    <row r="59" spans="1:3" x14ac:dyDescent="0.3">
      <c r="A59" s="36" t="s">
        <v>23</v>
      </c>
      <c r="B59" s="43">
        <v>0</v>
      </c>
      <c r="C59" s="64"/>
    </row>
    <row r="60" spans="1:3" x14ac:dyDescent="0.3">
      <c r="A60" s="36" t="s">
        <v>22</v>
      </c>
      <c r="B60" s="43">
        <v>0</v>
      </c>
      <c r="C60" s="64"/>
    </row>
    <row r="61" spans="1:3" x14ac:dyDescent="0.3">
      <c r="A61" s="36" t="s">
        <v>101</v>
      </c>
      <c r="B61" s="43">
        <v>0.5</v>
      </c>
      <c r="C61" s="64"/>
    </row>
    <row r="62" spans="1:3" x14ac:dyDescent="0.3">
      <c r="A62" s="36" t="s">
        <v>102</v>
      </c>
      <c r="B62" s="43">
        <v>0</v>
      </c>
      <c r="C62" s="64"/>
    </row>
    <row r="63" spans="1:3" x14ac:dyDescent="0.3">
      <c r="A63" s="36" t="s">
        <v>103</v>
      </c>
      <c r="B63" s="43">
        <v>0.4</v>
      </c>
      <c r="C63" s="64"/>
    </row>
    <row r="64" spans="1:3" x14ac:dyDescent="0.3">
      <c r="A64" s="36" t="s">
        <v>96</v>
      </c>
      <c r="B64" s="43">
        <v>0</v>
      </c>
      <c r="C64" s="64"/>
    </row>
    <row r="65" spans="1:2" x14ac:dyDescent="0.3">
      <c r="A65" s="36" t="s">
        <v>98</v>
      </c>
      <c r="B65" s="43">
        <v>0.1</v>
      </c>
    </row>
    <row r="66" spans="1:2" x14ac:dyDescent="0.3">
      <c r="A66" s="36" t="s">
        <v>100</v>
      </c>
      <c r="B66" s="43">
        <v>0</v>
      </c>
    </row>
  </sheetData>
  <pageMargins left="0.75" right="0.75" top="1" bottom="1" header="0.51180555555555496" footer="0.51180555555555496"/>
  <pageSetup firstPageNumber="0"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W8"/>
  <sheetViews>
    <sheetView zoomScale="75" zoomScaleNormal="75" workbookViewId="0">
      <selection activeCell="H11" sqref="H11"/>
    </sheetView>
  </sheetViews>
  <sheetFormatPr defaultRowHeight="15.6" x14ac:dyDescent="0.3"/>
  <cols>
    <col min="1" max="1" width="23.09765625" customWidth="1"/>
    <col min="2" max="69" width="12.69921875" customWidth="1"/>
    <col min="70" max="142" width="10.5" customWidth="1"/>
    <col min="143" max="143" width="28.5" customWidth="1"/>
    <col min="144" max="144" width="23" customWidth="1"/>
    <col min="145" max="145" width="23.5" customWidth="1"/>
    <col min="146" max="324" width="10.5" customWidth="1"/>
    <col min="325" max="325" width="28.5" customWidth="1"/>
    <col min="326" max="326" width="23" customWidth="1"/>
    <col min="327" max="327" width="23.5" customWidth="1"/>
    <col min="328" max="984" width="10.5" customWidth="1"/>
  </cols>
  <sheetData>
    <row r="1" spans="1:491" ht="47.4" customHeight="1" x14ac:dyDescent="0.4">
      <c r="A1" s="110" t="s">
        <v>228</v>
      </c>
      <c r="B1" s="109" t="s">
        <v>28</v>
      </c>
      <c r="C1" s="109">
        <v>2</v>
      </c>
      <c r="D1" s="109">
        <v>3</v>
      </c>
      <c r="E1" s="109" t="s">
        <v>29</v>
      </c>
      <c r="F1" s="109" t="s">
        <v>30</v>
      </c>
      <c r="G1" s="109" t="s">
        <v>31</v>
      </c>
      <c r="H1" s="109" t="s">
        <v>32</v>
      </c>
      <c r="I1" s="109" t="s">
        <v>33</v>
      </c>
      <c r="J1" s="109" t="s">
        <v>34</v>
      </c>
      <c r="K1" s="109" t="s">
        <v>87</v>
      </c>
      <c r="L1" s="109" t="s">
        <v>88</v>
      </c>
      <c r="M1" s="109" t="s">
        <v>89</v>
      </c>
      <c r="N1" s="109">
        <v>13</v>
      </c>
      <c r="O1" s="109">
        <f>N1+1</f>
        <v>14</v>
      </c>
      <c r="P1" s="109">
        <f t="shared" ref="P1:CA1" si="0">O1+1</f>
        <v>15</v>
      </c>
      <c r="Q1" s="109">
        <f t="shared" si="0"/>
        <v>16</v>
      </c>
      <c r="R1" s="109">
        <f t="shared" si="0"/>
        <v>17</v>
      </c>
      <c r="S1" s="109">
        <f t="shared" si="0"/>
        <v>18</v>
      </c>
      <c r="T1" s="109">
        <f t="shared" si="0"/>
        <v>19</v>
      </c>
      <c r="U1" s="109">
        <f t="shared" si="0"/>
        <v>20</v>
      </c>
      <c r="V1" s="109">
        <f t="shared" si="0"/>
        <v>21</v>
      </c>
      <c r="W1" s="109">
        <f t="shared" si="0"/>
        <v>22</v>
      </c>
      <c r="X1" s="109">
        <f t="shared" si="0"/>
        <v>23</v>
      </c>
      <c r="Y1" s="109">
        <f t="shared" si="0"/>
        <v>24</v>
      </c>
      <c r="Z1" s="109">
        <f t="shared" si="0"/>
        <v>25</v>
      </c>
      <c r="AA1" s="109">
        <f t="shared" si="0"/>
        <v>26</v>
      </c>
      <c r="AB1" s="109">
        <f t="shared" si="0"/>
        <v>27</v>
      </c>
      <c r="AC1" s="109">
        <f t="shared" si="0"/>
        <v>28</v>
      </c>
      <c r="AD1" s="109">
        <f t="shared" si="0"/>
        <v>29</v>
      </c>
      <c r="AE1" s="109">
        <f t="shared" si="0"/>
        <v>30</v>
      </c>
      <c r="AF1" s="109">
        <f t="shared" si="0"/>
        <v>31</v>
      </c>
      <c r="AG1" s="109">
        <f t="shared" si="0"/>
        <v>32</v>
      </c>
      <c r="AH1" s="109">
        <f t="shared" si="0"/>
        <v>33</v>
      </c>
      <c r="AI1" s="109">
        <f t="shared" si="0"/>
        <v>34</v>
      </c>
      <c r="AJ1" s="109">
        <f t="shared" si="0"/>
        <v>35</v>
      </c>
      <c r="AK1" s="109">
        <f t="shared" si="0"/>
        <v>36</v>
      </c>
      <c r="AL1" s="109">
        <f t="shared" si="0"/>
        <v>37</v>
      </c>
      <c r="AM1" s="109">
        <f t="shared" si="0"/>
        <v>38</v>
      </c>
      <c r="AN1" s="109">
        <f t="shared" si="0"/>
        <v>39</v>
      </c>
      <c r="AO1" s="109">
        <f t="shared" si="0"/>
        <v>40</v>
      </c>
      <c r="AP1" s="109">
        <f t="shared" si="0"/>
        <v>41</v>
      </c>
      <c r="AQ1" s="109">
        <f t="shared" si="0"/>
        <v>42</v>
      </c>
      <c r="AR1" s="109">
        <f t="shared" si="0"/>
        <v>43</v>
      </c>
      <c r="AS1" s="109">
        <f t="shared" si="0"/>
        <v>44</v>
      </c>
      <c r="AT1" s="109">
        <f t="shared" si="0"/>
        <v>45</v>
      </c>
      <c r="AU1" s="109">
        <f t="shared" si="0"/>
        <v>46</v>
      </c>
      <c r="AV1" s="109">
        <f t="shared" si="0"/>
        <v>47</v>
      </c>
      <c r="AW1" s="109">
        <f t="shared" si="0"/>
        <v>48</v>
      </c>
      <c r="AX1" s="109">
        <f t="shared" si="0"/>
        <v>49</v>
      </c>
      <c r="AY1" s="109">
        <f t="shared" si="0"/>
        <v>50</v>
      </c>
      <c r="AZ1" s="109">
        <f t="shared" si="0"/>
        <v>51</v>
      </c>
      <c r="BA1" s="109">
        <f t="shared" si="0"/>
        <v>52</v>
      </c>
      <c r="BB1" s="109">
        <f t="shared" si="0"/>
        <v>53</v>
      </c>
      <c r="BC1" s="109">
        <f t="shared" si="0"/>
        <v>54</v>
      </c>
      <c r="BD1" s="109">
        <f t="shared" si="0"/>
        <v>55</v>
      </c>
      <c r="BE1" s="109">
        <f t="shared" si="0"/>
        <v>56</v>
      </c>
      <c r="BF1" s="109">
        <f t="shared" si="0"/>
        <v>57</v>
      </c>
      <c r="BG1" s="109">
        <f t="shared" si="0"/>
        <v>58</v>
      </c>
      <c r="BH1" s="109">
        <f t="shared" si="0"/>
        <v>59</v>
      </c>
      <c r="BI1" s="109">
        <f t="shared" si="0"/>
        <v>60</v>
      </c>
      <c r="BJ1" s="109">
        <f t="shared" si="0"/>
        <v>61</v>
      </c>
      <c r="BK1" s="109">
        <f t="shared" si="0"/>
        <v>62</v>
      </c>
      <c r="BL1" s="109">
        <f t="shared" si="0"/>
        <v>63</v>
      </c>
      <c r="BM1" s="109">
        <f t="shared" si="0"/>
        <v>64</v>
      </c>
      <c r="BN1" s="109">
        <f t="shared" si="0"/>
        <v>65</v>
      </c>
      <c r="BO1" s="109">
        <f t="shared" si="0"/>
        <v>66</v>
      </c>
      <c r="BP1" s="109">
        <f t="shared" si="0"/>
        <v>67</v>
      </c>
      <c r="BQ1" s="109">
        <f t="shared" si="0"/>
        <v>68</v>
      </c>
      <c r="BR1" s="109">
        <f t="shared" si="0"/>
        <v>69</v>
      </c>
      <c r="BS1" s="109">
        <f t="shared" si="0"/>
        <v>70</v>
      </c>
      <c r="BT1" s="109">
        <f t="shared" si="0"/>
        <v>71</v>
      </c>
      <c r="BU1" s="109">
        <f t="shared" si="0"/>
        <v>72</v>
      </c>
      <c r="BV1" s="109">
        <f t="shared" si="0"/>
        <v>73</v>
      </c>
      <c r="BW1" s="109">
        <f t="shared" si="0"/>
        <v>74</v>
      </c>
      <c r="BX1" s="109">
        <f t="shared" si="0"/>
        <v>75</v>
      </c>
      <c r="BY1" s="109">
        <f t="shared" si="0"/>
        <v>76</v>
      </c>
      <c r="BZ1" s="109">
        <f t="shared" si="0"/>
        <v>77</v>
      </c>
      <c r="CA1" s="109">
        <f t="shared" si="0"/>
        <v>78</v>
      </c>
      <c r="CB1" s="109">
        <f t="shared" ref="CB1:EM1" si="1">CA1+1</f>
        <v>79</v>
      </c>
      <c r="CC1" s="109">
        <f t="shared" si="1"/>
        <v>80</v>
      </c>
      <c r="CD1" s="109">
        <f t="shared" si="1"/>
        <v>81</v>
      </c>
      <c r="CE1" s="109">
        <f t="shared" si="1"/>
        <v>82</v>
      </c>
      <c r="CF1" s="109">
        <f t="shared" si="1"/>
        <v>83</v>
      </c>
      <c r="CG1" s="109">
        <f t="shared" si="1"/>
        <v>84</v>
      </c>
      <c r="CH1" s="109">
        <f t="shared" si="1"/>
        <v>85</v>
      </c>
      <c r="CI1" s="109">
        <f t="shared" si="1"/>
        <v>86</v>
      </c>
      <c r="CJ1" s="109">
        <f t="shared" si="1"/>
        <v>87</v>
      </c>
      <c r="CK1" s="109">
        <f t="shared" si="1"/>
        <v>88</v>
      </c>
      <c r="CL1" s="109">
        <f t="shared" si="1"/>
        <v>89</v>
      </c>
      <c r="CM1" s="109">
        <f t="shared" si="1"/>
        <v>90</v>
      </c>
      <c r="CN1" s="109">
        <f t="shared" si="1"/>
        <v>91</v>
      </c>
      <c r="CO1" s="109">
        <f t="shared" si="1"/>
        <v>92</v>
      </c>
      <c r="CP1" s="109">
        <f t="shared" si="1"/>
        <v>93</v>
      </c>
      <c r="CQ1" s="109">
        <f t="shared" si="1"/>
        <v>94</v>
      </c>
      <c r="CR1" s="109">
        <f t="shared" si="1"/>
        <v>95</v>
      </c>
      <c r="CS1" s="109">
        <f t="shared" si="1"/>
        <v>96</v>
      </c>
      <c r="CT1" s="109">
        <f t="shared" si="1"/>
        <v>97</v>
      </c>
      <c r="CU1" s="109">
        <f t="shared" si="1"/>
        <v>98</v>
      </c>
      <c r="CV1" s="109">
        <f t="shared" si="1"/>
        <v>99</v>
      </c>
      <c r="CW1" s="109">
        <f t="shared" si="1"/>
        <v>100</v>
      </c>
      <c r="CX1" s="109">
        <f t="shared" si="1"/>
        <v>101</v>
      </c>
      <c r="CY1" s="109">
        <f t="shared" si="1"/>
        <v>102</v>
      </c>
      <c r="CZ1" s="109">
        <f t="shared" si="1"/>
        <v>103</v>
      </c>
      <c r="DA1" s="109">
        <f t="shared" si="1"/>
        <v>104</v>
      </c>
      <c r="DB1" s="109">
        <f t="shared" si="1"/>
        <v>105</v>
      </c>
      <c r="DC1" s="109">
        <f t="shared" si="1"/>
        <v>106</v>
      </c>
      <c r="DD1" s="109">
        <f t="shared" si="1"/>
        <v>107</v>
      </c>
      <c r="DE1" s="109">
        <f t="shared" si="1"/>
        <v>108</v>
      </c>
      <c r="DF1" s="109">
        <f t="shared" si="1"/>
        <v>109</v>
      </c>
      <c r="DG1" s="109">
        <f t="shared" si="1"/>
        <v>110</v>
      </c>
      <c r="DH1" s="109">
        <f t="shared" si="1"/>
        <v>111</v>
      </c>
      <c r="DI1" s="109">
        <f t="shared" si="1"/>
        <v>112</v>
      </c>
      <c r="DJ1" s="109">
        <f t="shared" si="1"/>
        <v>113</v>
      </c>
      <c r="DK1" s="109">
        <f t="shared" si="1"/>
        <v>114</v>
      </c>
      <c r="DL1" s="109">
        <f t="shared" si="1"/>
        <v>115</v>
      </c>
      <c r="DM1" s="109">
        <f t="shared" si="1"/>
        <v>116</v>
      </c>
      <c r="DN1" s="109">
        <f t="shared" si="1"/>
        <v>117</v>
      </c>
      <c r="DO1" s="109">
        <f t="shared" si="1"/>
        <v>118</v>
      </c>
      <c r="DP1" s="109">
        <f t="shared" si="1"/>
        <v>119</v>
      </c>
      <c r="DQ1" s="109">
        <f t="shared" si="1"/>
        <v>120</v>
      </c>
      <c r="DR1" s="109">
        <f t="shared" si="1"/>
        <v>121</v>
      </c>
      <c r="DS1" s="109">
        <f t="shared" si="1"/>
        <v>122</v>
      </c>
      <c r="DT1" s="109">
        <f t="shared" si="1"/>
        <v>123</v>
      </c>
      <c r="DU1" s="109">
        <f t="shared" si="1"/>
        <v>124</v>
      </c>
      <c r="DV1" s="109">
        <f t="shared" si="1"/>
        <v>125</v>
      </c>
      <c r="DW1" s="109">
        <f t="shared" si="1"/>
        <v>126</v>
      </c>
      <c r="DX1" s="109">
        <f t="shared" si="1"/>
        <v>127</v>
      </c>
      <c r="DY1" s="109">
        <f t="shared" si="1"/>
        <v>128</v>
      </c>
      <c r="DZ1" s="109">
        <f t="shared" si="1"/>
        <v>129</v>
      </c>
      <c r="EA1" s="109">
        <f t="shared" si="1"/>
        <v>130</v>
      </c>
      <c r="EB1" s="109">
        <f t="shared" si="1"/>
        <v>131</v>
      </c>
      <c r="EC1" s="109">
        <f t="shared" si="1"/>
        <v>132</v>
      </c>
      <c r="ED1" s="109">
        <f t="shared" si="1"/>
        <v>133</v>
      </c>
      <c r="EE1" s="109">
        <f t="shared" si="1"/>
        <v>134</v>
      </c>
      <c r="EF1" s="109">
        <f t="shared" si="1"/>
        <v>135</v>
      </c>
      <c r="EG1" s="109">
        <f t="shared" si="1"/>
        <v>136</v>
      </c>
      <c r="EH1" s="109">
        <f t="shared" si="1"/>
        <v>137</v>
      </c>
      <c r="EI1" s="109">
        <f t="shared" si="1"/>
        <v>138</v>
      </c>
      <c r="EJ1" s="109">
        <f t="shared" si="1"/>
        <v>139</v>
      </c>
      <c r="EK1" s="109">
        <f t="shared" si="1"/>
        <v>140</v>
      </c>
      <c r="EL1" s="109">
        <f t="shared" si="1"/>
        <v>141</v>
      </c>
      <c r="EM1" s="109">
        <f t="shared" si="1"/>
        <v>142</v>
      </c>
      <c r="EN1" s="109">
        <f t="shared" ref="EN1:EX1" si="2">EM1+1</f>
        <v>143</v>
      </c>
      <c r="EO1" s="109">
        <f t="shared" si="2"/>
        <v>144</v>
      </c>
      <c r="EP1" s="109">
        <f t="shared" si="2"/>
        <v>145</v>
      </c>
      <c r="EQ1" s="109">
        <f t="shared" si="2"/>
        <v>146</v>
      </c>
      <c r="ER1" s="109">
        <f t="shared" si="2"/>
        <v>147</v>
      </c>
      <c r="ES1" s="109">
        <f t="shared" si="2"/>
        <v>148</v>
      </c>
      <c r="ET1" s="109">
        <f t="shared" si="2"/>
        <v>149</v>
      </c>
      <c r="EU1" s="109">
        <f t="shared" si="2"/>
        <v>150</v>
      </c>
      <c r="EV1" s="109">
        <f t="shared" si="2"/>
        <v>151</v>
      </c>
      <c r="EW1" s="109">
        <f t="shared" si="2"/>
        <v>152</v>
      </c>
      <c r="EX1" s="109">
        <f t="shared" si="2"/>
        <v>153</v>
      </c>
      <c r="EY1" s="109">
        <f t="shared" ref="EY1" si="3">EX1+1</f>
        <v>154</v>
      </c>
      <c r="EZ1" s="109">
        <f t="shared" ref="EZ1" si="4">EY1+1</f>
        <v>155</v>
      </c>
      <c r="FA1" s="109">
        <f t="shared" ref="FA1" si="5">EZ1+1</f>
        <v>156</v>
      </c>
      <c r="FB1" s="109">
        <f t="shared" ref="FB1" si="6">FA1+1</f>
        <v>157</v>
      </c>
      <c r="FC1" s="109">
        <f t="shared" ref="FC1" si="7">FB1+1</f>
        <v>158</v>
      </c>
      <c r="FD1" s="109">
        <f t="shared" ref="FD1" si="8">FC1+1</f>
        <v>159</v>
      </c>
      <c r="FE1" s="109">
        <f t="shared" ref="FE1" si="9">FD1+1</f>
        <v>160</v>
      </c>
      <c r="FF1" s="109">
        <f t="shared" ref="FF1" si="10">FE1+1</f>
        <v>161</v>
      </c>
      <c r="FG1" s="109">
        <f t="shared" ref="FG1" si="11">FF1+1</f>
        <v>162</v>
      </c>
      <c r="FH1" s="109">
        <f t="shared" ref="FH1" si="12">FG1+1</f>
        <v>163</v>
      </c>
      <c r="FI1" s="109">
        <f t="shared" ref="FI1" si="13">FH1+1</f>
        <v>164</v>
      </c>
      <c r="FJ1" s="109">
        <f t="shared" ref="FJ1" si="14">FI1+1</f>
        <v>165</v>
      </c>
      <c r="FK1" s="109">
        <f t="shared" ref="FK1" si="15">FJ1+1</f>
        <v>166</v>
      </c>
      <c r="FL1" s="109">
        <f t="shared" ref="FL1" si="16">FK1+1</f>
        <v>167</v>
      </c>
      <c r="FM1" s="109">
        <f t="shared" ref="FM1" si="17">FL1+1</f>
        <v>168</v>
      </c>
      <c r="FN1" s="109">
        <f t="shared" ref="FN1" si="18">FM1+1</f>
        <v>169</v>
      </c>
      <c r="FO1" s="109">
        <f t="shared" ref="FO1" si="19">FN1+1</f>
        <v>170</v>
      </c>
      <c r="FP1" s="109">
        <f t="shared" ref="FP1" si="20">FO1+1</f>
        <v>171</v>
      </c>
      <c r="FQ1" s="109">
        <f t="shared" ref="FQ1" si="21">FP1+1</f>
        <v>172</v>
      </c>
      <c r="FR1" s="109">
        <f t="shared" ref="FR1" si="22">FQ1+1</f>
        <v>173</v>
      </c>
      <c r="FS1" s="109">
        <f t="shared" ref="FS1" si="23">FR1+1</f>
        <v>174</v>
      </c>
      <c r="FT1" s="109">
        <f t="shared" ref="FT1" si="24">FS1+1</f>
        <v>175</v>
      </c>
      <c r="FU1" s="109">
        <f t="shared" ref="FU1" si="25">FT1+1</f>
        <v>176</v>
      </c>
      <c r="FV1" s="109">
        <f t="shared" ref="FV1" si="26">FU1+1</f>
        <v>177</v>
      </c>
      <c r="FW1" s="109">
        <f t="shared" ref="FW1" si="27">FV1+1</f>
        <v>178</v>
      </c>
      <c r="FX1" s="109">
        <f t="shared" ref="FX1" si="28">FW1+1</f>
        <v>179</v>
      </c>
      <c r="FY1" s="109">
        <f t="shared" ref="FY1" si="29">FX1+1</f>
        <v>180</v>
      </c>
      <c r="FZ1" s="109">
        <f t="shared" ref="FZ1" si="30">FY1+1</f>
        <v>181</v>
      </c>
      <c r="GA1" s="109">
        <f t="shared" ref="GA1" si="31">FZ1+1</f>
        <v>182</v>
      </c>
      <c r="GB1" s="109">
        <f t="shared" ref="GB1" si="32">GA1+1</f>
        <v>183</v>
      </c>
      <c r="GC1" s="109">
        <f t="shared" ref="GC1" si="33">GB1+1</f>
        <v>184</v>
      </c>
      <c r="GD1" s="109">
        <f t="shared" ref="GD1" si="34">GC1+1</f>
        <v>185</v>
      </c>
      <c r="GE1" s="109">
        <f t="shared" ref="GE1" si="35">GD1+1</f>
        <v>186</v>
      </c>
      <c r="GF1" s="109">
        <f t="shared" ref="GF1" si="36">GE1+1</f>
        <v>187</v>
      </c>
      <c r="GG1" s="109">
        <f t="shared" ref="GG1" si="37">GF1+1</f>
        <v>188</v>
      </c>
      <c r="GH1" s="109">
        <f t="shared" ref="GH1" si="38">GG1+1</f>
        <v>189</v>
      </c>
      <c r="GI1" s="109">
        <f t="shared" ref="GI1" si="39">GH1+1</f>
        <v>190</v>
      </c>
      <c r="GJ1" s="109">
        <f t="shared" ref="GJ1" si="40">GI1+1</f>
        <v>191</v>
      </c>
      <c r="GK1" s="109">
        <f t="shared" ref="GK1" si="41">GJ1+1</f>
        <v>192</v>
      </c>
      <c r="GL1" s="109">
        <f t="shared" ref="GL1" si="42">GK1+1</f>
        <v>193</v>
      </c>
      <c r="GM1" s="109">
        <f t="shared" ref="GM1" si="43">GL1+1</f>
        <v>194</v>
      </c>
      <c r="GN1" s="109">
        <f t="shared" ref="GN1" si="44">GM1+1</f>
        <v>195</v>
      </c>
      <c r="GO1" s="109">
        <f t="shared" ref="GO1" si="45">GN1+1</f>
        <v>196</v>
      </c>
      <c r="GP1" s="109">
        <f t="shared" ref="GP1" si="46">GO1+1</f>
        <v>197</v>
      </c>
      <c r="GQ1" s="109">
        <f t="shared" ref="GQ1" si="47">GP1+1</f>
        <v>198</v>
      </c>
      <c r="GR1" s="109">
        <f t="shared" ref="GR1" si="48">GQ1+1</f>
        <v>199</v>
      </c>
      <c r="GS1" s="109">
        <f t="shared" ref="GS1" si="49">GR1+1</f>
        <v>200</v>
      </c>
      <c r="GT1" s="109">
        <f t="shared" ref="GT1" si="50">GS1+1</f>
        <v>201</v>
      </c>
      <c r="GU1" s="109">
        <f t="shared" ref="GU1" si="51">GT1+1</f>
        <v>202</v>
      </c>
      <c r="GV1" s="109">
        <f t="shared" ref="GV1" si="52">GU1+1</f>
        <v>203</v>
      </c>
      <c r="GW1" s="109">
        <f t="shared" ref="GW1" si="53">GV1+1</f>
        <v>204</v>
      </c>
      <c r="GX1" s="109">
        <f t="shared" ref="GX1" si="54">GW1+1</f>
        <v>205</v>
      </c>
      <c r="GY1" s="109">
        <f t="shared" ref="GY1" si="55">GX1+1</f>
        <v>206</v>
      </c>
      <c r="GZ1" s="109">
        <f t="shared" ref="GZ1" si="56">GY1+1</f>
        <v>207</v>
      </c>
      <c r="HA1" s="109">
        <f t="shared" ref="HA1" si="57">GZ1+1</f>
        <v>208</v>
      </c>
      <c r="HB1" s="109">
        <f t="shared" ref="HB1" si="58">HA1+1</f>
        <v>209</v>
      </c>
      <c r="HC1" s="109">
        <f t="shared" ref="HC1" si="59">HB1+1</f>
        <v>210</v>
      </c>
      <c r="HD1" s="109">
        <f t="shared" ref="HD1" si="60">HC1+1</f>
        <v>211</v>
      </c>
      <c r="HE1" s="109">
        <f t="shared" ref="HE1" si="61">HD1+1</f>
        <v>212</v>
      </c>
      <c r="HF1" s="109">
        <f t="shared" ref="HF1" si="62">HE1+1</f>
        <v>213</v>
      </c>
      <c r="HG1" s="109">
        <f t="shared" ref="HG1" si="63">HF1+1</f>
        <v>214</v>
      </c>
      <c r="HH1" s="109">
        <f t="shared" ref="HH1" si="64">HG1+1</f>
        <v>215</v>
      </c>
      <c r="HI1" s="109">
        <f t="shared" ref="HI1" si="65">HH1+1</f>
        <v>216</v>
      </c>
      <c r="HJ1" s="109">
        <f t="shared" ref="HJ1" si="66">HI1+1</f>
        <v>217</v>
      </c>
      <c r="HK1" s="109">
        <f t="shared" ref="HK1" si="67">HJ1+1</f>
        <v>218</v>
      </c>
      <c r="HL1" s="109">
        <f t="shared" ref="HL1" si="68">HK1+1</f>
        <v>219</v>
      </c>
      <c r="HM1" s="109">
        <f t="shared" ref="HM1" si="69">HL1+1</f>
        <v>220</v>
      </c>
      <c r="HN1" s="109">
        <f t="shared" ref="HN1" si="70">HM1+1</f>
        <v>221</v>
      </c>
      <c r="HO1" s="109">
        <f t="shared" ref="HO1" si="71">HN1+1</f>
        <v>222</v>
      </c>
      <c r="HP1" s="109">
        <f t="shared" ref="HP1" si="72">HO1+1</f>
        <v>223</v>
      </c>
      <c r="HQ1" s="109">
        <f t="shared" ref="HQ1" si="73">HP1+1</f>
        <v>224</v>
      </c>
      <c r="HR1" s="109">
        <f t="shared" ref="HR1" si="74">HQ1+1</f>
        <v>225</v>
      </c>
      <c r="HS1" s="109">
        <f t="shared" ref="HS1" si="75">HR1+1</f>
        <v>226</v>
      </c>
      <c r="HT1" s="109">
        <f t="shared" ref="HT1" si="76">HS1+1</f>
        <v>227</v>
      </c>
      <c r="HU1" s="109">
        <f t="shared" ref="HU1" si="77">HT1+1</f>
        <v>228</v>
      </c>
      <c r="HV1" s="109">
        <f t="shared" ref="HV1" si="78">HU1+1</f>
        <v>229</v>
      </c>
      <c r="HW1" s="109">
        <f t="shared" ref="HW1" si="79">HV1+1</f>
        <v>230</v>
      </c>
      <c r="HX1" s="109">
        <f t="shared" ref="HX1" si="80">HW1+1</f>
        <v>231</v>
      </c>
      <c r="HY1" s="109">
        <f t="shared" ref="HY1" si="81">HX1+1</f>
        <v>232</v>
      </c>
      <c r="HZ1" s="109">
        <f t="shared" ref="HZ1" si="82">HY1+1</f>
        <v>233</v>
      </c>
      <c r="IA1" s="109">
        <f t="shared" ref="IA1" si="83">HZ1+1</f>
        <v>234</v>
      </c>
      <c r="IB1" s="109">
        <f t="shared" ref="IB1" si="84">IA1+1</f>
        <v>235</v>
      </c>
      <c r="IC1" s="109">
        <f t="shared" ref="IC1" si="85">IB1+1</f>
        <v>236</v>
      </c>
      <c r="ID1" s="109">
        <f t="shared" ref="ID1" si="86">IC1+1</f>
        <v>237</v>
      </c>
      <c r="IE1" s="109">
        <f t="shared" ref="IE1" si="87">ID1+1</f>
        <v>238</v>
      </c>
      <c r="IF1" s="109">
        <f t="shared" ref="IF1" si="88">IE1+1</f>
        <v>239</v>
      </c>
      <c r="IG1" s="109">
        <f t="shared" ref="IG1" si="89">IF1+1</f>
        <v>240</v>
      </c>
      <c r="IH1" s="109">
        <f t="shared" ref="IH1" si="90">IG1+1</f>
        <v>241</v>
      </c>
      <c r="II1" s="109">
        <f t="shared" ref="II1" si="91">IH1+1</f>
        <v>242</v>
      </c>
      <c r="IJ1" s="109">
        <f t="shared" ref="IJ1" si="92">II1+1</f>
        <v>243</v>
      </c>
      <c r="IK1" s="109">
        <f t="shared" ref="IK1" si="93">IJ1+1</f>
        <v>244</v>
      </c>
      <c r="IL1" s="109">
        <f t="shared" ref="IL1" si="94">IK1+1</f>
        <v>245</v>
      </c>
      <c r="IM1" s="109">
        <f t="shared" ref="IM1" si="95">IL1+1</f>
        <v>246</v>
      </c>
      <c r="IN1" s="109">
        <f t="shared" ref="IN1" si="96">IM1+1</f>
        <v>247</v>
      </c>
      <c r="IO1" s="109">
        <f t="shared" ref="IO1" si="97">IN1+1</f>
        <v>248</v>
      </c>
      <c r="IP1" s="109">
        <f t="shared" ref="IP1" si="98">IO1+1</f>
        <v>249</v>
      </c>
      <c r="IQ1" s="109">
        <f t="shared" ref="IQ1" si="99">IP1+1</f>
        <v>250</v>
      </c>
      <c r="IR1" s="109">
        <f t="shared" ref="IR1" si="100">IQ1+1</f>
        <v>251</v>
      </c>
      <c r="IS1" s="109">
        <f t="shared" ref="IS1" si="101">IR1+1</f>
        <v>252</v>
      </c>
      <c r="IT1" s="109">
        <f t="shared" ref="IT1" si="102">IS1+1</f>
        <v>253</v>
      </c>
      <c r="IU1" s="109">
        <f t="shared" ref="IU1" si="103">IT1+1</f>
        <v>254</v>
      </c>
      <c r="IV1" s="109">
        <f t="shared" ref="IV1" si="104">IU1+1</f>
        <v>255</v>
      </c>
      <c r="IW1" s="109">
        <f t="shared" ref="IW1" si="105">IV1+1</f>
        <v>256</v>
      </c>
      <c r="IX1" s="109">
        <f t="shared" ref="IX1" si="106">IW1+1</f>
        <v>257</v>
      </c>
      <c r="IY1" s="109">
        <f t="shared" ref="IY1" si="107">IX1+1</f>
        <v>258</v>
      </c>
      <c r="IZ1" s="109">
        <f t="shared" ref="IZ1" si="108">IY1+1</f>
        <v>259</v>
      </c>
      <c r="JA1" s="109">
        <f t="shared" ref="JA1" si="109">IZ1+1</f>
        <v>260</v>
      </c>
      <c r="JB1" s="109">
        <f t="shared" ref="JB1" si="110">JA1+1</f>
        <v>261</v>
      </c>
      <c r="JC1" s="109">
        <f t="shared" ref="JC1" si="111">JB1+1</f>
        <v>262</v>
      </c>
      <c r="JD1" s="109">
        <f t="shared" ref="JD1" si="112">JC1+1</f>
        <v>263</v>
      </c>
      <c r="JE1" s="109">
        <f t="shared" ref="JE1" si="113">JD1+1</f>
        <v>264</v>
      </c>
      <c r="JF1" s="109">
        <f t="shared" ref="JF1" si="114">JE1+1</f>
        <v>265</v>
      </c>
      <c r="JG1" s="109">
        <f t="shared" ref="JG1" si="115">JF1+1</f>
        <v>266</v>
      </c>
      <c r="JH1" s="109">
        <f t="shared" ref="JH1" si="116">JG1+1</f>
        <v>267</v>
      </c>
      <c r="JI1" s="109">
        <f t="shared" ref="JI1" si="117">JH1+1</f>
        <v>268</v>
      </c>
      <c r="JJ1" s="109">
        <f t="shared" ref="JJ1" si="118">JI1+1</f>
        <v>269</v>
      </c>
      <c r="JK1" s="109">
        <f t="shared" ref="JK1" si="119">JJ1+1</f>
        <v>270</v>
      </c>
      <c r="JL1" s="109">
        <f t="shared" ref="JL1" si="120">JK1+1</f>
        <v>271</v>
      </c>
      <c r="JM1" s="109">
        <f t="shared" ref="JM1" si="121">JL1+1</f>
        <v>272</v>
      </c>
      <c r="JN1" s="109">
        <f t="shared" ref="JN1" si="122">JM1+1</f>
        <v>273</v>
      </c>
      <c r="JO1" s="109">
        <f t="shared" ref="JO1" si="123">JN1+1</f>
        <v>274</v>
      </c>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row>
    <row r="2" spans="1:491" x14ac:dyDescent="0.3">
      <c r="A2" s="111" t="s">
        <v>96</v>
      </c>
      <c r="B2" s="45">
        <v>1</v>
      </c>
      <c r="C2" s="45">
        <v>1</v>
      </c>
      <c r="D2" s="45">
        <v>1</v>
      </c>
      <c r="E2" s="45">
        <v>1</v>
      </c>
      <c r="F2" s="45">
        <v>1</v>
      </c>
      <c r="G2" s="45">
        <v>1</v>
      </c>
      <c r="H2" s="45">
        <v>1</v>
      </c>
      <c r="I2" s="45">
        <v>1</v>
      </c>
      <c r="J2" s="45">
        <v>1</v>
      </c>
      <c r="K2" s="45">
        <v>1</v>
      </c>
      <c r="L2" s="45">
        <v>1</v>
      </c>
      <c r="M2" s="45">
        <v>1</v>
      </c>
      <c r="N2" s="45">
        <v>1</v>
      </c>
      <c r="O2" s="45">
        <v>1</v>
      </c>
      <c r="P2" s="45">
        <v>1</v>
      </c>
      <c r="Q2" s="45">
        <v>1</v>
      </c>
      <c r="R2" s="45">
        <v>1</v>
      </c>
      <c r="S2" s="45">
        <v>1</v>
      </c>
      <c r="T2" s="45">
        <v>1</v>
      </c>
      <c r="U2" s="45">
        <v>1</v>
      </c>
      <c r="V2" s="45">
        <v>1</v>
      </c>
      <c r="W2" s="45">
        <v>1</v>
      </c>
      <c r="X2" s="45">
        <v>1</v>
      </c>
      <c r="Y2" s="45">
        <v>1</v>
      </c>
      <c r="Z2" s="45">
        <v>1</v>
      </c>
      <c r="AA2" s="45">
        <v>1</v>
      </c>
      <c r="AB2" s="45">
        <v>1</v>
      </c>
      <c r="AC2" s="45">
        <v>1</v>
      </c>
      <c r="AD2" s="45">
        <v>1</v>
      </c>
      <c r="AE2" s="45">
        <v>1</v>
      </c>
      <c r="AF2" s="45">
        <v>1</v>
      </c>
      <c r="AG2" s="45">
        <v>1</v>
      </c>
      <c r="AH2" s="45">
        <v>1</v>
      </c>
      <c r="AI2" s="45">
        <v>1</v>
      </c>
      <c r="AJ2" s="45">
        <v>1</v>
      </c>
      <c r="AK2" s="45">
        <v>1</v>
      </c>
      <c r="AL2" s="45">
        <v>1</v>
      </c>
      <c r="AM2" s="45">
        <v>1</v>
      </c>
      <c r="AN2" s="45">
        <v>1</v>
      </c>
      <c r="AO2" s="45">
        <v>1</v>
      </c>
      <c r="AP2" s="45">
        <v>1</v>
      </c>
      <c r="AQ2" s="45">
        <v>1</v>
      </c>
      <c r="AR2" s="45">
        <v>1</v>
      </c>
      <c r="AS2" s="45">
        <v>1</v>
      </c>
      <c r="AT2" s="45">
        <v>1</v>
      </c>
      <c r="AU2" s="45">
        <v>1</v>
      </c>
      <c r="AV2" s="45">
        <v>1</v>
      </c>
      <c r="AW2" s="45">
        <v>1</v>
      </c>
      <c r="AX2" s="45">
        <v>1</v>
      </c>
      <c r="AY2" s="45">
        <v>1</v>
      </c>
      <c r="AZ2" s="45">
        <v>1</v>
      </c>
      <c r="BA2" s="45">
        <v>1</v>
      </c>
      <c r="BB2" s="45">
        <v>1</v>
      </c>
      <c r="BC2" s="45">
        <v>1</v>
      </c>
      <c r="BD2" s="45">
        <v>1</v>
      </c>
      <c r="BE2" s="45">
        <v>1</v>
      </c>
      <c r="BF2" s="45">
        <v>1</v>
      </c>
      <c r="BG2" s="45">
        <v>1</v>
      </c>
      <c r="BH2" s="45">
        <v>1</v>
      </c>
      <c r="BI2" s="45">
        <v>1</v>
      </c>
      <c r="BJ2" s="45">
        <v>1</v>
      </c>
      <c r="BK2" s="45">
        <v>1</v>
      </c>
      <c r="BL2" s="45">
        <v>1</v>
      </c>
      <c r="BM2" s="45">
        <v>1</v>
      </c>
      <c r="BN2" s="45">
        <v>1</v>
      </c>
      <c r="BO2" s="45">
        <v>1</v>
      </c>
      <c r="BP2" s="45">
        <v>1</v>
      </c>
      <c r="BQ2" s="45">
        <v>1</v>
      </c>
      <c r="BR2" s="45">
        <v>1</v>
      </c>
      <c r="BS2" s="45">
        <v>1</v>
      </c>
      <c r="BT2" s="45">
        <v>1</v>
      </c>
      <c r="BU2" s="45">
        <v>1</v>
      </c>
      <c r="BV2" s="45">
        <v>1</v>
      </c>
      <c r="BW2" s="45">
        <v>1</v>
      </c>
      <c r="BX2" s="45">
        <v>1</v>
      </c>
      <c r="BY2" s="45">
        <v>1</v>
      </c>
      <c r="BZ2" s="45">
        <v>1</v>
      </c>
      <c r="CA2" s="45">
        <v>1</v>
      </c>
      <c r="CB2" s="45">
        <v>1</v>
      </c>
      <c r="CC2" s="45">
        <v>1</v>
      </c>
      <c r="CD2" s="45">
        <v>1</v>
      </c>
      <c r="CE2" s="45">
        <v>1</v>
      </c>
      <c r="CF2" s="45">
        <v>1</v>
      </c>
      <c r="CG2" s="45">
        <v>1</v>
      </c>
      <c r="CH2" s="45">
        <v>1</v>
      </c>
      <c r="CI2" s="45">
        <v>1</v>
      </c>
      <c r="CJ2" s="45">
        <v>1</v>
      </c>
      <c r="CK2" s="45">
        <v>1</v>
      </c>
      <c r="CL2" s="45">
        <v>1</v>
      </c>
      <c r="CM2" s="45">
        <v>1</v>
      </c>
      <c r="CN2" s="45">
        <v>1</v>
      </c>
      <c r="CO2" s="45">
        <v>1</v>
      </c>
      <c r="CP2" s="45">
        <v>1</v>
      </c>
      <c r="CQ2" s="45">
        <v>1</v>
      </c>
      <c r="CR2" s="45">
        <v>1</v>
      </c>
      <c r="CS2" s="45">
        <v>1</v>
      </c>
      <c r="CT2" s="45">
        <v>1</v>
      </c>
      <c r="CU2" s="45">
        <v>1</v>
      </c>
      <c r="CV2" s="45">
        <v>1</v>
      </c>
      <c r="CW2" s="45">
        <v>1</v>
      </c>
      <c r="CX2" s="45">
        <v>1</v>
      </c>
      <c r="CY2" s="45">
        <v>1</v>
      </c>
      <c r="CZ2" s="45">
        <v>1</v>
      </c>
      <c r="DA2" s="45">
        <v>1</v>
      </c>
      <c r="DB2" s="45">
        <v>1</v>
      </c>
      <c r="DC2" s="45">
        <v>1</v>
      </c>
      <c r="DD2" s="45">
        <v>1</v>
      </c>
      <c r="DE2" s="45">
        <v>1</v>
      </c>
      <c r="DF2" s="45">
        <v>1</v>
      </c>
      <c r="DG2" s="45">
        <v>1</v>
      </c>
      <c r="DH2" s="45">
        <v>1</v>
      </c>
      <c r="DI2" s="45">
        <v>1</v>
      </c>
      <c r="DJ2" s="45">
        <v>1</v>
      </c>
      <c r="DK2" s="45">
        <v>1</v>
      </c>
      <c r="DL2" s="45">
        <v>1</v>
      </c>
      <c r="DM2" s="45">
        <v>1</v>
      </c>
      <c r="DN2" s="45">
        <v>1</v>
      </c>
      <c r="DO2" s="45">
        <v>1</v>
      </c>
      <c r="DP2" s="45">
        <v>1</v>
      </c>
      <c r="DQ2" s="45">
        <v>1</v>
      </c>
      <c r="DR2" s="45">
        <v>1</v>
      </c>
      <c r="DS2" s="45">
        <v>1</v>
      </c>
      <c r="DT2" s="45">
        <v>1</v>
      </c>
      <c r="DU2" s="45">
        <v>1</v>
      </c>
      <c r="DV2" s="45">
        <v>1</v>
      </c>
      <c r="DW2" s="45">
        <v>1</v>
      </c>
      <c r="DX2" s="45">
        <v>1</v>
      </c>
      <c r="DY2" s="45">
        <v>1</v>
      </c>
      <c r="DZ2" s="45">
        <v>1</v>
      </c>
      <c r="EA2" s="45">
        <v>1</v>
      </c>
      <c r="EB2" s="45">
        <v>1</v>
      </c>
      <c r="EC2" s="45">
        <v>1</v>
      </c>
      <c r="ED2" s="45">
        <v>1</v>
      </c>
      <c r="EE2" s="45">
        <v>1</v>
      </c>
      <c r="EF2" s="45">
        <v>1</v>
      </c>
      <c r="EG2" s="45">
        <v>1</v>
      </c>
      <c r="EH2" s="45">
        <v>1</v>
      </c>
      <c r="EI2" s="45">
        <v>1</v>
      </c>
      <c r="EJ2" s="45">
        <v>1</v>
      </c>
      <c r="EK2" s="45">
        <v>1</v>
      </c>
      <c r="EL2" s="45">
        <v>1</v>
      </c>
      <c r="EM2" s="45">
        <v>1</v>
      </c>
      <c r="EN2" s="45">
        <v>1</v>
      </c>
      <c r="EO2" s="45">
        <v>1</v>
      </c>
      <c r="EP2" s="45">
        <v>1</v>
      </c>
      <c r="EQ2" s="45">
        <v>1</v>
      </c>
      <c r="ER2" s="45">
        <v>1</v>
      </c>
      <c r="ES2" s="45">
        <v>1</v>
      </c>
      <c r="ET2" s="45">
        <v>1</v>
      </c>
      <c r="EU2" s="45">
        <v>1</v>
      </c>
      <c r="EV2" s="45">
        <v>1</v>
      </c>
      <c r="EW2" s="45">
        <v>1</v>
      </c>
      <c r="EX2" s="45">
        <v>1</v>
      </c>
      <c r="EY2" s="45">
        <v>1</v>
      </c>
      <c r="EZ2" s="45">
        <v>1</v>
      </c>
      <c r="FA2" s="45">
        <v>1</v>
      </c>
      <c r="FB2" s="45">
        <v>1</v>
      </c>
      <c r="FC2" s="45">
        <v>1</v>
      </c>
      <c r="FD2" s="45">
        <v>1</v>
      </c>
      <c r="FE2" s="45">
        <v>1</v>
      </c>
      <c r="FF2" s="45">
        <v>1</v>
      </c>
      <c r="FG2" s="45">
        <v>1</v>
      </c>
      <c r="FH2" s="45">
        <v>1</v>
      </c>
      <c r="FI2" s="45">
        <v>1</v>
      </c>
      <c r="FJ2" s="45">
        <v>1</v>
      </c>
      <c r="FK2" s="45">
        <v>1</v>
      </c>
      <c r="FL2" s="45">
        <v>1</v>
      </c>
      <c r="FM2" s="45">
        <v>1</v>
      </c>
      <c r="FN2" s="45">
        <v>1</v>
      </c>
      <c r="FO2" s="45">
        <v>1</v>
      </c>
      <c r="FP2" s="45">
        <v>1</v>
      </c>
      <c r="FQ2" s="45">
        <v>1</v>
      </c>
      <c r="FR2" s="45">
        <v>1</v>
      </c>
      <c r="FS2" s="45">
        <v>1</v>
      </c>
      <c r="FT2" s="45">
        <v>1</v>
      </c>
      <c r="FU2" s="45">
        <v>1</v>
      </c>
      <c r="FV2" s="45">
        <v>1</v>
      </c>
      <c r="FW2" s="45">
        <v>1</v>
      </c>
      <c r="FX2" s="45">
        <v>1</v>
      </c>
      <c r="FY2" s="45">
        <v>1</v>
      </c>
      <c r="FZ2" s="45">
        <v>1</v>
      </c>
      <c r="GA2" s="45">
        <v>1</v>
      </c>
      <c r="GB2" s="45">
        <v>1</v>
      </c>
      <c r="GC2" s="45">
        <v>1</v>
      </c>
      <c r="GD2" s="45">
        <v>1</v>
      </c>
      <c r="GE2" s="45">
        <v>1</v>
      </c>
      <c r="GF2" s="45">
        <v>1</v>
      </c>
      <c r="GG2" s="45">
        <v>1</v>
      </c>
      <c r="GH2" s="45">
        <v>1</v>
      </c>
      <c r="GI2" s="45">
        <v>1</v>
      </c>
      <c r="GJ2" s="45">
        <v>1</v>
      </c>
      <c r="GK2" s="45">
        <v>1</v>
      </c>
      <c r="GL2" s="45">
        <v>1</v>
      </c>
      <c r="GM2" s="45">
        <v>1</v>
      </c>
      <c r="GN2" s="45">
        <v>1</v>
      </c>
      <c r="GO2" s="45">
        <v>1</v>
      </c>
      <c r="GP2" s="45">
        <v>1</v>
      </c>
      <c r="GQ2" s="45">
        <v>1</v>
      </c>
      <c r="GR2" s="45">
        <v>1</v>
      </c>
      <c r="GS2" s="45">
        <v>1</v>
      </c>
      <c r="GT2" s="45">
        <v>1</v>
      </c>
      <c r="GU2" s="45">
        <v>1</v>
      </c>
      <c r="GV2" s="45">
        <v>1</v>
      </c>
      <c r="GW2" s="45">
        <v>1</v>
      </c>
      <c r="GX2" s="45">
        <v>1</v>
      </c>
      <c r="GY2" s="45">
        <v>1</v>
      </c>
      <c r="GZ2" s="45">
        <v>1</v>
      </c>
      <c r="HA2" s="45">
        <v>1</v>
      </c>
      <c r="HB2" s="45">
        <v>1</v>
      </c>
      <c r="HC2" s="45">
        <v>1</v>
      </c>
      <c r="HD2" s="45">
        <v>1</v>
      </c>
      <c r="HE2" s="45">
        <v>1</v>
      </c>
      <c r="HF2" s="45">
        <v>1</v>
      </c>
      <c r="HG2" s="45">
        <v>1</v>
      </c>
      <c r="HH2" s="45">
        <v>1</v>
      </c>
      <c r="HI2" s="45">
        <v>1</v>
      </c>
      <c r="HJ2" s="45">
        <v>1</v>
      </c>
      <c r="HK2" s="45">
        <v>1</v>
      </c>
      <c r="HL2" s="45">
        <v>1</v>
      </c>
      <c r="HM2" s="45">
        <v>1</v>
      </c>
      <c r="HN2" s="45">
        <v>1</v>
      </c>
      <c r="HO2" s="45">
        <v>1</v>
      </c>
      <c r="HP2" s="45">
        <v>1</v>
      </c>
      <c r="HQ2" s="45">
        <v>1</v>
      </c>
      <c r="HR2" s="45">
        <v>1</v>
      </c>
      <c r="HS2" s="45">
        <v>1</v>
      </c>
      <c r="HT2" s="45">
        <v>1</v>
      </c>
      <c r="HU2" s="45">
        <v>1</v>
      </c>
      <c r="HV2" s="45">
        <v>1</v>
      </c>
      <c r="HW2" s="45">
        <v>1</v>
      </c>
      <c r="HX2" s="45">
        <v>1</v>
      </c>
      <c r="HY2" s="45">
        <v>1</v>
      </c>
      <c r="HZ2" s="45">
        <v>1</v>
      </c>
      <c r="IA2" s="45">
        <v>1</v>
      </c>
      <c r="IB2" s="45">
        <v>1</v>
      </c>
      <c r="IC2" s="45">
        <v>1</v>
      </c>
      <c r="ID2" s="45">
        <v>1</v>
      </c>
      <c r="IE2" s="45">
        <v>1</v>
      </c>
      <c r="IF2" s="45">
        <v>1</v>
      </c>
      <c r="IG2" s="45">
        <v>1</v>
      </c>
      <c r="IH2" s="45">
        <v>1</v>
      </c>
      <c r="II2" s="45">
        <v>1</v>
      </c>
      <c r="IJ2" s="45">
        <v>1</v>
      </c>
      <c r="IK2" s="45">
        <v>1</v>
      </c>
      <c r="IL2" s="45">
        <v>1</v>
      </c>
      <c r="IM2" s="45">
        <v>1</v>
      </c>
      <c r="IN2" s="45">
        <v>1</v>
      </c>
      <c r="IO2" s="45">
        <v>1</v>
      </c>
      <c r="IP2" s="45">
        <v>1</v>
      </c>
      <c r="IQ2" s="45">
        <v>1</v>
      </c>
      <c r="IR2" s="45">
        <v>1</v>
      </c>
      <c r="IS2" s="45">
        <v>1</v>
      </c>
      <c r="IT2" s="45">
        <v>1</v>
      </c>
      <c r="IU2" s="45">
        <v>1</v>
      </c>
      <c r="IV2" s="45">
        <v>1</v>
      </c>
      <c r="IW2" s="45">
        <v>1</v>
      </c>
      <c r="IX2" s="45">
        <v>1</v>
      </c>
      <c r="IY2" s="45">
        <v>1</v>
      </c>
      <c r="IZ2" s="45">
        <v>1</v>
      </c>
      <c r="JA2" s="45">
        <v>1</v>
      </c>
      <c r="JB2" s="45">
        <v>1</v>
      </c>
      <c r="JC2" s="45">
        <v>1</v>
      </c>
      <c r="JD2" s="45">
        <v>1</v>
      </c>
      <c r="JE2" s="45">
        <v>1</v>
      </c>
      <c r="JF2" s="45">
        <v>1</v>
      </c>
      <c r="JG2" s="45">
        <v>1</v>
      </c>
      <c r="JH2" s="45">
        <v>1</v>
      </c>
      <c r="JI2" s="45">
        <v>1</v>
      </c>
      <c r="JJ2" s="45">
        <v>1</v>
      </c>
      <c r="JK2" s="45">
        <v>1</v>
      </c>
      <c r="JL2" s="45">
        <v>1</v>
      </c>
      <c r="JM2" s="45">
        <v>1</v>
      </c>
      <c r="JN2" s="45">
        <v>1</v>
      </c>
      <c r="JO2" s="45">
        <v>1</v>
      </c>
    </row>
    <row r="3" spans="1:491" x14ac:dyDescent="0.3">
      <c r="A3" s="112" t="s">
        <v>98</v>
      </c>
      <c r="B3" s="45">
        <v>1</v>
      </c>
      <c r="C3" s="45">
        <v>1</v>
      </c>
      <c r="D3" s="45">
        <v>1</v>
      </c>
      <c r="E3" s="45">
        <v>1</v>
      </c>
      <c r="F3" s="45">
        <v>1</v>
      </c>
      <c r="G3" s="45">
        <v>1</v>
      </c>
      <c r="H3" s="45">
        <v>1</v>
      </c>
      <c r="I3" s="45">
        <v>1</v>
      </c>
      <c r="J3" s="45">
        <v>1</v>
      </c>
      <c r="K3" s="45">
        <v>1</v>
      </c>
      <c r="L3" s="45">
        <v>1</v>
      </c>
      <c r="M3" s="45">
        <v>1</v>
      </c>
      <c r="N3" s="45">
        <v>1</v>
      </c>
      <c r="O3" s="45">
        <v>1</v>
      </c>
      <c r="P3" s="45">
        <v>1</v>
      </c>
      <c r="Q3" s="45">
        <v>1</v>
      </c>
      <c r="R3" s="45">
        <v>1</v>
      </c>
      <c r="S3" s="45">
        <v>1</v>
      </c>
      <c r="T3" s="45">
        <v>1</v>
      </c>
      <c r="U3" s="45">
        <v>1</v>
      </c>
      <c r="V3" s="45">
        <v>1</v>
      </c>
      <c r="W3" s="45">
        <v>1</v>
      </c>
      <c r="X3" s="45">
        <v>1</v>
      </c>
      <c r="Y3" s="45">
        <v>1</v>
      </c>
      <c r="Z3" s="45">
        <v>1</v>
      </c>
      <c r="AA3" s="45">
        <v>1</v>
      </c>
      <c r="AB3" s="45">
        <v>1</v>
      </c>
      <c r="AC3" s="45">
        <v>1</v>
      </c>
      <c r="AD3" s="45">
        <v>1</v>
      </c>
      <c r="AE3" s="45">
        <v>1</v>
      </c>
      <c r="AF3" s="45">
        <v>1</v>
      </c>
      <c r="AG3" s="45">
        <v>1</v>
      </c>
      <c r="AH3" s="45">
        <v>1</v>
      </c>
      <c r="AI3" s="45">
        <v>1</v>
      </c>
      <c r="AJ3" s="45">
        <v>1</v>
      </c>
      <c r="AK3" s="45">
        <v>1</v>
      </c>
      <c r="AL3" s="45">
        <v>1</v>
      </c>
      <c r="AM3" s="45">
        <v>1</v>
      </c>
      <c r="AN3" s="45">
        <v>1</v>
      </c>
      <c r="AO3" s="45">
        <v>1</v>
      </c>
      <c r="AP3" s="45">
        <v>1</v>
      </c>
      <c r="AQ3" s="45">
        <v>1</v>
      </c>
      <c r="AR3" s="45">
        <v>1</v>
      </c>
      <c r="AS3" s="45">
        <v>1</v>
      </c>
      <c r="AT3" s="45">
        <v>1</v>
      </c>
      <c r="AU3" s="45">
        <v>1</v>
      </c>
      <c r="AV3" s="45">
        <v>1</v>
      </c>
      <c r="AW3" s="45">
        <v>1</v>
      </c>
      <c r="AX3" s="45">
        <v>1</v>
      </c>
      <c r="AY3" s="45">
        <v>1</v>
      </c>
      <c r="AZ3" s="45">
        <v>1</v>
      </c>
      <c r="BA3" s="45">
        <v>1</v>
      </c>
      <c r="BB3" s="45">
        <v>1</v>
      </c>
      <c r="BC3" s="45">
        <v>1</v>
      </c>
      <c r="BD3" s="45">
        <v>1</v>
      </c>
      <c r="BE3" s="45">
        <v>1</v>
      </c>
      <c r="BF3" s="45">
        <v>1</v>
      </c>
      <c r="BG3" s="45">
        <v>1</v>
      </c>
      <c r="BH3" s="45">
        <v>1</v>
      </c>
      <c r="BI3" s="45">
        <v>1</v>
      </c>
      <c r="BJ3" s="45">
        <v>1</v>
      </c>
      <c r="BK3" s="45">
        <v>1</v>
      </c>
      <c r="BL3" s="45">
        <v>1</v>
      </c>
      <c r="BM3" s="45">
        <v>1</v>
      </c>
      <c r="BN3" s="45">
        <v>1</v>
      </c>
      <c r="BO3" s="45">
        <v>1</v>
      </c>
      <c r="BP3" s="45">
        <v>1</v>
      </c>
      <c r="BQ3" s="45">
        <v>1</v>
      </c>
      <c r="BR3" s="45">
        <v>1</v>
      </c>
      <c r="BS3" s="45">
        <v>1</v>
      </c>
      <c r="BT3" s="45">
        <v>1</v>
      </c>
      <c r="BU3" s="45">
        <v>1</v>
      </c>
      <c r="BV3" s="45">
        <v>1</v>
      </c>
      <c r="BW3" s="45">
        <v>1</v>
      </c>
      <c r="BX3" s="45">
        <v>1</v>
      </c>
      <c r="BY3" s="45">
        <v>1</v>
      </c>
      <c r="BZ3" s="45">
        <v>1</v>
      </c>
      <c r="CA3" s="45">
        <v>1</v>
      </c>
      <c r="CB3" s="45">
        <v>1</v>
      </c>
      <c r="CC3" s="45">
        <v>1</v>
      </c>
      <c r="CD3" s="45">
        <v>1</v>
      </c>
      <c r="CE3" s="45">
        <v>1</v>
      </c>
      <c r="CF3" s="45">
        <v>1</v>
      </c>
      <c r="CG3" s="45">
        <v>1</v>
      </c>
      <c r="CH3" s="45">
        <v>1</v>
      </c>
      <c r="CI3" s="45">
        <v>1</v>
      </c>
      <c r="CJ3" s="45">
        <v>1</v>
      </c>
      <c r="CK3" s="45">
        <v>1</v>
      </c>
      <c r="CL3" s="45">
        <v>1</v>
      </c>
      <c r="CM3" s="45">
        <v>1</v>
      </c>
      <c r="CN3" s="45">
        <v>1</v>
      </c>
      <c r="CO3" s="45">
        <v>1</v>
      </c>
      <c r="CP3" s="45">
        <v>1</v>
      </c>
      <c r="CQ3" s="45">
        <v>1</v>
      </c>
      <c r="CR3" s="45">
        <v>1</v>
      </c>
      <c r="CS3" s="45">
        <v>1</v>
      </c>
      <c r="CT3" s="45">
        <v>1</v>
      </c>
      <c r="CU3" s="45">
        <v>1</v>
      </c>
      <c r="CV3" s="45">
        <v>1</v>
      </c>
      <c r="CW3" s="45">
        <v>1</v>
      </c>
      <c r="CX3" s="45">
        <v>1</v>
      </c>
      <c r="CY3" s="45">
        <v>1</v>
      </c>
      <c r="CZ3" s="45">
        <v>1</v>
      </c>
      <c r="DA3" s="45">
        <v>1</v>
      </c>
      <c r="DB3" s="45">
        <v>1</v>
      </c>
      <c r="DC3" s="45">
        <v>1</v>
      </c>
      <c r="DD3" s="45">
        <v>1</v>
      </c>
      <c r="DE3" s="45">
        <v>1</v>
      </c>
      <c r="DF3" s="45">
        <v>1</v>
      </c>
      <c r="DG3" s="45">
        <v>1</v>
      </c>
      <c r="DH3" s="45">
        <v>1</v>
      </c>
      <c r="DI3" s="45">
        <v>1</v>
      </c>
      <c r="DJ3" s="45">
        <v>1</v>
      </c>
      <c r="DK3" s="45">
        <v>1</v>
      </c>
      <c r="DL3" s="45">
        <v>1</v>
      </c>
      <c r="DM3" s="45">
        <v>1</v>
      </c>
      <c r="DN3" s="45">
        <v>1</v>
      </c>
      <c r="DO3" s="45">
        <v>1</v>
      </c>
      <c r="DP3" s="45">
        <v>1</v>
      </c>
      <c r="DQ3" s="45">
        <v>1</v>
      </c>
      <c r="DR3" s="45">
        <v>1</v>
      </c>
      <c r="DS3" s="45">
        <v>1</v>
      </c>
      <c r="DT3" s="45">
        <v>1</v>
      </c>
      <c r="DU3" s="45">
        <v>1</v>
      </c>
      <c r="DV3" s="45">
        <v>1</v>
      </c>
      <c r="DW3" s="45">
        <v>1</v>
      </c>
      <c r="DX3" s="45">
        <v>1</v>
      </c>
      <c r="DY3" s="45">
        <v>1</v>
      </c>
      <c r="DZ3" s="45">
        <v>1</v>
      </c>
      <c r="EA3" s="45">
        <v>1</v>
      </c>
      <c r="EB3" s="45">
        <v>1</v>
      </c>
      <c r="EC3" s="45">
        <v>1</v>
      </c>
      <c r="ED3" s="45">
        <v>1</v>
      </c>
      <c r="EE3" s="45">
        <v>1</v>
      </c>
      <c r="EF3" s="45">
        <v>1</v>
      </c>
      <c r="EG3" s="45">
        <v>1</v>
      </c>
      <c r="EH3" s="45">
        <v>1</v>
      </c>
      <c r="EI3" s="45">
        <v>1</v>
      </c>
      <c r="EJ3" s="45">
        <v>1</v>
      </c>
      <c r="EK3" s="45">
        <v>1</v>
      </c>
      <c r="EL3" s="45">
        <v>1</v>
      </c>
      <c r="EM3" s="45">
        <v>1</v>
      </c>
      <c r="EN3" s="45">
        <v>1</v>
      </c>
      <c r="EO3" s="45">
        <v>1</v>
      </c>
      <c r="EP3" s="45">
        <v>1</v>
      </c>
      <c r="EQ3" s="45">
        <v>1</v>
      </c>
      <c r="ER3" s="45">
        <v>1</v>
      </c>
      <c r="ES3" s="45">
        <v>1</v>
      </c>
      <c r="ET3" s="45">
        <v>1</v>
      </c>
      <c r="EU3" s="45">
        <v>1</v>
      </c>
      <c r="EV3" s="45">
        <v>1</v>
      </c>
      <c r="EW3" s="45">
        <v>1</v>
      </c>
      <c r="EX3" s="45">
        <v>1</v>
      </c>
      <c r="EY3" s="45">
        <v>1</v>
      </c>
      <c r="EZ3" s="45">
        <v>1</v>
      </c>
      <c r="FA3" s="45">
        <v>1</v>
      </c>
      <c r="FB3" s="45">
        <v>1</v>
      </c>
      <c r="FC3" s="45">
        <v>1</v>
      </c>
      <c r="FD3" s="45">
        <v>1</v>
      </c>
      <c r="FE3" s="45">
        <v>1</v>
      </c>
      <c r="FF3" s="45">
        <v>1</v>
      </c>
      <c r="FG3" s="45">
        <v>1</v>
      </c>
      <c r="FH3" s="45">
        <v>1</v>
      </c>
      <c r="FI3" s="45">
        <v>1</v>
      </c>
      <c r="FJ3" s="45">
        <v>1</v>
      </c>
      <c r="FK3" s="45">
        <v>1</v>
      </c>
      <c r="FL3" s="45">
        <v>1</v>
      </c>
      <c r="FM3" s="45">
        <v>1</v>
      </c>
      <c r="FN3" s="45">
        <v>1</v>
      </c>
      <c r="FO3" s="45">
        <v>1</v>
      </c>
      <c r="FP3" s="45">
        <v>1</v>
      </c>
      <c r="FQ3" s="45">
        <v>1</v>
      </c>
      <c r="FR3" s="45">
        <v>1</v>
      </c>
      <c r="FS3" s="45">
        <v>1</v>
      </c>
      <c r="FT3" s="45">
        <v>1</v>
      </c>
      <c r="FU3" s="45">
        <v>1</v>
      </c>
      <c r="FV3" s="45">
        <v>1</v>
      </c>
      <c r="FW3" s="45">
        <v>1</v>
      </c>
      <c r="FX3" s="45">
        <v>1</v>
      </c>
      <c r="FY3" s="45">
        <v>1</v>
      </c>
      <c r="FZ3" s="45">
        <v>1</v>
      </c>
      <c r="GA3" s="45">
        <v>1</v>
      </c>
      <c r="GB3" s="45">
        <v>1</v>
      </c>
      <c r="GC3" s="45">
        <v>1</v>
      </c>
      <c r="GD3" s="45">
        <v>1</v>
      </c>
      <c r="GE3" s="45">
        <v>1</v>
      </c>
      <c r="GF3" s="45">
        <v>1</v>
      </c>
      <c r="GG3" s="45">
        <v>1</v>
      </c>
      <c r="GH3" s="45">
        <v>1</v>
      </c>
      <c r="GI3" s="45">
        <v>1</v>
      </c>
      <c r="GJ3" s="45">
        <v>1</v>
      </c>
      <c r="GK3" s="45">
        <v>1</v>
      </c>
      <c r="GL3" s="45">
        <v>1</v>
      </c>
      <c r="GM3" s="45">
        <v>1</v>
      </c>
      <c r="GN3" s="45">
        <v>1</v>
      </c>
      <c r="GO3" s="45">
        <v>1</v>
      </c>
      <c r="GP3" s="45">
        <v>1</v>
      </c>
      <c r="GQ3" s="45">
        <v>1</v>
      </c>
      <c r="GR3" s="45">
        <v>1</v>
      </c>
      <c r="GS3" s="45">
        <v>1</v>
      </c>
      <c r="GT3" s="45">
        <v>1</v>
      </c>
      <c r="GU3" s="45">
        <v>1</v>
      </c>
      <c r="GV3" s="45">
        <v>1</v>
      </c>
      <c r="GW3" s="45">
        <v>1</v>
      </c>
      <c r="GX3" s="45">
        <v>1</v>
      </c>
      <c r="GY3" s="45">
        <v>1</v>
      </c>
      <c r="GZ3" s="45">
        <v>1</v>
      </c>
      <c r="HA3" s="45">
        <v>1</v>
      </c>
      <c r="HB3" s="45">
        <v>1</v>
      </c>
      <c r="HC3" s="45">
        <v>1</v>
      </c>
      <c r="HD3" s="45">
        <v>1</v>
      </c>
      <c r="HE3" s="45">
        <v>1</v>
      </c>
      <c r="HF3" s="45">
        <v>1</v>
      </c>
      <c r="HG3" s="45">
        <v>1</v>
      </c>
      <c r="HH3" s="45">
        <v>1</v>
      </c>
      <c r="HI3" s="45">
        <v>1</v>
      </c>
      <c r="HJ3" s="45">
        <v>1</v>
      </c>
      <c r="HK3" s="45">
        <v>1</v>
      </c>
      <c r="HL3" s="45">
        <v>1</v>
      </c>
      <c r="HM3" s="45">
        <v>1</v>
      </c>
      <c r="HN3" s="45">
        <v>1</v>
      </c>
      <c r="HO3" s="45">
        <v>1</v>
      </c>
      <c r="HP3" s="45">
        <v>1</v>
      </c>
      <c r="HQ3" s="45">
        <v>1</v>
      </c>
      <c r="HR3" s="45">
        <v>1</v>
      </c>
      <c r="HS3" s="45">
        <v>1</v>
      </c>
      <c r="HT3" s="45">
        <v>1</v>
      </c>
      <c r="HU3" s="45">
        <v>1</v>
      </c>
      <c r="HV3" s="45">
        <v>1</v>
      </c>
      <c r="HW3" s="45">
        <v>1</v>
      </c>
      <c r="HX3" s="45">
        <v>1</v>
      </c>
      <c r="HY3" s="45">
        <v>1</v>
      </c>
      <c r="HZ3" s="45">
        <v>1</v>
      </c>
      <c r="IA3" s="45">
        <v>1</v>
      </c>
      <c r="IB3" s="45">
        <v>1</v>
      </c>
      <c r="IC3" s="45">
        <v>1</v>
      </c>
      <c r="ID3" s="45">
        <v>1</v>
      </c>
      <c r="IE3" s="45">
        <v>1</v>
      </c>
      <c r="IF3" s="45">
        <v>1</v>
      </c>
      <c r="IG3" s="45">
        <v>1</v>
      </c>
      <c r="IH3" s="45">
        <v>1</v>
      </c>
      <c r="II3" s="45">
        <v>1</v>
      </c>
      <c r="IJ3" s="45">
        <v>1</v>
      </c>
      <c r="IK3" s="45">
        <v>1</v>
      </c>
      <c r="IL3" s="45">
        <v>1</v>
      </c>
      <c r="IM3" s="45">
        <v>1</v>
      </c>
      <c r="IN3" s="45">
        <v>1</v>
      </c>
      <c r="IO3" s="45">
        <v>1</v>
      </c>
      <c r="IP3" s="45">
        <v>1</v>
      </c>
      <c r="IQ3" s="45">
        <v>1</v>
      </c>
      <c r="IR3" s="45">
        <v>1</v>
      </c>
      <c r="IS3" s="45">
        <v>1</v>
      </c>
      <c r="IT3" s="45">
        <v>1</v>
      </c>
      <c r="IU3" s="45">
        <v>1</v>
      </c>
      <c r="IV3" s="45">
        <v>1</v>
      </c>
      <c r="IW3" s="45">
        <v>1</v>
      </c>
      <c r="IX3" s="45">
        <v>1</v>
      </c>
      <c r="IY3" s="45">
        <v>1</v>
      </c>
      <c r="IZ3" s="45">
        <v>1</v>
      </c>
      <c r="JA3" s="45">
        <v>1</v>
      </c>
      <c r="JB3" s="45">
        <v>1</v>
      </c>
      <c r="JC3" s="45">
        <v>1</v>
      </c>
      <c r="JD3" s="45">
        <v>1</v>
      </c>
      <c r="JE3" s="45">
        <v>1</v>
      </c>
      <c r="JF3" s="45">
        <v>1</v>
      </c>
      <c r="JG3" s="45">
        <v>1</v>
      </c>
      <c r="JH3" s="45">
        <v>1</v>
      </c>
      <c r="JI3" s="45">
        <v>1</v>
      </c>
      <c r="JJ3" s="45">
        <v>1</v>
      </c>
      <c r="JK3" s="45">
        <v>1</v>
      </c>
      <c r="JL3" s="45">
        <v>1</v>
      </c>
      <c r="JM3" s="45">
        <v>1</v>
      </c>
      <c r="JN3" s="45">
        <v>1</v>
      </c>
      <c r="JO3" s="45">
        <v>1</v>
      </c>
    </row>
    <row r="4" spans="1:491" x14ac:dyDescent="0.3">
      <c r="A4" s="112" t="s">
        <v>100</v>
      </c>
      <c r="B4" s="45">
        <v>1</v>
      </c>
      <c r="C4" s="45">
        <v>1</v>
      </c>
      <c r="D4" s="45">
        <v>1</v>
      </c>
      <c r="E4" s="45">
        <v>1</v>
      </c>
      <c r="F4" s="45">
        <v>1</v>
      </c>
      <c r="G4" s="45">
        <v>1</v>
      </c>
      <c r="H4" s="45">
        <v>1</v>
      </c>
      <c r="I4" s="45">
        <v>1</v>
      </c>
      <c r="J4" s="45">
        <v>1</v>
      </c>
      <c r="K4" s="45">
        <v>1</v>
      </c>
      <c r="L4" s="45">
        <v>1</v>
      </c>
      <c r="M4" s="45">
        <v>1</v>
      </c>
      <c r="N4" s="45">
        <v>1</v>
      </c>
      <c r="O4" s="45">
        <v>1</v>
      </c>
      <c r="P4" s="45">
        <v>1</v>
      </c>
      <c r="Q4" s="45">
        <v>1</v>
      </c>
      <c r="R4" s="45">
        <v>1</v>
      </c>
      <c r="S4" s="45">
        <v>1</v>
      </c>
      <c r="T4" s="45">
        <v>1</v>
      </c>
      <c r="U4" s="45">
        <v>1</v>
      </c>
      <c r="V4" s="45">
        <v>1</v>
      </c>
      <c r="W4" s="45">
        <v>1</v>
      </c>
      <c r="X4" s="45">
        <v>1</v>
      </c>
      <c r="Y4" s="45">
        <v>1</v>
      </c>
      <c r="Z4" s="45">
        <v>1</v>
      </c>
      <c r="AA4" s="45">
        <v>1</v>
      </c>
      <c r="AB4" s="45">
        <v>1</v>
      </c>
      <c r="AC4" s="45">
        <v>1</v>
      </c>
      <c r="AD4" s="45">
        <v>1</v>
      </c>
      <c r="AE4" s="45">
        <v>1</v>
      </c>
      <c r="AF4" s="45">
        <v>1</v>
      </c>
      <c r="AG4" s="45">
        <v>1</v>
      </c>
      <c r="AH4" s="45">
        <v>1</v>
      </c>
      <c r="AI4" s="45">
        <v>1</v>
      </c>
      <c r="AJ4" s="45">
        <v>1</v>
      </c>
      <c r="AK4" s="45">
        <v>1</v>
      </c>
      <c r="AL4" s="45">
        <v>1</v>
      </c>
      <c r="AM4" s="45">
        <v>1</v>
      </c>
      <c r="AN4" s="45">
        <v>1</v>
      </c>
      <c r="AO4" s="45">
        <v>1</v>
      </c>
      <c r="AP4" s="45">
        <v>1</v>
      </c>
      <c r="AQ4" s="45">
        <v>1</v>
      </c>
      <c r="AR4" s="45">
        <v>1</v>
      </c>
      <c r="AS4" s="45">
        <v>1</v>
      </c>
      <c r="AT4" s="45">
        <v>1</v>
      </c>
      <c r="AU4" s="45">
        <v>1</v>
      </c>
      <c r="AV4" s="45">
        <v>1</v>
      </c>
      <c r="AW4" s="45">
        <v>1</v>
      </c>
      <c r="AX4" s="45">
        <v>1</v>
      </c>
      <c r="AY4" s="45">
        <v>1</v>
      </c>
      <c r="AZ4" s="45">
        <v>1</v>
      </c>
      <c r="BA4" s="45">
        <v>1</v>
      </c>
      <c r="BB4" s="45">
        <v>1</v>
      </c>
      <c r="BC4" s="45">
        <v>1</v>
      </c>
      <c r="BD4" s="45">
        <v>1</v>
      </c>
      <c r="BE4" s="45">
        <v>1</v>
      </c>
      <c r="BF4" s="45">
        <v>1</v>
      </c>
      <c r="BG4" s="45">
        <v>1</v>
      </c>
      <c r="BH4" s="45">
        <v>1</v>
      </c>
      <c r="BI4" s="45">
        <v>1</v>
      </c>
      <c r="BJ4" s="45">
        <v>1</v>
      </c>
      <c r="BK4" s="45">
        <v>1</v>
      </c>
      <c r="BL4" s="45">
        <v>1</v>
      </c>
      <c r="BM4" s="45">
        <v>1</v>
      </c>
      <c r="BN4" s="45">
        <v>1</v>
      </c>
      <c r="BO4" s="45">
        <v>1</v>
      </c>
      <c r="BP4" s="45">
        <v>1</v>
      </c>
      <c r="BQ4" s="45">
        <v>1</v>
      </c>
      <c r="BR4" s="45">
        <v>1</v>
      </c>
      <c r="BS4" s="45">
        <v>1</v>
      </c>
      <c r="BT4" s="45">
        <v>1</v>
      </c>
      <c r="BU4" s="45">
        <v>1</v>
      </c>
      <c r="BV4" s="45">
        <v>1</v>
      </c>
      <c r="BW4" s="45">
        <v>1</v>
      </c>
      <c r="BX4" s="45">
        <v>1</v>
      </c>
      <c r="BY4" s="45">
        <v>1</v>
      </c>
      <c r="BZ4" s="45">
        <v>1</v>
      </c>
      <c r="CA4" s="45">
        <v>1</v>
      </c>
      <c r="CB4" s="45">
        <v>1</v>
      </c>
      <c r="CC4" s="45">
        <v>1</v>
      </c>
      <c r="CD4" s="45">
        <v>1</v>
      </c>
      <c r="CE4" s="45">
        <v>1</v>
      </c>
      <c r="CF4" s="45">
        <v>1</v>
      </c>
      <c r="CG4" s="45">
        <v>1</v>
      </c>
      <c r="CH4" s="45">
        <v>1</v>
      </c>
      <c r="CI4" s="45">
        <v>1</v>
      </c>
      <c r="CJ4" s="45">
        <v>1</v>
      </c>
      <c r="CK4" s="45">
        <v>1</v>
      </c>
      <c r="CL4" s="45">
        <v>1</v>
      </c>
      <c r="CM4" s="45">
        <v>1</v>
      </c>
      <c r="CN4" s="45">
        <v>1</v>
      </c>
      <c r="CO4" s="45">
        <v>1</v>
      </c>
      <c r="CP4" s="45">
        <v>1</v>
      </c>
      <c r="CQ4" s="45">
        <v>1</v>
      </c>
      <c r="CR4" s="45">
        <v>1</v>
      </c>
      <c r="CS4" s="45">
        <v>1</v>
      </c>
      <c r="CT4" s="45">
        <v>1</v>
      </c>
      <c r="CU4" s="45">
        <v>1</v>
      </c>
      <c r="CV4" s="45">
        <v>1</v>
      </c>
      <c r="CW4" s="45">
        <v>1</v>
      </c>
      <c r="CX4" s="45">
        <v>1</v>
      </c>
      <c r="CY4" s="45">
        <v>1</v>
      </c>
      <c r="CZ4" s="45">
        <v>1</v>
      </c>
      <c r="DA4" s="45">
        <v>1</v>
      </c>
      <c r="DB4" s="45">
        <v>1</v>
      </c>
      <c r="DC4" s="45">
        <v>1</v>
      </c>
      <c r="DD4" s="45">
        <v>1</v>
      </c>
      <c r="DE4" s="45">
        <v>1</v>
      </c>
      <c r="DF4" s="45">
        <v>1</v>
      </c>
      <c r="DG4" s="45">
        <v>1</v>
      </c>
      <c r="DH4" s="45">
        <v>1</v>
      </c>
      <c r="DI4" s="45">
        <v>1</v>
      </c>
      <c r="DJ4" s="45">
        <v>1</v>
      </c>
      <c r="DK4" s="45">
        <v>1</v>
      </c>
      <c r="DL4" s="45">
        <v>1</v>
      </c>
      <c r="DM4" s="45">
        <v>1</v>
      </c>
      <c r="DN4" s="45">
        <v>1</v>
      </c>
      <c r="DO4" s="45">
        <v>1</v>
      </c>
      <c r="DP4" s="45">
        <v>1</v>
      </c>
      <c r="DQ4" s="45">
        <v>1</v>
      </c>
      <c r="DR4" s="45">
        <v>1</v>
      </c>
      <c r="DS4" s="45">
        <v>1</v>
      </c>
      <c r="DT4" s="45">
        <v>1</v>
      </c>
      <c r="DU4" s="45">
        <v>1</v>
      </c>
      <c r="DV4" s="45">
        <v>1</v>
      </c>
      <c r="DW4" s="45">
        <v>1</v>
      </c>
      <c r="DX4" s="45">
        <v>1</v>
      </c>
      <c r="DY4" s="45">
        <v>1</v>
      </c>
      <c r="DZ4" s="45">
        <v>1</v>
      </c>
      <c r="EA4" s="45">
        <v>1</v>
      </c>
      <c r="EB4" s="45">
        <v>1</v>
      </c>
      <c r="EC4" s="45">
        <v>1</v>
      </c>
      <c r="ED4" s="45">
        <v>1</v>
      </c>
      <c r="EE4" s="45">
        <v>1</v>
      </c>
      <c r="EF4" s="45">
        <v>1</v>
      </c>
      <c r="EG4" s="45">
        <v>1</v>
      </c>
      <c r="EH4" s="45">
        <v>1</v>
      </c>
      <c r="EI4" s="45">
        <v>1</v>
      </c>
      <c r="EJ4" s="45">
        <v>1</v>
      </c>
      <c r="EK4" s="45">
        <v>1</v>
      </c>
      <c r="EL4" s="45">
        <v>1</v>
      </c>
      <c r="EM4" s="45">
        <v>1</v>
      </c>
      <c r="EN4" s="45">
        <v>1</v>
      </c>
      <c r="EO4" s="45">
        <v>1</v>
      </c>
      <c r="EP4" s="45">
        <v>1</v>
      </c>
      <c r="EQ4" s="45">
        <v>1</v>
      </c>
      <c r="ER4" s="45">
        <v>1</v>
      </c>
      <c r="ES4" s="45">
        <v>1</v>
      </c>
      <c r="ET4" s="45">
        <v>1</v>
      </c>
      <c r="EU4" s="45">
        <v>1</v>
      </c>
      <c r="EV4" s="45">
        <v>1</v>
      </c>
      <c r="EW4" s="45">
        <v>1</v>
      </c>
      <c r="EX4" s="45">
        <v>1</v>
      </c>
      <c r="EY4" s="45">
        <v>1</v>
      </c>
      <c r="EZ4" s="45">
        <v>1</v>
      </c>
      <c r="FA4" s="45">
        <v>1</v>
      </c>
      <c r="FB4" s="45">
        <v>1</v>
      </c>
      <c r="FC4" s="45">
        <v>1</v>
      </c>
      <c r="FD4" s="45">
        <v>1</v>
      </c>
      <c r="FE4" s="45">
        <v>1</v>
      </c>
      <c r="FF4" s="45">
        <v>1</v>
      </c>
      <c r="FG4" s="45">
        <v>1</v>
      </c>
      <c r="FH4" s="45">
        <v>1</v>
      </c>
      <c r="FI4" s="45">
        <v>1</v>
      </c>
      <c r="FJ4" s="45">
        <v>1</v>
      </c>
      <c r="FK4" s="45">
        <v>1</v>
      </c>
      <c r="FL4" s="45">
        <v>1</v>
      </c>
      <c r="FM4" s="45">
        <v>1</v>
      </c>
      <c r="FN4" s="45">
        <v>1</v>
      </c>
      <c r="FO4" s="45">
        <v>1</v>
      </c>
      <c r="FP4" s="45">
        <v>1</v>
      </c>
      <c r="FQ4" s="45">
        <v>1</v>
      </c>
      <c r="FR4" s="45">
        <v>1</v>
      </c>
      <c r="FS4" s="45">
        <v>1</v>
      </c>
      <c r="FT4" s="45">
        <v>1</v>
      </c>
      <c r="FU4" s="45">
        <v>1</v>
      </c>
      <c r="FV4" s="45">
        <v>1</v>
      </c>
      <c r="FW4" s="45">
        <v>1</v>
      </c>
      <c r="FX4" s="45">
        <v>1</v>
      </c>
      <c r="FY4" s="45">
        <v>1</v>
      </c>
      <c r="FZ4" s="45">
        <v>1</v>
      </c>
      <c r="GA4" s="45">
        <v>1</v>
      </c>
      <c r="GB4" s="45">
        <v>1</v>
      </c>
      <c r="GC4" s="45">
        <v>1</v>
      </c>
      <c r="GD4" s="45">
        <v>1</v>
      </c>
      <c r="GE4" s="45">
        <v>1</v>
      </c>
      <c r="GF4" s="45">
        <v>1</v>
      </c>
      <c r="GG4" s="45">
        <v>1</v>
      </c>
      <c r="GH4" s="45">
        <v>1</v>
      </c>
      <c r="GI4" s="45">
        <v>1</v>
      </c>
      <c r="GJ4" s="45">
        <v>1</v>
      </c>
      <c r="GK4" s="45">
        <v>1</v>
      </c>
      <c r="GL4" s="45">
        <v>1</v>
      </c>
      <c r="GM4" s="45">
        <v>1</v>
      </c>
      <c r="GN4" s="45">
        <v>1</v>
      </c>
      <c r="GO4" s="45">
        <v>1</v>
      </c>
      <c r="GP4" s="45">
        <v>1</v>
      </c>
      <c r="GQ4" s="45">
        <v>1</v>
      </c>
      <c r="GR4" s="45">
        <v>1</v>
      </c>
      <c r="GS4" s="45">
        <v>1</v>
      </c>
      <c r="GT4" s="45">
        <v>1</v>
      </c>
      <c r="GU4" s="45">
        <v>1</v>
      </c>
      <c r="GV4" s="45">
        <v>1</v>
      </c>
      <c r="GW4" s="45">
        <v>1</v>
      </c>
      <c r="GX4" s="45">
        <v>1</v>
      </c>
      <c r="GY4" s="45">
        <v>1</v>
      </c>
      <c r="GZ4" s="45">
        <v>1</v>
      </c>
      <c r="HA4" s="45">
        <v>1</v>
      </c>
      <c r="HB4" s="45">
        <v>1</v>
      </c>
      <c r="HC4" s="45">
        <v>1</v>
      </c>
      <c r="HD4" s="45">
        <v>1</v>
      </c>
      <c r="HE4" s="45">
        <v>1</v>
      </c>
      <c r="HF4" s="45">
        <v>1</v>
      </c>
      <c r="HG4" s="45">
        <v>1</v>
      </c>
      <c r="HH4" s="45">
        <v>1</v>
      </c>
      <c r="HI4" s="45">
        <v>1</v>
      </c>
      <c r="HJ4" s="45">
        <v>1</v>
      </c>
      <c r="HK4" s="45">
        <v>1</v>
      </c>
      <c r="HL4" s="45">
        <v>1</v>
      </c>
      <c r="HM4" s="45">
        <v>1</v>
      </c>
      <c r="HN4" s="45">
        <v>1</v>
      </c>
      <c r="HO4" s="45">
        <v>1</v>
      </c>
      <c r="HP4" s="45">
        <v>1</v>
      </c>
      <c r="HQ4" s="45">
        <v>1</v>
      </c>
      <c r="HR4" s="45">
        <v>1</v>
      </c>
      <c r="HS4" s="45">
        <v>1</v>
      </c>
      <c r="HT4" s="45">
        <v>1</v>
      </c>
      <c r="HU4" s="45">
        <v>1</v>
      </c>
      <c r="HV4" s="45">
        <v>1</v>
      </c>
      <c r="HW4" s="45">
        <v>1</v>
      </c>
      <c r="HX4" s="45">
        <v>1</v>
      </c>
      <c r="HY4" s="45">
        <v>1</v>
      </c>
      <c r="HZ4" s="45">
        <v>1</v>
      </c>
      <c r="IA4" s="45">
        <v>1</v>
      </c>
      <c r="IB4" s="45">
        <v>1</v>
      </c>
      <c r="IC4" s="45">
        <v>1</v>
      </c>
      <c r="ID4" s="45">
        <v>1</v>
      </c>
      <c r="IE4" s="45">
        <v>1</v>
      </c>
      <c r="IF4" s="45">
        <v>1</v>
      </c>
      <c r="IG4" s="45">
        <v>1</v>
      </c>
      <c r="IH4" s="45">
        <v>1</v>
      </c>
      <c r="II4" s="45">
        <v>1</v>
      </c>
      <c r="IJ4" s="45">
        <v>1</v>
      </c>
      <c r="IK4" s="45">
        <v>1</v>
      </c>
      <c r="IL4" s="45">
        <v>1</v>
      </c>
      <c r="IM4" s="45">
        <v>1</v>
      </c>
      <c r="IN4" s="45">
        <v>1</v>
      </c>
      <c r="IO4" s="45">
        <v>1</v>
      </c>
      <c r="IP4" s="45">
        <v>1</v>
      </c>
      <c r="IQ4" s="45">
        <v>1</v>
      </c>
      <c r="IR4" s="45">
        <v>1</v>
      </c>
      <c r="IS4" s="45">
        <v>1</v>
      </c>
      <c r="IT4" s="45">
        <v>1</v>
      </c>
      <c r="IU4" s="45">
        <v>1</v>
      </c>
      <c r="IV4" s="45">
        <v>1</v>
      </c>
      <c r="IW4" s="45">
        <v>1</v>
      </c>
      <c r="IX4" s="45">
        <v>1</v>
      </c>
      <c r="IY4" s="45">
        <v>1</v>
      </c>
      <c r="IZ4" s="45">
        <v>1</v>
      </c>
      <c r="JA4" s="45">
        <v>1</v>
      </c>
      <c r="JB4" s="45">
        <v>1</v>
      </c>
      <c r="JC4" s="45">
        <v>1</v>
      </c>
      <c r="JD4" s="45">
        <v>1</v>
      </c>
      <c r="JE4" s="45">
        <v>1</v>
      </c>
      <c r="JF4" s="45">
        <v>1</v>
      </c>
      <c r="JG4" s="45">
        <v>1</v>
      </c>
      <c r="JH4" s="45">
        <v>1</v>
      </c>
      <c r="JI4" s="45">
        <v>1</v>
      </c>
      <c r="JJ4" s="45">
        <v>1</v>
      </c>
      <c r="JK4" s="45">
        <v>1</v>
      </c>
      <c r="JL4" s="45">
        <v>1</v>
      </c>
      <c r="JM4" s="45">
        <v>1</v>
      </c>
      <c r="JN4" s="45">
        <v>1</v>
      </c>
      <c r="JO4" s="45">
        <v>1</v>
      </c>
    </row>
    <row r="7" spans="1:491" x14ac:dyDescent="0.3">
      <c r="B7" s="58" t="s">
        <v>174</v>
      </c>
      <c r="C7" s="79"/>
      <c r="D7" s="79"/>
    </row>
    <row r="8" spans="1:491" x14ac:dyDescent="0.3">
      <c r="B8" s="59" t="s">
        <v>213</v>
      </c>
      <c r="C8" s="74"/>
      <c r="D8" s="74"/>
    </row>
  </sheetData>
  <pageMargins left="0.75" right="0.75" top="1" bottom="1" header="0.51180555555555496" footer="0.51180555555555496"/>
  <pageSetup firstPageNumber="0"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89"/>
  <sheetViews>
    <sheetView tabSelected="1" topLeftCell="A9" zoomScale="50" zoomScaleNormal="50" workbookViewId="0">
      <selection activeCell="P24" sqref="P24"/>
    </sheetView>
  </sheetViews>
  <sheetFormatPr defaultRowHeight="15.6" x14ac:dyDescent="0.3"/>
  <cols>
    <col min="1" max="1" width="26.5" customWidth="1"/>
    <col min="2" max="2" width="22.8984375" customWidth="1"/>
    <col min="3" max="3" width="25.09765625" customWidth="1"/>
    <col min="4" max="7" width="22.59765625" customWidth="1"/>
    <col min="8" max="72" width="15.69921875" customWidth="1"/>
    <col min="73" max="73" width="16.3984375" customWidth="1"/>
    <col min="74" max="1025" width="10.5" customWidth="1"/>
  </cols>
  <sheetData>
    <row r="1" spans="1:71" x14ac:dyDescent="0.3">
      <c r="A1" s="123" t="s">
        <v>233</v>
      </c>
      <c r="B1" s="71" t="s">
        <v>35</v>
      </c>
      <c r="C1" s="71" t="s">
        <v>36</v>
      </c>
      <c r="D1" s="71" t="s">
        <v>37</v>
      </c>
      <c r="E1" s="71" t="s">
        <v>38</v>
      </c>
      <c r="F1" s="71" t="s">
        <v>50</v>
      </c>
      <c r="G1" s="71" t="s">
        <v>51</v>
      </c>
      <c r="H1" s="71" t="s">
        <v>52</v>
      </c>
      <c r="I1" s="71" t="s">
        <v>53</v>
      </c>
      <c r="J1" s="71" t="s">
        <v>54</v>
      </c>
      <c r="K1" s="71" t="s">
        <v>55</v>
      </c>
      <c r="L1" s="71" t="s">
        <v>56</v>
      </c>
      <c r="M1" s="71" t="s">
        <v>57</v>
      </c>
      <c r="N1" s="71" t="s">
        <v>58</v>
      </c>
      <c r="O1" s="71" t="s">
        <v>59</v>
      </c>
      <c r="P1" s="71" t="s">
        <v>60</v>
      </c>
      <c r="Q1" s="71" t="s">
        <v>61</v>
      </c>
      <c r="R1" s="71" t="s">
        <v>62</v>
      </c>
      <c r="S1" s="71" t="s">
        <v>63</v>
      </c>
      <c r="T1" s="71" t="s">
        <v>64</v>
      </c>
      <c r="U1" s="71" t="s">
        <v>65</v>
      </c>
      <c r="V1" s="71" t="s">
        <v>66</v>
      </c>
      <c r="W1" s="71" t="s">
        <v>67</v>
      </c>
      <c r="X1" s="71" t="s">
        <v>68</v>
      </c>
      <c r="Y1" s="71" t="s">
        <v>69</v>
      </c>
      <c r="Z1" s="71" t="s">
        <v>70</v>
      </c>
      <c r="AA1" s="71" t="s">
        <v>71</v>
      </c>
      <c r="AB1" s="71" t="s">
        <v>72</v>
      </c>
      <c r="AC1" s="71" t="s">
        <v>73</v>
      </c>
      <c r="AD1" s="71" t="s">
        <v>74</v>
      </c>
      <c r="AE1" s="71" t="s">
        <v>75</v>
      </c>
      <c r="AF1" s="71" t="s">
        <v>76</v>
      </c>
      <c r="AG1" s="71" t="s">
        <v>77</v>
      </c>
      <c r="AH1" s="71" t="s">
        <v>78</v>
      </c>
      <c r="AI1" s="71" t="s">
        <v>79</v>
      </c>
      <c r="AJ1" s="71" t="s">
        <v>80</v>
      </c>
      <c r="AK1" s="71" t="s">
        <v>81</v>
      </c>
      <c r="AL1" s="71" t="s">
        <v>82</v>
      </c>
      <c r="AM1" s="71" t="s">
        <v>83</v>
      </c>
      <c r="AN1" s="71" t="s">
        <v>84</v>
      </c>
      <c r="AO1" s="71">
        <v>40</v>
      </c>
      <c r="AP1" s="71">
        <f>AO1+1</f>
        <v>41</v>
      </c>
      <c r="AQ1" s="71">
        <f t="shared" ref="AQ1:BS1" si="0">AP1+1</f>
        <v>42</v>
      </c>
      <c r="AR1" s="71">
        <f t="shared" si="0"/>
        <v>43</v>
      </c>
      <c r="AS1" s="71">
        <f t="shared" si="0"/>
        <v>44</v>
      </c>
      <c r="AT1" s="71">
        <f t="shared" si="0"/>
        <v>45</v>
      </c>
      <c r="AU1" s="71">
        <f t="shared" si="0"/>
        <v>46</v>
      </c>
      <c r="AV1" s="71">
        <f t="shared" si="0"/>
        <v>47</v>
      </c>
      <c r="AW1" s="71">
        <f t="shared" si="0"/>
        <v>48</v>
      </c>
      <c r="AX1" s="71">
        <f t="shared" si="0"/>
        <v>49</v>
      </c>
      <c r="AY1" s="71">
        <f t="shared" si="0"/>
        <v>50</v>
      </c>
      <c r="AZ1" s="71">
        <f t="shared" si="0"/>
        <v>51</v>
      </c>
      <c r="BA1" s="71">
        <f t="shared" si="0"/>
        <v>52</v>
      </c>
      <c r="BB1" s="71">
        <f t="shared" si="0"/>
        <v>53</v>
      </c>
      <c r="BC1" s="71">
        <f t="shared" si="0"/>
        <v>54</v>
      </c>
      <c r="BD1" s="71">
        <f t="shared" si="0"/>
        <v>55</v>
      </c>
      <c r="BE1" s="71">
        <f t="shared" si="0"/>
        <v>56</v>
      </c>
      <c r="BF1" s="71">
        <f t="shared" si="0"/>
        <v>57</v>
      </c>
      <c r="BG1" s="71">
        <f t="shared" si="0"/>
        <v>58</v>
      </c>
      <c r="BH1" s="71">
        <f t="shared" si="0"/>
        <v>59</v>
      </c>
      <c r="BI1" s="71">
        <f t="shared" si="0"/>
        <v>60</v>
      </c>
      <c r="BJ1" s="71">
        <f t="shared" si="0"/>
        <v>61</v>
      </c>
      <c r="BK1" s="71">
        <f t="shared" si="0"/>
        <v>62</v>
      </c>
      <c r="BL1" s="71">
        <f t="shared" si="0"/>
        <v>63</v>
      </c>
      <c r="BM1" s="71">
        <f t="shared" si="0"/>
        <v>64</v>
      </c>
      <c r="BN1" s="71">
        <f t="shared" si="0"/>
        <v>65</v>
      </c>
      <c r="BO1" s="71">
        <f t="shared" si="0"/>
        <v>66</v>
      </c>
      <c r="BP1" s="71">
        <f t="shared" si="0"/>
        <v>67</v>
      </c>
      <c r="BQ1" s="71">
        <f t="shared" si="0"/>
        <v>68</v>
      </c>
      <c r="BR1" s="71">
        <f t="shared" si="0"/>
        <v>69</v>
      </c>
      <c r="BS1" s="71">
        <f t="shared" si="0"/>
        <v>70</v>
      </c>
    </row>
    <row r="2" spans="1:71" x14ac:dyDescent="0.3">
      <c r="B2" s="34" t="s">
        <v>104</v>
      </c>
      <c r="C2" s="35" t="s">
        <v>105</v>
      </c>
      <c r="D2" s="35" t="s">
        <v>106</v>
      </c>
      <c r="E2" s="121" t="s">
        <v>107</v>
      </c>
      <c r="F2" s="122" t="s">
        <v>108</v>
      </c>
      <c r="G2" s="122" t="s">
        <v>109</v>
      </c>
      <c r="H2" s="122" t="s">
        <v>110</v>
      </c>
      <c r="I2" s="122" t="s">
        <v>111</v>
      </c>
      <c r="J2" s="122" t="s">
        <v>112</v>
      </c>
      <c r="K2" s="122" t="s">
        <v>113</v>
      </c>
      <c r="L2" s="122" t="s">
        <v>114</v>
      </c>
      <c r="M2" s="122" t="s">
        <v>115</v>
      </c>
      <c r="N2" s="122" t="s">
        <v>116</v>
      </c>
      <c r="O2" s="122" t="s">
        <v>117</v>
      </c>
      <c r="P2" s="122" t="s">
        <v>118</v>
      </c>
      <c r="Q2" s="122" t="s">
        <v>119</v>
      </c>
      <c r="R2" s="122" t="s">
        <v>120</v>
      </c>
      <c r="S2" s="122" t="s">
        <v>121</v>
      </c>
      <c r="T2" s="122" t="s">
        <v>122</v>
      </c>
      <c r="U2" s="122" t="s">
        <v>123</v>
      </c>
      <c r="V2" s="122" t="s">
        <v>124</v>
      </c>
      <c r="W2" s="122" t="s">
        <v>125</v>
      </c>
      <c r="X2" s="122" t="s">
        <v>126</v>
      </c>
      <c r="Y2" s="122" t="s">
        <v>127</v>
      </c>
      <c r="Z2" s="122" t="s">
        <v>128</v>
      </c>
      <c r="AA2" s="122" t="s">
        <v>129</v>
      </c>
      <c r="AB2" s="122" t="s">
        <v>130</v>
      </c>
      <c r="AC2" s="122" t="s">
        <v>131</v>
      </c>
      <c r="AD2" s="122" t="s">
        <v>132</v>
      </c>
      <c r="AE2" s="122" t="s">
        <v>133</v>
      </c>
      <c r="AF2" s="122" t="s">
        <v>134</v>
      </c>
      <c r="AG2" s="122" t="s">
        <v>135</v>
      </c>
      <c r="AH2" s="122" t="s">
        <v>136</v>
      </c>
      <c r="AI2" s="122" t="s">
        <v>137</v>
      </c>
      <c r="AJ2" s="122" t="s">
        <v>138</v>
      </c>
      <c r="AK2" s="122" t="s">
        <v>139</v>
      </c>
      <c r="AL2" s="122" t="s">
        <v>140</v>
      </c>
      <c r="AM2" s="122" t="s">
        <v>141</v>
      </c>
      <c r="AN2" s="122" t="s">
        <v>142</v>
      </c>
      <c r="AO2" s="122" t="s">
        <v>143</v>
      </c>
      <c r="AP2" s="122" t="s">
        <v>144</v>
      </c>
      <c r="AQ2" s="122" t="s">
        <v>145</v>
      </c>
      <c r="AR2" s="122" t="s">
        <v>146</v>
      </c>
      <c r="AS2" s="122" t="s">
        <v>147</v>
      </c>
      <c r="AT2" s="122" t="s">
        <v>148</v>
      </c>
      <c r="AU2" s="122" t="s">
        <v>149</v>
      </c>
      <c r="AV2" s="122" t="s">
        <v>150</v>
      </c>
      <c r="AW2" s="122" t="s">
        <v>151</v>
      </c>
      <c r="AX2" s="122" t="s">
        <v>152</v>
      </c>
      <c r="AY2" s="122" t="s">
        <v>153</v>
      </c>
      <c r="AZ2" s="122" t="s">
        <v>154</v>
      </c>
      <c r="BA2" s="122" t="s">
        <v>155</v>
      </c>
      <c r="BB2" s="122" t="s">
        <v>156</v>
      </c>
      <c r="BC2" s="122" t="s">
        <v>157</v>
      </c>
      <c r="BD2" s="122" t="s">
        <v>158</v>
      </c>
      <c r="BE2" s="122" t="s">
        <v>159</v>
      </c>
      <c r="BF2" s="122" t="s">
        <v>160</v>
      </c>
      <c r="BG2" s="122" t="s">
        <v>161</v>
      </c>
      <c r="BH2" s="122" t="s">
        <v>162</v>
      </c>
      <c r="BI2" s="122" t="s">
        <v>163</v>
      </c>
      <c r="BJ2" s="122" t="s">
        <v>164</v>
      </c>
      <c r="BK2" s="122" t="s">
        <v>165</v>
      </c>
      <c r="BL2" s="122" t="s">
        <v>166</v>
      </c>
      <c r="BM2" s="122" t="s">
        <v>167</v>
      </c>
      <c r="BN2" s="122" t="s">
        <v>168</v>
      </c>
      <c r="BO2" s="122" t="s">
        <v>169</v>
      </c>
      <c r="BP2" s="122" t="s">
        <v>170</v>
      </c>
      <c r="BQ2" s="122" t="s">
        <v>171</v>
      </c>
      <c r="BR2" s="122" t="s">
        <v>172</v>
      </c>
      <c r="BS2" s="122" t="s">
        <v>173</v>
      </c>
    </row>
    <row r="3" spans="1:71" x14ac:dyDescent="0.3">
      <c r="A3" s="123" t="s">
        <v>234</v>
      </c>
      <c r="B3" s="123" t="s">
        <v>39</v>
      </c>
      <c r="C3" s="123" t="s">
        <v>40</v>
      </c>
    </row>
    <row r="4" spans="1:71" x14ac:dyDescent="0.3">
      <c r="B4" s="43">
        <v>1</v>
      </c>
      <c r="C4" s="46" t="s">
        <v>186</v>
      </c>
    </row>
    <row r="5" spans="1:71" x14ac:dyDescent="0.3">
      <c r="B5" s="47">
        <v>3</v>
      </c>
      <c r="C5" s="48" t="s">
        <v>187</v>
      </c>
    </row>
    <row r="6" spans="1:71" x14ac:dyDescent="0.3">
      <c r="B6" s="47">
        <v>5</v>
      </c>
      <c r="C6" s="48" t="s">
        <v>188</v>
      </c>
    </row>
    <row r="7" spans="1:71" x14ac:dyDescent="0.3">
      <c r="B7" s="47">
        <v>7</v>
      </c>
      <c r="C7" s="48" t="s">
        <v>189</v>
      </c>
    </row>
    <row r="8" spans="1:71" x14ac:dyDescent="0.3">
      <c r="B8" s="47">
        <v>9</v>
      </c>
      <c r="C8" s="48" t="s">
        <v>190</v>
      </c>
    </row>
    <row r="9" spans="1:71" x14ac:dyDescent="0.3">
      <c r="B9" s="125"/>
      <c r="C9" s="126"/>
    </row>
    <row r="10" spans="1:71" x14ac:dyDescent="0.3">
      <c r="A10" s="50" t="s">
        <v>174</v>
      </c>
      <c r="B10" s="124"/>
      <c r="C10" s="124"/>
    </row>
    <row r="11" spans="1:71" x14ac:dyDescent="0.3">
      <c r="A11" s="51" t="s">
        <v>175</v>
      </c>
      <c r="B11" s="124"/>
      <c r="C11" s="124"/>
    </row>
    <row r="12" spans="1:71" x14ac:dyDescent="0.3">
      <c r="A12" s="74" t="s">
        <v>235</v>
      </c>
      <c r="B12" s="124"/>
      <c r="C12" s="124"/>
    </row>
    <row r="13" spans="1:71" x14ac:dyDescent="0.3">
      <c r="A13" s="74" t="s">
        <v>236</v>
      </c>
      <c r="B13" s="124"/>
      <c r="C13" s="124"/>
    </row>
    <row r="14" spans="1:71" x14ac:dyDescent="0.3">
      <c r="B14" s="124"/>
      <c r="C14" s="124"/>
    </row>
    <row r="15" spans="1:71" x14ac:dyDescent="0.3">
      <c r="B15" s="124"/>
      <c r="C15" s="124"/>
    </row>
    <row r="16" spans="1:71" x14ac:dyDescent="0.3">
      <c r="B16" s="124"/>
      <c r="C16" s="124"/>
    </row>
    <row r="17" spans="1:8" x14ac:dyDescent="0.3">
      <c r="B17" s="124"/>
      <c r="C17" s="124"/>
    </row>
    <row r="18" spans="1:8" x14ac:dyDescent="0.3">
      <c r="B18" s="124"/>
      <c r="C18" s="124"/>
    </row>
    <row r="19" spans="1:8" x14ac:dyDescent="0.3">
      <c r="A19" s="113"/>
      <c r="B19" s="124"/>
      <c r="C19" s="124"/>
      <c r="D19" s="5"/>
      <c r="E19" s="5"/>
      <c r="F19" s="5"/>
      <c r="G19" s="5"/>
      <c r="H19" s="5"/>
    </row>
    <row r="20" spans="1:8" x14ac:dyDescent="0.3">
      <c r="A20" s="113"/>
      <c r="B20" s="124"/>
      <c r="C20" s="124"/>
      <c r="D20" s="5"/>
      <c r="E20" s="5"/>
      <c r="F20" s="5"/>
      <c r="G20" s="5"/>
      <c r="H20" s="5"/>
    </row>
    <row r="21" spans="1:8" x14ac:dyDescent="0.3">
      <c r="A21" s="113"/>
      <c r="B21" s="124"/>
      <c r="C21" s="124"/>
      <c r="D21" s="5"/>
      <c r="E21" s="5"/>
      <c r="F21" s="5"/>
      <c r="G21" s="5"/>
      <c r="H21" s="5"/>
    </row>
    <row r="22" spans="1:8" x14ac:dyDescent="0.3">
      <c r="A22" s="113"/>
      <c r="B22" s="124"/>
      <c r="C22" s="124"/>
      <c r="D22" s="5"/>
      <c r="E22" s="5"/>
      <c r="F22" s="5"/>
      <c r="G22" s="5"/>
      <c r="H22" s="5"/>
    </row>
    <row r="23" spans="1:8" x14ac:dyDescent="0.3">
      <c r="A23" s="113"/>
      <c r="B23" s="124"/>
      <c r="C23" s="124"/>
      <c r="D23" s="5"/>
      <c r="E23" s="5"/>
      <c r="F23" s="5"/>
      <c r="G23" s="5"/>
      <c r="H23" s="5"/>
    </row>
    <row r="24" spans="1:8" x14ac:dyDescent="0.3">
      <c r="A24" s="113"/>
      <c r="B24" s="124"/>
      <c r="C24" s="124"/>
      <c r="D24" s="5"/>
      <c r="E24" s="5"/>
      <c r="F24" s="5"/>
      <c r="G24" s="5"/>
      <c r="H24" s="5"/>
    </row>
    <row r="25" spans="1:8" x14ac:dyDescent="0.3">
      <c r="A25" s="113"/>
      <c r="B25" s="124"/>
      <c r="C25" s="124"/>
      <c r="D25" s="5"/>
      <c r="E25" s="5"/>
      <c r="F25" s="5"/>
      <c r="G25" s="5"/>
      <c r="H25" s="5"/>
    </row>
    <row r="26" spans="1:8" x14ac:dyDescent="0.3">
      <c r="A26" s="113"/>
      <c r="B26" s="124"/>
      <c r="C26" s="124"/>
      <c r="D26" s="5"/>
      <c r="E26" s="5"/>
      <c r="F26" s="5"/>
      <c r="G26" s="5"/>
      <c r="H26" s="5"/>
    </row>
    <row r="27" spans="1:8" x14ac:dyDescent="0.3">
      <c r="A27" s="113"/>
      <c r="B27" s="124"/>
      <c r="C27" s="124"/>
      <c r="D27" s="5"/>
      <c r="E27" s="5"/>
      <c r="F27" s="5"/>
      <c r="G27" s="5"/>
      <c r="H27" s="5"/>
    </row>
    <row r="28" spans="1:8" x14ac:dyDescent="0.3">
      <c r="A28" s="113"/>
      <c r="B28" s="124"/>
      <c r="C28" s="124"/>
      <c r="D28" s="5"/>
      <c r="E28" s="5"/>
      <c r="F28" s="5"/>
      <c r="G28" s="5"/>
      <c r="H28" s="5"/>
    </row>
    <row r="29" spans="1:8" x14ac:dyDescent="0.3">
      <c r="A29" s="113"/>
      <c r="B29" s="124"/>
      <c r="C29" s="124"/>
      <c r="D29" s="5"/>
      <c r="E29" s="5"/>
      <c r="F29" s="5"/>
      <c r="G29" s="5"/>
      <c r="H29" s="5"/>
    </row>
    <row r="30" spans="1:8" x14ac:dyDescent="0.3">
      <c r="A30" s="113"/>
      <c r="B30" s="124"/>
      <c r="C30" s="124"/>
      <c r="D30" s="5"/>
      <c r="E30" s="5"/>
      <c r="F30" s="5"/>
      <c r="G30" s="5"/>
      <c r="H30" s="5"/>
    </row>
    <row r="31" spans="1:8" x14ac:dyDescent="0.3">
      <c r="A31" s="113"/>
      <c r="B31" s="124"/>
      <c r="C31" s="124"/>
      <c r="D31" s="5"/>
      <c r="E31" s="5"/>
      <c r="F31" s="5"/>
      <c r="G31" s="5"/>
      <c r="H31" s="5"/>
    </row>
    <row r="32" spans="1:8" x14ac:dyDescent="0.3">
      <c r="A32" s="113"/>
      <c r="B32" s="124"/>
      <c r="C32" s="124"/>
      <c r="D32" s="5"/>
      <c r="E32" s="5"/>
      <c r="F32" s="5"/>
      <c r="G32" s="5"/>
      <c r="H32" s="5"/>
    </row>
    <row r="33" spans="1:74" x14ac:dyDescent="0.3">
      <c r="A33" s="113"/>
      <c r="B33" s="124"/>
      <c r="C33" s="124"/>
      <c r="D33" s="5"/>
      <c r="E33" s="5"/>
      <c r="F33" s="5"/>
      <c r="G33" s="5"/>
      <c r="H33" s="5"/>
    </row>
    <row r="34" spans="1:74" s="57" customFormat="1" x14ac:dyDescent="0.3">
      <c r="A34" s="114"/>
      <c r="B34" s="127"/>
      <c r="C34" s="127"/>
      <c r="D34" s="5"/>
      <c r="E34" s="5"/>
      <c r="F34" s="5"/>
      <c r="G34" s="5"/>
      <c r="H34" s="5"/>
    </row>
    <row r="35" spans="1:74" s="57" customFormat="1" x14ac:dyDescent="0.3">
      <c r="A35" s="114"/>
      <c r="B35" s="127"/>
      <c r="C35" s="127"/>
      <c r="D35" s="5"/>
      <c r="E35" s="5"/>
      <c r="F35" s="5"/>
      <c r="G35" s="5"/>
      <c r="H35" s="5"/>
    </row>
    <row r="36" spans="1:74" s="57" customFormat="1" x14ac:dyDescent="0.3">
      <c r="A36" s="114"/>
      <c r="B36" s="127"/>
      <c r="C36" s="127"/>
      <c r="D36" s="5"/>
      <c r="E36" s="5"/>
      <c r="F36" s="5"/>
      <c r="G36" s="5"/>
      <c r="H36" s="5"/>
    </row>
    <row r="37" spans="1:74" s="57" customFormat="1" x14ac:dyDescent="0.3">
      <c r="A37" s="114" t="s">
        <v>231</v>
      </c>
      <c r="B37" s="114"/>
      <c r="C37" s="114"/>
      <c r="D37" s="5"/>
      <c r="E37" s="5"/>
      <c r="F37" s="5"/>
      <c r="G37" s="5"/>
      <c r="H37" s="5"/>
    </row>
    <row r="38" spans="1:74" x14ac:dyDescent="0.3">
      <c r="A38" s="114"/>
      <c r="B38" s="114"/>
      <c r="C38" s="114"/>
      <c r="D38" s="5"/>
      <c r="E38" s="5"/>
      <c r="F38" s="5"/>
      <c r="G38" s="5"/>
      <c r="H38" s="5"/>
    </row>
    <row r="39" spans="1:74" ht="31.2" x14ac:dyDescent="0.3">
      <c r="A39" s="52" t="s">
        <v>41</v>
      </c>
      <c r="B39" s="117">
        <v>40</v>
      </c>
      <c r="C39" s="52" t="s">
        <v>42</v>
      </c>
      <c r="D39" s="118" t="s">
        <v>43</v>
      </c>
      <c r="E39" s="5"/>
      <c r="F39" s="5"/>
      <c r="G39" s="5"/>
      <c r="H39" s="5"/>
    </row>
    <row r="40" spans="1:74" ht="31.2" x14ac:dyDescent="0.3">
      <c r="A40" s="119" t="s">
        <v>44</v>
      </c>
      <c r="B40" s="119" t="s">
        <v>229</v>
      </c>
      <c r="C40" s="120" t="s">
        <v>45</v>
      </c>
      <c r="D40" s="116" t="s">
        <v>46</v>
      </c>
      <c r="E40" s="116" t="s">
        <v>47</v>
      </c>
      <c r="F40" s="116" t="s">
        <v>48</v>
      </c>
      <c r="G40" s="116" t="s">
        <v>49</v>
      </c>
      <c r="H40" s="55">
        <v>5</v>
      </c>
      <c r="I40" s="17">
        <f>H40+1</f>
        <v>6</v>
      </c>
      <c r="J40" s="17">
        <f t="shared" ref="J40:BU40" si="1">I40+1</f>
        <v>7</v>
      </c>
      <c r="K40" s="17">
        <f t="shared" si="1"/>
        <v>8</v>
      </c>
      <c r="L40" s="17">
        <f t="shared" si="1"/>
        <v>9</v>
      </c>
      <c r="M40" s="17">
        <f t="shared" si="1"/>
        <v>10</v>
      </c>
      <c r="N40" s="17">
        <f t="shared" si="1"/>
        <v>11</v>
      </c>
      <c r="O40" s="17">
        <f t="shared" si="1"/>
        <v>12</v>
      </c>
      <c r="P40" s="17">
        <f t="shared" si="1"/>
        <v>13</v>
      </c>
      <c r="Q40" s="17">
        <f t="shared" si="1"/>
        <v>14</v>
      </c>
      <c r="R40" s="17">
        <f t="shared" si="1"/>
        <v>15</v>
      </c>
      <c r="S40" s="17">
        <f t="shared" si="1"/>
        <v>16</v>
      </c>
      <c r="T40" s="17">
        <f t="shared" si="1"/>
        <v>17</v>
      </c>
      <c r="U40" s="17">
        <f t="shared" si="1"/>
        <v>18</v>
      </c>
      <c r="V40" s="17">
        <f t="shared" si="1"/>
        <v>19</v>
      </c>
      <c r="W40" s="17">
        <f t="shared" si="1"/>
        <v>20</v>
      </c>
      <c r="X40" s="17">
        <f t="shared" si="1"/>
        <v>21</v>
      </c>
      <c r="Y40" s="17">
        <f t="shared" si="1"/>
        <v>22</v>
      </c>
      <c r="Z40" s="17">
        <f t="shared" si="1"/>
        <v>23</v>
      </c>
      <c r="AA40" s="17">
        <f t="shared" si="1"/>
        <v>24</v>
      </c>
      <c r="AB40" s="17">
        <f t="shared" si="1"/>
        <v>25</v>
      </c>
      <c r="AC40" s="17">
        <f t="shared" si="1"/>
        <v>26</v>
      </c>
      <c r="AD40" s="17">
        <f t="shared" si="1"/>
        <v>27</v>
      </c>
      <c r="AE40" s="17">
        <f t="shared" si="1"/>
        <v>28</v>
      </c>
      <c r="AF40" s="17">
        <f t="shared" si="1"/>
        <v>29</v>
      </c>
      <c r="AG40" s="17">
        <f t="shared" si="1"/>
        <v>30</v>
      </c>
      <c r="AH40" s="17">
        <f t="shared" si="1"/>
        <v>31</v>
      </c>
      <c r="AI40" s="17">
        <f t="shared" si="1"/>
        <v>32</v>
      </c>
      <c r="AJ40" s="17">
        <f t="shared" si="1"/>
        <v>33</v>
      </c>
      <c r="AK40" s="17">
        <f t="shared" si="1"/>
        <v>34</v>
      </c>
      <c r="AL40" s="17">
        <f t="shared" si="1"/>
        <v>35</v>
      </c>
      <c r="AM40" s="17">
        <f t="shared" si="1"/>
        <v>36</v>
      </c>
      <c r="AN40" s="17">
        <f t="shared" si="1"/>
        <v>37</v>
      </c>
      <c r="AO40" s="17">
        <f t="shared" si="1"/>
        <v>38</v>
      </c>
      <c r="AP40" s="17">
        <f t="shared" si="1"/>
        <v>39</v>
      </c>
      <c r="AQ40" s="17">
        <f t="shared" si="1"/>
        <v>40</v>
      </c>
      <c r="AR40" s="17">
        <f t="shared" si="1"/>
        <v>41</v>
      </c>
      <c r="AS40" s="17">
        <f t="shared" si="1"/>
        <v>42</v>
      </c>
      <c r="AT40" s="17">
        <f t="shared" si="1"/>
        <v>43</v>
      </c>
      <c r="AU40" s="17">
        <f t="shared" si="1"/>
        <v>44</v>
      </c>
      <c r="AV40" s="17">
        <f t="shared" si="1"/>
        <v>45</v>
      </c>
      <c r="AW40" s="17">
        <f t="shared" si="1"/>
        <v>46</v>
      </c>
      <c r="AX40" s="17">
        <f t="shared" si="1"/>
        <v>47</v>
      </c>
      <c r="AY40" s="17">
        <f t="shared" si="1"/>
        <v>48</v>
      </c>
      <c r="AZ40" s="17">
        <f t="shared" si="1"/>
        <v>49</v>
      </c>
      <c r="BA40" s="17">
        <f t="shared" si="1"/>
        <v>50</v>
      </c>
      <c r="BB40" s="17">
        <f t="shared" si="1"/>
        <v>51</v>
      </c>
      <c r="BC40" s="17">
        <f t="shared" si="1"/>
        <v>52</v>
      </c>
      <c r="BD40" s="17">
        <f t="shared" si="1"/>
        <v>53</v>
      </c>
      <c r="BE40" s="17">
        <f t="shared" si="1"/>
        <v>54</v>
      </c>
      <c r="BF40" s="17">
        <f t="shared" si="1"/>
        <v>55</v>
      </c>
      <c r="BG40" s="17">
        <f t="shared" si="1"/>
        <v>56</v>
      </c>
      <c r="BH40" s="17">
        <f t="shared" si="1"/>
        <v>57</v>
      </c>
      <c r="BI40" s="17">
        <f t="shared" si="1"/>
        <v>58</v>
      </c>
      <c r="BJ40" s="17">
        <f t="shared" si="1"/>
        <v>59</v>
      </c>
      <c r="BK40" s="17">
        <f t="shared" si="1"/>
        <v>60</v>
      </c>
      <c r="BL40" s="17">
        <f t="shared" si="1"/>
        <v>61</v>
      </c>
      <c r="BM40" s="17">
        <f t="shared" si="1"/>
        <v>62</v>
      </c>
      <c r="BN40" s="17">
        <f t="shared" si="1"/>
        <v>63</v>
      </c>
      <c r="BO40" s="17">
        <f t="shared" si="1"/>
        <v>64</v>
      </c>
      <c r="BP40" s="17">
        <f t="shared" si="1"/>
        <v>65</v>
      </c>
      <c r="BQ40" s="17">
        <f t="shared" si="1"/>
        <v>66</v>
      </c>
      <c r="BR40" s="17">
        <f t="shared" si="1"/>
        <v>67</v>
      </c>
      <c r="BS40" s="17">
        <f t="shared" si="1"/>
        <v>68</v>
      </c>
      <c r="BT40" s="17">
        <f t="shared" si="1"/>
        <v>69</v>
      </c>
      <c r="BU40" s="17">
        <f t="shared" si="1"/>
        <v>70</v>
      </c>
    </row>
    <row r="41" spans="1:74" x14ac:dyDescent="0.3">
      <c r="A41" s="49" t="s">
        <v>96</v>
      </c>
      <c r="B41" s="45" t="s">
        <v>96</v>
      </c>
      <c r="C41" s="45">
        <v>1</v>
      </c>
      <c r="D41" s="34" t="s">
        <v>104</v>
      </c>
      <c r="E41" s="35" t="s">
        <v>105</v>
      </c>
      <c r="F41" s="35" t="s">
        <v>106</v>
      </c>
      <c r="G41" s="35" t="s">
        <v>107</v>
      </c>
      <c r="H41" s="108" t="s">
        <v>108</v>
      </c>
      <c r="I41" s="108" t="s">
        <v>109</v>
      </c>
      <c r="J41" s="108" t="s">
        <v>110</v>
      </c>
      <c r="K41" s="108" t="s">
        <v>111</v>
      </c>
      <c r="L41" s="108" t="s">
        <v>112</v>
      </c>
      <c r="M41" s="108" t="s">
        <v>113</v>
      </c>
      <c r="N41" s="108" t="s">
        <v>114</v>
      </c>
      <c r="O41" s="108" t="s">
        <v>115</v>
      </c>
      <c r="P41" s="108" t="s">
        <v>116</v>
      </c>
      <c r="Q41" s="108" t="s">
        <v>117</v>
      </c>
      <c r="R41" s="108" t="s">
        <v>118</v>
      </c>
      <c r="S41" s="108" t="s">
        <v>119</v>
      </c>
      <c r="T41" s="108" t="s">
        <v>120</v>
      </c>
      <c r="U41" s="108" t="s">
        <v>121</v>
      </c>
      <c r="V41" s="108" t="s">
        <v>122</v>
      </c>
      <c r="W41" s="108" t="s">
        <v>123</v>
      </c>
      <c r="X41" s="108" t="s">
        <v>124</v>
      </c>
      <c r="Y41" s="108" t="s">
        <v>125</v>
      </c>
      <c r="Z41" s="108" t="s">
        <v>126</v>
      </c>
      <c r="AA41" s="108" t="s">
        <v>127</v>
      </c>
      <c r="AB41" s="108" t="s">
        <v>128</v>
      </c>
      <c r="AC41" s="108" t="s">
        <v>129</v>
      </c>
      <c r="AD41" s="108" t="s">
        <v>130</v>
      </c>
      <c r="AE41" s="108" t="s">
        <v>131</v>
      </c>
      <c r="AF41" s="108" t="s">
        <v>132</v>
      </c>
      <c r="AG41" s="108" t="s">
        <v>133</v>
      </c>
      <c r="AH41" s="108" t="s">
        <v>134</v>
      </c>
      <c r="AI41" s="108" t="s">
        <v>135</v>
      </c>
      <c r="AJ41" s="108" t="s">
        <v>136</v>
      </c>
      <c r="AK41" s="108" t="s">
        <v>137</v>
      </c>
      <c r="AL41" s="108" t="s">
        <v>138</v>
      </c>
      <c r="AM41" s="108" t="s">
        <v>139</v>
      </c>
      <c r="AN41" s="108" t="s">
        <v>140</v>
      </c>
      <c r="AO41" s="108" t="s">
        <v>141</v>
      </c>
      <c r="AP41" s="108" t="s">
        <v>142</v>
      </c>
      <c r="AQ41" s="108" t="s">
        <v>143</v>
      </c>
      <c r="AR41" s="108" t="s">
        <v>144</v>
      </c>
      <c r="AS41" s="108" t="s">
        <v>145</v>
      </c>
      <c r="AT41" s="108" t="s">
        <v>146</v>
      </c>
      <c r="AU41" s="108" t="s">
        <v>147</v>
      </c>
      <c r="AV41" s="108" t="s">
        <v>148</v>
      </c>
      <c r="AW41" s="108" t="s">
        <v>149</v>
      </c>
      <c r="AX41" s="108" t="s">
        <v>150</v>
      </c>
      <c r="AY41" s="108" t="s">
        <v>151</v>
      </c>
      <c r="AZ41" s="108" t="s">
        <v>152</v>
      </c>
      <c r="BA41" s="108" t="s">
        <v>153</v>
      </c>
      <c r="BB41" s="108" t="s">
        <v>154</v>
      </c>
      <c r="BC41" s="108" t="s">
        <v>155</v>
      </c>
      <c r="BD41" s="108" t="s">
        <v>156</v>
      </c>
      <c r="BE41" s="108" t="s">
        <v>157</v>
      </c>
      <c r="BF41" s="108" t="s">
        <v>158</v>
      </c>
      <c r="BG41" s="108" t="s">
        <v>159</v>
      </c>
      <c r="BH41" s="108" t="s">
        <v>160</v>
      </c>
      <c r="BI41" s="108" t="s">
        <v>161</v>
      </c>
      <c r="BJ41" s="108" t="s">
        <v>162</v>
      </c>
      <c r="BK41" s="108" t="s">
        <v>163</v>
      </c>
      <c r="BL41" s="108" t="s">
        <v>164</v>
      </c>
      <c r="BM41" s="108" t="s">
        <v>165</v>
      </c>
      <c r="BN41" s="108" t="s">
        <v>166</v>
      </c>
      <c r="BO41" s="108" t="s">
        <v>167</v>
      </c>
      <c r="BP41" s="108" t="s">
        <v>168</v>
      </c>
      <c r="BQ41" s="108" t="s">
        <v>169</v>
      </c>
      <c r="BR41" s="108" t="s">
        <v>170</v>
      </c>
      <c r="BS41" s="108" t="s">
        <v>171</v>
      </c>
      <c r="BT41" s="108" t="s">
        <v>172</v>
      </c>
      <c r="BU41" s="108" t="s">
        <v>173</v>
      </c>
      <c r="BV41" s="108" t="s">
        <v>25</v>
      </c>
    </row>
    <row r="42" spans="1:74" x14ac:dyDescent="0.3">
      <c r="A42" s="49" t="s">
        <v>98</v>
      </c>
      <c r="B42" s="45" t="s">
        <v>98</v>
      </c>
      <c r="C42" s="45">
        <v>1</v>
      </c>
      <c r="D42" s="34" t="s">
        <v>104</v>
      </c>
      <c r="E42" s="35" t="s">
        <v>105</v>
      </c>
      <c r="F42" s="35" t="s">
        <v>106</v>
      </c>
      <c r="G42" s="35" t="s">
        <v>107</v>
      </c>
      <c r="H42" s="108" t="s">
        <v>108</v>
      </c>
      <c r="I42" s="108" t="s">
        <v>109</v>
      </c>
      <c r="J42" s="108" t="s">
        <v>110</v>
      </c>
      <c r="K42" s="108" t="s">
        <v>111</v>
      </c>
      <c r="L42" s="108" t="s">
        <v>112</v>
      </c>
      <c r="M42" s="108" t="s">
        <v>113</v>
      </c>
      <c r="N42" s="108" t="s">
        <v>114</v>
      </c>
      <c r="O42" s="108" t="s">
        <v>115</v>
      </c>
      <c r="P42" s="108" t="s">
        <v>116</v>
      </c>
      <c r="Q42" s="108" t="s">
        <v>117</v>
      </c>
      <c r="R42" s="108" t="s">
        <v>118</v>
      </c>
      <c r="S42" s="108" t="s">
        <v>119</v>
      </c>
      <c r="T42" s="108" t="s">
        <v>120</v>
      </c>
      <c r="U42" s="108" t="s">
        <v>121</v>
      </c>
      <c r="V42" s="108" t="s">
        <v>122</v>
      </c>
      <c r="W42" s="108" t="s">
        <v>123</v>
      </c>
      <c r="X42" s="108" t="s">
        <v>124</v>
      </c>
      <c r="Y42" s="108" t="s">
        <v>125</v>
      </c>
      <c r="Z42" s="108" t="s">
        <v>126</v>
      </c>
      <c r="AA42" s="108" t="s">
        <v>127</v>
      </c>
      <c r="AB42" s="108" t="s">
        <v>128</v>
      </c>
      <c r="AC42" s="108" t="s">
        <v>129</v>
      </c>
      <c r="AD42" s="108" t="s">
        <v>130</v>
      </c>
      <c r="AE42" s="108" t="s">
        <v>131</v>
      </c>
      <c r="AF42" s="108" t="s">
        <v>132</v>
      </c>
      <c r="AG42" s="108" t="s">
        <v>133</v>
      </c>
      <c r="AH42" s="108" t="s">
        <v>134</v>
      </c>
      <c r="AI42" s="108" t="s">
        <v>135</v>
      </c>
      <c r="AJ42" s="108" t="s">
        <v>136</v>
      </c>
      <c r="AK42" s="108" t="s">
        <v>137</v>
      </c>
      <c r="AL42" s="108" t="s">
        <v>138</v>
      </c>
      <c r="AM42" s="108" t="s">
        <v>139</v>
      </c>
      <c r="AN42" s="108" t="s">
        <v>140</v>
      </c>
      <c r="AO42" s="108" t="s">
        <v>141</v>
      </c>
      <c r="AP42" s="108" t="s">
        <v>142</v>
      </c>
      <c r="AQ42" s="108" t="s">
        <v>143</v>
      </c>
      <c r="AR42" s="108" t="s">
        <v>144</v>
      </c>
      <c r="AS42" s="108" t="s">
        <v>145</v>
      </c>
      <c r="AT42" s="108" t="s">
        <v>146</v>
      </c>
      <c r="AU42" s="108" t="s">
        <v>147</v>
      </c>
      <c r="AV42" s="108" t="s">
        <v>148</v>
      </c>
      <c r="AW42" s="108" t="s">
        <v>149</v>
      </c>
      <c r="AX42" s="108" t="s">
        <v>150</v>
      </c>
      <c r="AY42" s="108" t="s">
        <v>151</v>
      </c>
      <c r="AZ42" s="108" t="s">
        <v>152</v>
      </c>
      <c r="BA42" s="108" t="s">
        <v>153</v>
      </c>
      <c r="BB42" s="108" t="s">
        <v>154</v>
      </c>
      <c r="BC42" s="108" t="s">
        <v>155</v>
      </c>
      <c r="BD42" s="108" t="s">
        <v>156</v>
      </c>
      <c r="BE42" s="108" t="s">
        <v>157</v>
      </c>
      <c r="BF42" s="108" t="s">
        <v>158</v>
      </c>
      <c r="BG42" s="108" t="s">
        <v>159</v>
      </c>
      <c r="BH42" s="108" t="s">
        <v>160</v>
      </c>
      <c r="BI42" s="108" t="s">
        <v>161</v>
      </c>
      <c r="BJ42" s="108" t="s">
        <v>162</v>
      </c>
      <c r="BK42" s="108" t="s">
        <v>163</v>
      </c>
      <c r="BL42" s="108" t="s">
        <v>164</v>
      </c>
      <c r="BM42" s="108" t="s">
        <v>165</v>
      </c>
      <c r="BN42" s="108" t="s">
        <v>166</v>
      </c>
      <c r="BO42" s="108" t="s">
        <v>167</v>
      </c>
      <c r="BP42" s="108" t="s">
        <v>168</v>
      </c>
      <c r="BQ42" s="108" t="s">
        <v>169</v>
      </c>
      <c r="BR42" s="108" t="s">
        <v>170</v>
      </c>
      <c r="BS42" s="108" t="s">
        <v>171</v>
      </c>
      <c r="BT42" s="108" t="s">
        <v>172</v>
      </c>
      <c r="BU42" s="108" t="s">
        <v>173</v>
      </c>
      <c r="BV42" s="108" t="s">
        <v>25</v>
      </c>
    </row>
    <row r="43" spans="1:74" x14ac:dyDescent="0.3">
      <c r="A43" s="49" t="s">
        <v>100</v>
      </c>
      <c r="B43" s="45" t="s">
        <v>100</v>
      </c>
      <c r="C43" s="45">
        <v>1</v>
      </c>
      <c r="D43" s="34" t="s">
        <v>104</v>
      </c>
      <c r="E43" s="35" t="s">
        <v>105</v>
      </c>
      <c r="F43" s="35" t="s">
        <v>106</v>
      </c>
      <c r="G43" s="35" t="s">
        <v>107</v>
      </c>
      <c r="H43" s="108" t="s">
        <v>108</v>
      </c>
      <c r="I43" s="108" t="s">
        <v>109</v>
      </c>
      <c r="J43" s="108" t="s">
        <v>110</v>
      </c>
      <c r="K43" s="108" t="s">
        <v>111</v>
      </c>
      <c r="L43" s="108" t="s">
        <v>112</v>
      </c>
      <c r="M43" s="108" t="s">
        <v>113</v>
      </c>
      <c r="N43" s="108" t="s">
        <v>114</v>
      </c>
      <c r="O43" s="108" t="s">
        <v>115</v>
      </c>
      <c r="P43" s="108" t="s">
        <v>116</v>
      </c>
      <c r="Q43" s="108" t="s">
        <v>117</v>
      </c>
      <c r="R43" s="108" t="s">
        <v>118</v>
      </c>
      <c r="S43" s="108" t="s">
        <v>119</v>
      </c>
      <c r="T43" s="108" t="s">
        <v>120</v>
      </c>
      <c r="U43" s="108" t="s">
        <v>121</v>
      </c>
      <c r="V43" s="108" t="s">
        <v>122</v>
      </c>
      <c r="W43" s="108" t="s">
        <v>123</v>
      </c>
      <c r="X43" s="108" t="s">
        <v>124</v>
      </c>
      <c r="Y43" s="108" t="s">
        <v>125</v>
      </c>
      <c r="Z43" s="108" t="s">
        <v>126</v>
      </c>
      <c r="AA43" s="108" t="s">
        <v>127</v>
      </c>
      <c r="AB43" s="108" t="s">
        <v>128</v>
      </c>
      <c r="AC43" s="108" t="s">
        <v>129</v>
      </c>
      <c r="AD43" s="108" t="s">
        <v>130</v>
      </c>
      <c r="AE43" s="108" t="s">
        <v>131</v>
      </c>
      <c r="AF43" s="108" t="s">
        <v>132</v>
      </c>
      <c r="AG43" s="108" t="s">
        <v>133</v>
      </c>
      <c r="AH43" s="108" t="s">
        <v>134</v>
      </c>
      <c r="AI43" s="108" t="s">
        <v>135</v>
      </c>
      <c r="AJ43" s="108" t="s">
        <v>136</v>
      </c>
      <c r="AK43" s="108" t="s">
        <v>137</v>
      </c>
      <c r="AL43" s="108" t="s">
        <v>138</v>
      </c>
      <c r="AM43" s="108" t="s">
        <v>139</v>
      </c>
      <c r="AN43" s="108" t="s">
        <v>140</v>
      </c>
      <c r="AO43" s="108" t="s">
        <v>141</v>
      </c>
      <c r="AP43" s="108" t="s">
        <v>142</v>
      </c>
      <c r="AQ43" s="108" t="s">
        <v>143</v>
      </c>
      <c r="AR43" s="108" t="s">
        <v>144</v>
      </c>
      <c r="AS43" s="108" t="s">
        <v>145</v>
      </c>
      <c r="AT43" s="108" t="s">
        <v>146</v>
      </c>
      <c r="AU43" s="108" t="s">
        <v>147</v>
      </c>
      <c r="AV43" s="108" t="s">
        <v>148</v>
      </c>
      <c r="AW43" s="108" t="s">
        <v>149</v>
      </c>
      <c r="AX43" s="108" t="s">
        <v>150</v>
      </c>
      <c r="AY43" s="108" t="s">
        <v>151</v>
      </c>
      <c r="AZ43" s="108" t="s">
        <v>152</v>
      </c>
      <c r="BA43" s="108" t="s">
        <v>153</v>
      </c>
      <c r="BB43" s="108" t="s">
        <v>154</v>
      </c>
      <c r="BC43" s="108" t="s">
        <v>155</v>
      </c>
      <c r="BD43" s="108" t="s">
        <v>156</v>
      </c>
      <c r="BE43" s="108" t="s">
        <v>157</v>
      </c>
      <c r="BF43" s="108" t="s">
        <v>158</v>
      </c>
      <c r="BG43" s="108" t="s">
        <v>159</v>
      </c>
      <c r="BH43" s="108" t="s">
        <v>160</v>
      </c>
      <c r="BI43" s="108" t="s">
        <v>161</v>
      </c>
      <c r="BJ43" s="108" t="s">
        <v>162</v>
      </c>
      <c r="BK43" s="108" t="s">
        <v>163</v>
      </c>
      <c r="BL43" s="108" t="s">
        <v>164</v>
      </c>
      <c r="BM43" s="108" t="s">
        <v>165</v>
      </c>
      <c r="BN43" s="108" t="s">
        <v>166</v>
      </c>
      <c r="BO43" s="108" t="s">
        <v>167</v>
      </c>
      <c r="BP43" s="108" t="s">
        <v>168</v>
      </c>
      <c r="BQ43" s="108" t="s">
        <v>169</v>
      </c>
      <c r="BR43" s="108" t="s">
        <v>170</v>
      </c>
      <c r="BS43" s="108" t="s">
        <v>171</v>
      </c>
      <c r="BT43" s="108" t="s">
        <v>172</v>
      </c>
      <c r="BU43" s="108" t="s">
        <v>173</v>
      </c>
      <c r="BV43" s="108" t="s">
        <v>25</v>
      </c>
    </row>
    <row r="44" spans="1:74" x14ac:dyDescent="0.3">
      <c r="A44" s="115"/>
      <c r="B44" s="115"/>
      <c r="C44" s="115"/>
      <c r="D44" s="115"/>
      <c r="E44" s="115"/>
      <c r="F44" s="115"/>
      <c r="G44" s="115"/>
      <c r="AW44" t="s">
        <v>25</v>
      </c>
    </row>
    <row r="45" spans="1:74" x14ac:dyDescent="0.3">
      <c r="A45" s="115"/>
      <c r="B45" s="115"/>
      <c r="C45" s="115"/>
      <c r="D45" s="115"/>
      <c r="E45" s="115"/>
      <c r="F45" s="115"/>
      <c r="G45" s="115"/>
      <c r="AW45" t="s">
        <v>25</v>
      </c>
    </row>
    <row r="46" spans="1:74" x14ac:dyDescent="0.3">
      <c r="AW46" t="s">
        <v>25</v>
      </c>
    </row>
    <row r="47" spans="1:74" x14ac:dyDescent="0.3">
      <c r="A47" s="50" t="s">
        <v>174</v>
      </c>
      <c r="AW47" t="s">
        <v>25</v>
      </c>
    </row>
    <row r="48" spans="1:74" x14ac:dyDescent="0.3">
      <c r="A48" s="51" t="s">
        <v>175</v>
      </c>
      <c r="AW48" t="s">
        <v>25</v>
      </c>
    </row>
    <row r="49" spans="49:49" x14ac:dyDescent="0.3">
      <c r="AW49" t="s">
        <v>25</v>
      </c>
    </row>
    <row r="50" spans="49:49" x14ac:dyDescent="0.3">
      <c r="AW50" t="s">
        <v>25</v>
      </c>
    </row>
    <row r="51" spans="49:49" x14ac:dyDescent="0.3">
      <c r="AW51" t="s">
        <v>25</v>
      </c>
    </row>
    <row r="52" spans="49:49" x14ac:dyDescent="0.3">
      <c r="AW52" t="s">
        <v>25</v>
      </c>
    </row>
    <row r="53" spans="49:49" x14ac:dyDescent="0.3">
      <c r="AW53" t="s">
        <v>25</v>
      </c>
    </row>
    <row r="54" spans="49:49" x14ac:dyDescent="0.3">
      <c r="AW54" t="s">
        <v>25</v>
      </c>
    </row>
    <row r="55" spans="49:49" x14ac:dyDescent="0.3">
      <c r="AW55" t="s">
        <v>25</v>
      </c>
    </row>
    <row r="56" spans="49:49" x14ac:dyDescent="0.3">
      <c r="AW56" t="s">
        <v>25</v>
      </c>
    </row>
    <row r="57" spans="49:49" x14ac:dyDescent="0.3">
      <c r="AW57" t="s">
        <v>25</v>
      </c>
    </row>
    <row r="58" spans="49:49" x14ac:dyDescent="0.3">
      <c r="AW58" t="s">
        <v>25</v>
      </c>
    </row>
    <row r="59" spans="49:49" x14ac:dyDescent="0.3">
      <c r="AW59" t="s">
        <v>25</v>
      </c>
    </row>
    <row r="60" spans="49:49" x14ac:dyDescent="0.3">
      <c r="AW60" t="s">
        <v>25</v>
      </c>
    </row>
    <row r="61" spans="49:49" x14ac:dyDescent="0.3">
      <c r="AW61" t="s">
        <v>25</v>
      </c>
    </row>
    <row r="62" spans="49:49" x14ac:dyDescent="0.3">
      <c r="AW62" t="s">
        <v>25</v>
      </c>
    </row>
    <row r="63" spans="49:49" x14ac:dyDescent="0.3">
      <c r="AW63" t="s">
        <v>25</v>
      </c>
    </row>
    <row r="64" spans="49:49" x14ac:dyDescent="0.3">
      <c r="AW64" t="s">
        <v>25</v>
      </c>
    </row>
    <row r="65" spans="49:49" x14ac:dyDescent="0.3">
      <c r="AW65" t="s">
        <v>25</v>
      </c>
    </row>
    <row r="66" spans="49:49" x14ac:dyDescent="0.3">
      <c r="AW66" t="s">
        <v>25</v>
      </c>
    </row>
    <row r="67" spans="49:49" x14ac:dyDescent="0.3">
      <c r="AW67" t="s">
        <v>25</v>
      </c>
    </row>
    <row r="68" spans="49:49" x14ac:dyDescent="0.3">
      <c r="AW68" t="s">
        <v>25</v>
      </c>
    </row>
    <row r="69" spans="49:49" x14ac:dyDescent="0.3">
      <c r="AW69" t="s">
        <v>25</v>
      </c>
    </row>
    <row r="70" spans="49:49" x14ac:dyDescent="0.3">
      <c r="AW70" t="s">
        <v>25</v>
      </c>
    </row>
    <row r="71" spans="49:49" x14ac:dyDescent="0.3">
      <c r="AW71" t="s">
        <v>25</v>
      </c>
    </row>
    <row r="72" spans="49:49" x14ac:dyDescent="0.3">
      <c r="AW72" t="s">
        <v>25</v>
      </c>
    </row>
    <row r="73" spans="49:49" x14ac:dyDescent="0.3">
      <c r="AW73" t="s">
        <v>25</v>
      </c>
    </row>
    <row r="74" spans="49:49" x14ac:dyDescent="0.3">
      <c r="AW74" t="s">
        <v>25</v>
      </c>
    </row>
    <row r="75" spans="49:49" x14ac:dyDescent="0.3">
      <c r="AW75" t="s">
        <v>25</v>
      </c>
    </row>
    <row r="76" spans="49:49" x14ac:dyDescent="0.3">
      <c r="AW76" t="s">
        <v>25</v>
      </c>
    </row>
    <row r="77" spans="49:49" x14ac:dyDescent="0.3">
      <c r="AW77" t="s">
        <v>25</v>
      </c>
    </row>
    <row r="78" spans="49:49" x14ac:dyDescent="0.3">
      <c r="AW78" t="s">
        <v>25</v>
      </c>
    </row>
    <row r="79" spans="49:49" x14ac:dyDescent="0.3">
      <c r="AW79" t="s">
        <v>25</v>
      </c>
    </row>
    <row r="80" spans="49:49" x14ac:dyDescent="0.3">
      <c r="AW80" t="s">
        <v>25</v>
      </c>
    </row>
    <row r="81" spans="1:49" x14ac:dyDescent="0.3">
      <c r="AW81" t="s">
        <v>25</v>
      </c>
    </row>
    <row r="82" spans="1:49" x14ac:dyDescent="0.3">
      <c r="AW82" t="s">
        <v>25</v>
      </c>
    </row>
    <row r="83" spans="1:49" x14ac:dyDescent="0.3">
      <c r="AW83" t="s">
        <v>25</v>
      </c>
    </row>
    <row r="84" spans="1:49" x14ac:dyDescent="0.3">
      <c r="AW84" t="s">
        <v>25</v>
      </c>
    </row>
    <row r="85" spans="1:49" x14ac:dyDescent="0.3">
      <c r="AW85" t="s">
        <v>25</v>
      </c>
    </row>
    <row r="86" spans="1:49" x14ac:dyDescent="0.3">
      <c r="AW86" t="s">
        <v>25</v>
      </c>
    </row>
    <row r="87" spans="1:49" x14ac:dyDescent="0.3">
      <c r="AW87" t="s">
        <v>25</v>
      </c>
    </row>
    <row r="88" spans="1:49" x14ac:dyDescent="0.3">
      <c r="AW88" t="s">
        <v>25</v>
      </c>
    </row>
    <row r="89" spans="1:49" x14ac:dyDescent="0.3">
      <c r="A89" s="5"/>
      <c r="B89" s="5" t="s">
        <v>25</v>
      </c>
      <c r="AW89" t="s">
        <v>25</v>
      </c>
    </row>
  </sheetData>
  <pageMargins left="0.75" right="0.75" top="1" bottom="1" header="0.51180555555555496" footer="0.51180555555555496"/>
  <pageSetup firstPageNumber="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1938</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Sample and Time Input</vt:lpstr>
      <vt:lpstr>Regional Input</vt:lpstr>
      <vt:lpstr>Temperature Input</vt:lpstr>
      <vt:lpstr>Chemical Input</vt:lpstr>
      <vt:lpstr>Chemical Concentrations</vt:lpstr>
      <vt:lpstr>Organism Input</vt:lpstr>
      <vt:lpstr>Organism Diet</vt:lpstr>
      <vt:lpstr>Migratory Input</vt:lpstr>
      <vt:lpstr>Sample 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pmgschwe</cp:lastModifiedBy>
  <cp:revision>54</cp:revision>
  <dcterms:created xsi:type="dcterms:W3CDTF">2018-09-13T15:35:30Z</dcterms:created>
  <dcterms:modified xsi:type="dcterms:W3CDTF">2020-03-11T22:42:10Z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