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DWorks\DataAnalysisRQs\ExtraRQs\"/>
    </mc:Choice>
  </mc:AlternateContent>
  <bookViews>
    <workbookView xWindow="0" yWindow="0" windowWidth="19200" windowHeight="7050" tabRatio="902" activeTab="1"/>
  </bookViews>
  <sheets>
    <sheet name="FPvsMetrics" sheetId="29" r:id="rId1"/>
    <sheet name="CPvsMetrics" sheetId="31" r:id="rId2"/>
    <sheet name="LatexTable" sheetId="33" r:id="rId3"/>
  </sheets>
  <calcPr calcId="162913"/>
</workbook>
</file>

<file path=xl/calcChain.xml><?xml version="1.0" encoding="utf-8"?>
<calcChain xmlns="http://schemas.openxmlformats.org/spreadsheetml/2006/main">
  <c r="AA18" i="31" l="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A14" i="31"/>
  <c r="AA15" i="31" s="1"/>
  <c r="Z14" i="31"/>
  <c r="Z15" i="31" s="1"/>
  <c r="Y14" i="31"/>
  <c r="Y15" i="31" s="1"/>
  <c r="X14" i="31"/>
  <c r="X15" i="31" s="1"/>
  <c r="W14" i="31"/>
  <c r="W15" i="31" s="1"/>
  <c r="V14" i="31"/>
  <c r="V15" i="31" s="1"/>
  <c r="U14" i="31"/>
  <c r="U15" i="31" s="1"/>
  <c r="T14" i="31"/>
  <c r="T15" i="31" s="1"/>
  <c r="S14" i="31"/>
  <c r="S15" i="31" s="1"/>
  <c r="R14" i="31"/>
  <c r="R15" i="31" s="1"/>
  <c r="Q14" i="31"/>
  <c r="Q15" i="31" s="1"/>
  <c r="P14" i="31"/>
  <c r="P15" i="31" s="1"/>
  <c r="O14" i="31"/>
  <c r="O15" i="31" s="1"/>
  <c r="N14" i="31"/>
  <c r="N15" i="31" s="1"/>
  <c r="M14" i="31"/>
  <c r="M15" i="31" s="1"/>
  <c r="L14" i="31"/>
  <c r="L15" i="31" s="1"/>
  <c r="K14" i="31"/>
  <c r="K15" i="31" s="1"/>
  <c r="J14" i="31"/>
  <c r="J15" i="31" s="1"/>
  <c r="I14" i="31"/>
  <c r="I15" i="31" s="1"/>
  <c r="H14" i="31"/>
  <c r="H15" i="31" s="1"/>
  <c r="G14" i="31"/>
  <c r="G15" i="31" s="1"/>
  <c r="F14" i="31"/>
  <c r="F15" i="31" s="1"/>
  <c r="E14" i="31"/>
  <c r="E15" i="31" s="1"/>
  <c r="D14" i="31"/>
  <c r="D15" i="31" s="1"/>
  <c r="C14" i="31"/>
  <c r="C15" i="31" s="1"/>
  <c r="B14" i="31"/>
  <c r="B15" i="31" s="1"/>
  <c r="AA18" i="29" l="1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AA16" i="29" l="1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A14" i="29"/>
  <c r="AA15" i="29" s="1"/>
  <c r="Z14" i="29"/>
  <c r="Z15" i="29" s="1"/>
  <c r="Y14" i="29"/>
  <c r="Y15" i="29" s="1"/>
  <c r="X14" i="29"/>
  <c r="X15" i="29" s="1"/>
  <c r="W14" i="29"/>
  <c r="W15" i="29" s="1"/>
  <c r="V14" i="29"/>
  <c r="V15" i="29" s="1"/>
  <c r="U14" i="29"/>
  <c r="U15" i="29" s="1"/>
  <c r="T14" i="29"/>
  <c r="T15" i="29" s="1"/>
  <c r="S14" i="29"/>
  <c r="S15" i="29" s="1"/>
  <c r="R14" i="29"/>
  <c r="R15" i="29" s="1"/>
  <c r="Q14" i="29"/>
  <c r="Q15" i="29" s="1"/>
  <c r="P14" i="29"/>
  <c r="P15" i="29" s="1"/>
  <c r="O14" i="29"/>
  <c r="O15" i="29" s="1"/>
  <c r="N14" i="29"/>
  <c r="N15" i="29" s="1"/>
  <c r="M14" i="29"/>
  <c r="M15" i="29" s="1"/>
  <c r="L14" i="29"/>
  <c r="L15" i="29" s="1"/>
  <c r="K14" i="29"/>
  <c r="K15" i="29" s="1"/>
  <c r="J14" i="29"/>
  <c r="J15" i="29" s="1"/>
  <c r="I14" i="29"/>
  <c r="I15" i="29" s="1"/>
  <c r="H14" i="29"/>
  <c r="H15" i="29" s="1"/>
  <c r="G14" i="29"/>
  <c r="G15" i="29" s="1"/>
  <c r="F14" i="29"/>
  <c r="F15" i="29" s="1"/>
  <c r="E14" i="29"/>
  <c r="E15" i="29" s="1"/>
  <c r="D14" i="29"/>
  <c r="D15" i="29" s="1"/>
  <c r="C14" i="29"/>
  <c r="C15" i="29" s="1"/>
  <c r="B14" i="29"/>
  <c r="B15" i="29" s="1"/>
</calcChain>
</file>

<file path=xl/sharedStrings.xml><?xml version="1.0" encoding="utf-8"?>
<sst xmlns="http://schemas.openxmlformats.org/spreadsheetml/2006/main" count="141" uniqueCount="96">
  <si>
    <t>NOC</t>
  </si>
  <si>
    <t>activemq_v_5.17.0</t>
  </si>
  <si>
    <t>ant_v_rel_1.9.9</t>
  </si>
  <si>
    <t>cassandra_v_4.0.5</t>
  </si>
  <si>
    <t>cayenne_v_4.1</t>
  </si>
  <si>
    <t>cxf_v_3.5.3</t>
  </si>
  <si>
    <t>drill_v_1.10.0</t>
  </si>
  <si>
    <t>jackrabbit_v_2.9.0</t>
  </si>
  <si>
    <t>jena_v_4.5.0</t>
  </si>
  <si>
    <t>pig_v_rel_0.9.2</t>
  </si>
  <si>
    <t>poi_v_5.2.2</t>
  </si>
  <si>
    <t>Xerces_v_J_2_9_1</t>
  </si>
  <si>
    <t>CountDeclMethodDefault</t>
  </si>
  <si>
    <t>CountDeclMethodPrivate</t>
  </si>
  <si>
    <t>CountDeclMethodProtected</t>
  </si>
  <si>
    <t>CountDeclMethodPublic</t>
  </si>
  <si>
    <t>CountStmt</t>
  </si>
  <si>
    <t>CountStmtDecl</t>
  </si>
  <si>
    <t>CountStmtExe</t>
  </si>
  <si>
    <t>RatioCommentToCode</t>
  </si>
  <si>
    <t>SumCyclomatic</t>
  </si>
  <si>
    <t>Lines</t>
  </si>
  <si>
    <t>Lines Blank</t>
  </si>
  <si>
    <t>Lines Comment</t>
  </si>
  <si>
    <t>LCOM</t>
  </si>
  <si>
    <t>DIT</t>
  </si>
  <si>
    <t>IFANIN</t>
  </si>
  <si>
    <t>CBO</t>
  </si>
  <si>
    <t>RFC</t>
  </si>
  <si>
    <t>NIM</t>
  </si>
  <si>
    <t>NIV</t>
  </si>
  <si>
    <t>WMC</t>
  </si>
  <si>
    <t>Classes</t>
  </si>
  <si>
    <t>Files</t>
  </si>
  <si>
    <t>Metrics 
/
Project</t>
  </si>
  <si>
    <t>CountDeclMethod, WMC</t>
  </si>
  <si>
    <t>Lines Code, LOC</t>
  </si>
  <si>
    <t>Total</t>
  </si>
  <si>
    <t>Average</t>
  </si>
  <si>
    <t>Median</t>
  </si>
  <si>
    <t>Spearman r</t>
  </si>
  <si>
    <t>Spearman r square</t>
  </si>
  <si>
    <t>Fault-proneness</t>
  </si>
  <si>
    <t>Id No.</t>
  </si>
  <si>
    <t>Software Metric</t>
  </si>
  <si>
    <t>Description</t>
  </si>
  <si>
    <t>CountDeclMethod, NOM</t>
  </si>
  <si>
    <t>Number of local methods</t>
  </si>
  <si>
    <t>CountDeclMethodDefault, NDM</t>
  </si>
  <si>
    <t>Number of local default methods</t>
  </si>
  <si>
    <t>CountDeclMethodPrivate, NPriM</t>
  </si>
  <si>
    <t>Number of local private methods</t>
  </si>
  <si>
    <t>CountDeclMethodProtected, NProM</t>
  </si>
  <si>
    <t>Number of local protected methods</t>
  </si>
  <si>
    <t>CountDeclMethodPublic, NPM</t>
  </si>
  <si>
    <t>Number of local public methods</t>
  </si>
  <si>
    <t>CountStmt, NOS</t>
  </si>
  <si>
    <t>Number of statements</t>
  </si>
  <si>
    <t>CountStmtDecl, NDS</t>
  </si>
  <si>
    <t>Number of declarative statements</t>
  </si>
  <si>
    <t>CountStmtExe, NexS</t>
  </si>
  <si>
    <t>Number of executable statements</t>
  </si>
  <si>
    <t>SumCyclomatic, CC</t>
  </si>
  <si>
    <t>Sum of cyclomatic complexity of all nested methods</t>
  </si>
  <si>
    <t>Lack of cohesion in methods</t>
  </si>
  <si>
    <t>Depth of Inheritance Tree, DIT</t>
  </si>
  <si>
    <t>Maximum depth of class in inheritance tree</t>
  </si>
  <si>
    <t>Number of immediate base classes</t>
  </si>
  <si>
    <t>Coupling Between Objects, CBO</t>
  </si>
  <si>
    <t>Number of other classes to which a particular class is coupled</t>
  </si>
  <si>
    <t>Number of Children, NOCh</t>
  </si>
  <si>
    <t>Number of immediate subclasses</t>
  </si>
  <si>
    <t>Response For a Class, RFC</t>
  </si>
  <si>
    <t>Number of methods including inherited ones.</t>
  </si>
  <si>
    <t>Number of Instance Methods, NIM</t>
  </si>
  <si>
    <t>Number of methods defined in a class that are only accessable through an object of that class</t>
  </si>
  <si>
    <t>Number of Instance Variables, NIV</t>
  </si>
  <si>
    <t>Number of variables defined in a class that are only accessable through an object of that class</t>
  </si>
  <si>
    <t>Weighted Methods per Class, WMC</t>
  </si>
  <si>
    <t> Sum of the complexities of all class methods</t>
  </si>
  <si>
    <t>Classes, NOC</t>
  </si>
  <si>
    <t>Number of Classes</t>
  </si>
  <si>
    <t>Files, NOF</t>
  </si>
  <si>
    <t>Number of Files</t>
  </si>
  <si>
    <t>Lines, NL</t>
  </si>
  <si>
    <t>Number of all lines</t>
  </si>
  <si>
    <t>Lines Blank, BLOC</t>
  </si>
  <si>
    <t>Number of blank lines of code</t>
  </si>
  <si>
    <t>Lines of Code, LOC</t>
  </si>
  <si>
    <t>Number of lines containing source code</t>
  </si>
  <si>
    <t>Lines Comment, NCL</t>
  </si>
  <si>
    <t>Number of comment lines of code</t>
  </si>
  <si>
    <t>RatioCommentToCode, RCTC</t>
  </si>
  <si>
    <t>Ratio of comment lines to code lines</t>
  </si>
  <si>
    <t>Correlation with Fault-proneness</t>
  </si>
  <si>
    <t>Correlation with Change-proneness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</si>
</sst>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 applyBorder="1" applyAlignment="1"/>
    <xf numFmtId="0" fontId="6" fillId="0" borderId="0" xfId="1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0" fillId="0" borderId="0" xfId="1" applyNumberFormat="1" applyFont="1" applyAlignment="1">
      <alignment horizontal="left" vertical="center"/>
    </xf>
    <xf numFmtId="0" fontId="0" fillId="0" borderId="0" xfId="0"/>
    <xf numFmtId="49" fontId="0" fillId="0" borderId="0" xfId="0" applyNumberForma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" sqref="A19:XFD19"/>
    </sheetView>
  </sheetViews>
  <sheetFormatPr defaultRowHeight="12.5" x14ac:dyDescent="0.25"/>
  <cols>
    <col min="1" max="1" width="27.36328125" customWidth="1"/>
    <col min="2" max="2" width="9.81640625" customWidth="1"/>
  </cols>
  <sheetData>
    <row r="1" spans="1:54" ht="52" x14ac:dyDescent="0.25">
      <c r="A1" s="6" t="s">
        <v>34</v>
      </c>
      <c r="B1" s="7" t="s">
        <v>42</v>
      </c>
      <c r="C1" s="6" t="s">
        <v>35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20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0</v>
      </c>
      <c r="Q1" s="6" t="s">
        <v>28</v>
      </c>
      <c r="R1" s="6" t="s">
        <v>29</v>
      </c>
      <c r="S1" s="6" t="s">
        <v>30</v>
      </c>
      <c r="T1" s="7" t="s">
        <v>31</v>
      </c>
      <c r="U1" s="7" t="s">
        <v>32</v>
      </c>
      <c r="V1" s="7" t="s">
        <v>33</v>
      </c>
      <c r="W1" s="7" t="s">
        <v>21</v>
      </c>
      <c r="X1" s="7" t="s">
        <v>22</v>
      </c>
      <c r="Y1" s="7" t="s">
        <v>36</v>
      </c>
      <c r="Z1" s="7" t="s">
        <v>23</v>
      </c>
      <c r="AA1" s="7" t="s">
        <v>19</v>
      </c>
      <c r="AC1" s="7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7"/>
      <c r="AV1" s="7"/>
      <c r="AW1" s="7"/>
      <c r="AX1" s="7"/>
      <c r="AY1" s="7"/>
      <c r="AZ1" s="7"/>
      <c r="BA1" s="7"/>
      <c r="BB1" s="7"/>
    </row>
    <row r="2" spans="1:54" ht="13" x14ac:dyDescent="0.25">
      <c r="A2" s="8" t="s">
        <v>1</v>
      </c>
      <c r="B2" s="4">
        <v>12448</v>
      </c>
      <c r="C2" s="3">
        <v>42349</v>
      </c>
      <c r="D2" s="3">
        <v>1806</v>
      </c>
      <c r="E2" s="3">
        <v>2434</v>
      </c>
      <c r="F2" s="3">
        <v>6004</v>
      </c>
      <c r="G2" s="3">
        <v>32105</v>
      </c>
      <c r="H2" s="3">
        <v>326087</v>
      </c>
      <c r="I2" s="3">
        <v>153343</v>
      </c>
      <c r="J2" s="3">
        <v>172744</v>
      </c>
      <c r="K2" s="3">
        <v>66910</v>
      </c>
      <c r="L2" s="3">
        <v>163068</v>
      </c>
      <c r="M2" s="3">
        <v>12056</v>
      </c>
      <c r="N2" s="3">
        <v>5736</v>
      </c>
      <c r="O2" s="3">
        <v>21989</v>
      </c>
      <c r="P2" s="3">
        <v>2970</v>
      </c>
      <c r="Q2" s="3">
        <v>161864</v>
      </c>
      <c r="R2" s="3">
        <v>36005</v>
      </c>
      <c r="S2" s="3">
        <v>10529</v>
      </c>
      <c r="T2" s="1">
        <v>37400</v>
      </c>
      <c r="U2" s="5">
        <v>4747</v>
      </c>
      <c r="V2" s="5">
        <v>4344</v>
      </c>
      <c r="W2" s="5">
        <v>691766</v>
      </c>
      <c r="X2" s="5">
        <v>108243</v>
      </c>
      <c r="Y2" s="5">
        <v>421979</v>
      </c>
      <c r="Z2" s="5">
        <v>164165</v>
      </c>
      <c r="AA2" s="5">
        <v>0.39</v>
      </c>
    </row>
    <row r="3" spans="1:54" ht="13" x14ac:dyDescent="0.25">
      <c r="A3" s="1" t="s">
        <v>2</v>
      </c>
      <c r="B3" s="4">
        <v>1240</v>
      </c>
      <c r="C3" s="3">
        <v>13768</v>
      </c>
      <c r="D3" s="3">
        <v>462</v>
      </c>
      <c r="E3" s="3">
        <v>1501</v>
      </c>
      <c r="F3" s="3">
        <v>1054</v>
      </c>
      <c r="G3" s="3">
        <v>10751</v>
      </c>
      <c r="H3" s="3">
        <v>96501</v>
      </c>
      <c r="I3" s="3">
        <v>42915</v>
      </c>
      <c r="J3" s="3">
        <v>53586</v>
      </c>
      <c r="K3" s="3">
        <v>27355</v>
      </c>
      <c r="L3" s="3">
        <v>49485</v>
      </c>
      <c r="M3" s="3">
        <v>3279</v>
      </c>
      <c r="N3" s="3">
        <v>1984</v>
      </c>
      <c r="O3" s="3">
        <v>5813</v>
      </c>
      <c r="P3" s="3">
        <v>783</v>
      </c>
      <c r="Q3" s="3">
        <v>40006</v>
      </c>
      <c r="R3" s="3">
        <v>12692</v>
      </c>
      <c r="S3" s="3">
        <v>4199</v>
      </c>
      <c r="T3" s="1">
        <v>13343</v>
      </c>
      <c r="U3" s="5">
        <v>1595</v>
      </c>
      <c r="V3" s="5">
        <v>1256</v>
      </c>
      <c r="W3" s="5">
        <v>269790</v>
      </c>
      <c r="X3" s="5">
        <v>28573</v>
      </c>
      <c r="Y3" s="5">
        <v>138391</v>
      </c>
      <c r="Z3" s="5">
        <v>103753</v>
      </c>
      <c r="AA3" s="5">
        <v>0.75</v>
      </c>
    </row>
    <row r="4" spans="1:54" ht="13" x14ac:dyDescent="0.25">
      <c r="A4" s="1" t="s">
        <v>3</v>
      </c>
      <c r="B4" s="4">
        <v>24363</v>
      </c>
      <c r="C4" s="3">
        <v>41339</v>
      </c>
      <c r="D4" s="3">
        <v>3899</v>
      </c>
      <c r="E4" s="3">
        <v>5826</v>
      </c>
      <c r="F4" s="3">
        <v>1888</v>
      </c>
      <c r="G4" s="3">
        <v>29726</v>
      </c>
      <c r="H4" s="3">
        <v>305553</v>
      </c>
      <c r="I4" s="3">
        <v>144467</v>
      </c>
      <c r="J4" s="3">
        <v>161086</v>
      </c>
      <c r="K4" s="3">
        <v>73669</v>
      </c>
      <c r="L4" s="3">
        <v>131487</v>
      </c>
      <c r="M4" s="3">
        <v>10213</v>
      </c>
      <c r="N4" s="3">
        <v>7969</v>
      </c>
      <c r="O4" s="3">
        <v>35985</v>
      </c>
      <c r="P4" s="3">
        <v>2559</v>
      </c>
      <c r="Q4" s="3">
        <v>94901</v>
      </c>
      <c r="R4" s="3">
        <v>30732</v>
      </c>
      <c r="S4" s="3">
        <v>11360</v>
      </c>
      <c r="T4" s="1">
        <v>37367</v>
      </c>
      <c r="U4" s="5">
        <v>6656</v>
      </c>
      <c r="V4" s="5">
        <v>3195</v>
      </c>
      <c r="W4" s="5">
        <v>697222</v>
      </c>
      <c r="X4" s="5">
        <v>93333</v>
      </c>
      <c r="Y4" s="5">
        <v>485781</v>
      </c>
      <c r="Z4" s="5">
        <v>120240</v>
      </c>
      <c r="AA4" s="5">
        <v>0.25</v>
      </c>
    </row>
    <row r="5" spans="1:54" ht="13" x14ac:dyDescent="0.25">
      <c r="A5" s="1" t="s">
        <v>4</v>
      </c>
      <c r="B5" s="4">
        <v>12984</v>
      </c>
      <c r="C5" s="3">
        <v>26883</v>
      </c>
      <c r="D5" s="3">
        <v>2526</v>
      </c>
      <c r="E5" s="3">
        <v>1989</v>
      </c>
      <c r="F5" s="3">
        <v>2623</v>
      </c>
      <c r="G5" s="3">
        <v>19745</v>
      </c>
      <c r="H5" s="3">
        <v>192459</v>
      </c>
      <c r="I5" s="3">
        <v>98137</v>
      </c>
      <c r="J5" s="3">
        <v>94322</v>
      </c>
      <c r="K5" s="3">
        <v>45742</v>
      </c>
      <c r="L5" s="3">
        <v>96827</v>
      </c>
      <c r="M5" s="3">
        <v>8808</v>
      </c>
      <c r="N5" s="3">
        <v>5311</v>
      </c>
      <c r="O5" s="3">
        <v>21562</v>
      </c>
      <c r="P5" s="3">
        <v>2367</v>
      </c>
      <c r="Q5" s="3">
        <v>78325</v>
      </c>
      <c r="R5" s="3">
        <v>23936</v>
      </c>
      <c r="S5" s="3">
        <v>6588</v>
      </c>
      <c r="T5" s="1">
        <v>24887</v>
      </c>
      <c r="U5" s="5">
        <v>4254</v>
      </c>
      <c r="V5" s="5">
        <v>3763</v>
      </c>
      <c r="W5" s="5">
        <v>447854</v>
      </c>
      <c r="X5" s="5">
        <v>73346</v>
      </c>
      <c r="Y5" s="5">
        <v>267165</v>
      </c>
      <c r="Z5" s="5">
        <v>107570</v>
      </c>
      <c r="AA5" s="5">
        <v>0.4</v>
      </c>
    </row>
    <row r="6" spans="1:54" ht="13" x14ac:dyDescent="0.25">
      <c r="A6" s="1" t="s">
        <v>5</v>
      </c>
      <c r="B6" s="4">
        <v>1100</v>
      </c>
      <c r="C6" s="3">
        <v>59725</v>
      </c>
      <c r="D6" s="3">
        <v>3722</v>
      </c>
      <c r="E6" s="3">
        <v>6597</v>
      </c>
      <c r="F6" s="3">
        <v>4896</v>
      </c>
      <c r="G6" s="3">
        <v>44510</v>
      </c>
      <c r="H6" s="3">
        <v>500706</v>
      </c>
      <c r="I6" s="3">
        <v>260232</v>
      </c>
      <c r="J6" s="3">
        <v>240474</v>
      </c>
      <c r="K6" s="3">
        <v>108233</v>
      </c>
      <c r="L6" s="3">
        <v>204674</v>
      </c>
      <c r="M6" s="3">
        <v>15982</v>
      </c>
      <c r="N6" s="3">
        <v>12224</v>
      </c>
      <c r="O6" s="3">
        <v>38798</v>
      </c>
      <c r="P6" s="3">
        <v>3394</v>
      </c>
      <c r="Q6" s="3">
        <v>125367</v>
      </c>
      <c r="R6" s="3">
        <v>50582</v>
      </c>
      <c r="S6" s="3">
        <v>12476</v>
      </c>
      <c r="T6" s="1">
        <v>56073</v>
      </c>
      <c r="U6" s="5">
        <v>9630</v>
      </c>
      <c r="V6" s="5">
        <v>7795</v>
      </c>
      <c r="W6" s="5">
        <v>1039585</v>
      </c>
      <c r="X6" s="5">
        <v>146153</v>
      </c>
      <c r="Y6" s="5">
        <v>698622</v>
      </c>
      <c r="Z6" s="5">
        <v>204847</v>
      </c>
      <c r="AA6" s="5">
        <v>0.28999999999999998</v>
      </c>
    </row>
    <row r="7" spans="1:54" ht="13" x14ac:dyDescent="0.25">
      <c r="A7" s="1" t="s">
        <v>6</v>
      </c>
      <c r="B7" s="4">
        <v>12896</v>
      </c>
      <c r="C7" s="3">
        <v>32977</v>
      </c>
      <c r="D7" s="3">
        <v>1872</v>
      </c>
      <c r="E7" s="3">
        <v>2477</v>
      </c>
      <c r="F7" s="3">
        <v>1035</v>
      </c>
      <c r="G7" s="3">
        <v>27593</v>
      </c>
      <c r="H7" s="3">
        <v>198069</v>
      </c>
      <c r="I7" s="3">
        <v>97392</v>
      </c>
      <c r="J7" s="3">
        <v>100677</v>
      </c>
      <c r="K7" s="3">
        <v>53991</v>
      </c>
      <c r="L7" s="3">
        <v>115040</v>
      </c>
      <c r="M7" s="3">
        <v>7358</v>
      </c>
      <c r="N7" s="3">
        <v>6154</v>
      </c>
      <c r="O7" s="3">
        <v>18720</v>
      </c>
      <c r="P7" s="3">
        <v>1201</v>
      </c>
      <c r="Q7" s="3">
        <v>55499</v>
      </c>
      <c r="R7" s="3">
        <v>27321</v>
      </c>
      <c r="S7" s="3">
        <v>8959</v>
      </c>
      <c r="T7" s="1">
        <v>30587</v>
      </c>
      <c r="U7" s="5">
        <v>4391</v>
      </c>
      <c r="V7" s="5">
        <v>2376</v>
      </c>
      <c r="W7" s="5">
        <v>456709</v>
      </c>
      <c r="X7" s="5">
        <v>55247</v>
      </c>
      <c r="Y7" s="5">
        <v>305762</v>
      </c>
      <c r="Z7" s="5">
        <v>97697</v>
      </c>
      <c r="AA7" s="5">
        <v>0.32</v>
      </c>
    </row>
    <row r="8" spans="1:54" ht="13" x14ac:dyDescent="0.25">
      <c r="A8" s="1" t="s">
        <v>7</v>
      </c>
      <c r="B8" s="4">
        <v>347</v>
      </c>
      <c r="C8" s="3">
        <v>29053</v>
      </c>
      <c r="D8" s="3">
        <v>2388</v>
      </c>
      <c r="E8" s="3">
        <v>3097</v>
      </c>
      <c r="F8" s="3">
        <v>2690</v>
      </c>
      <c r="G8" s="3">
        <v>20878</v>
      </c>
      <c r="H8" s="3">
        <v>240544</v>
      </c>
      <c r="I8" s="3">
        <v>108339</v>
      </c>
      <c r="J8" s="3">
        <v>132205</v>
      </c>
      <c r="K8" s="3">
        <v>62845</v>
      </c>
      <c r="L8" s="3">
        <v>105902</v>
      </c>
      <c r="M8" s="3">
        <v>7216</v>
      </c>
      <c r="N8" s="3">
        <v>4460</v>
      </c>
      <c r="O8" s="3">
        <v>15088</v>
      </c>
      <c r="P8" s="3">
        <v>1698</v>
      </c>
      <c r="Q8" s="3">
        <v>62012</v>
      </c>
      <c r="R8" s="3">
        <v>24125</v>
      </c>
      <c r="S8" s="3">
        <v>6662</v>
      </c>
      <c r="T8" s="1">
        <v>25767</v>
      </c>
      <c r="U8" s="5">
        <v>3209</v>
      </c>
      <c r="V8" s="5">
        <v>3121</v>
      </c>
      <c r="W8" s="5">
        <v>603235</v>
      </c>
      <c r="X8" s="5">
        <v>63493</v>
      </c>
      <c r="Y8" s="5">
        <v>332826</v>
      </c>
      <c r="Z8" s="5">
        <v>209432</v>
      </c>
      <c r="AA8" s="5">
        <v>0.63</v>
      </c>
    </row>
    <row r="9" spans="1:54" ht="13" x14ac:dyDescent="0.25">
      <c r="A9" s="1" t="s">
        <v>8</v>
      </c>
      <c r="B9" s="4">
        <v>5766</v>
      </c>
      <c r="C9" s="3">
        <v>66138</v>
      </c>
      <c r="D9" s="3">
        <v>2455</v>
      </c>
      <c r="E9" s="3">
        <v>7108</v>
      </c>
      <c r="F9" s="3">
        <v>4605</v>
      </c>
      <c r="G9" s="3">
        <v>51970</v>
      </c>
      <c r="H9" s="3">
        <v>412355</v>
      </c>
      <c r="I9" s="3">
        <v>199647</v>
      </c>
      <c r="J9" s="3">
        <v>212708</v>
      </c>
      <c r="K9" s="3">
        <v>120071</v>
      </c>
      <c r="L9" s="3">
        <v>182597</v>
      </c>
      <c r="M9" s="3">
        <v>13090</v>
      </c>
      <c r="N9" s="3">
        <v>8719</v>
      </c>
      <c r="O9" s="3">
        <v>41381</v>
      </c>
      <c r="P9" s="3">
        <v>3099</v>
      </c>
      <c r="Q9" s="3">
        <v>142480</v>
      </c>
      <c r="R9" s="3">
        <v>49489</v>
      </c>
      <c r="S9" s="3">
        <v>9096</v>
      </c>
      <c r="T9" s="1">
        <v>61029</v>
      </c>
      <c r="U9" s="5">
        <v>7077</v>
      </c>
      <c r="V9" s="5">
        <v>6084</v>
      </c>
      <c r="W9" s="5">
        <v>957406</v>
      </c>
      <c r="X9" s="5">
        <v>121986</v>
      </c>
      <c r="Y9" s="5">
        <v>576575</v>
      </c>
      <c r="Z9" s="5">
        <v>269449</v>
      </c>
      <c r="AA9" s="5">
        <v>0.47</v>
      </c>
    </row>
    <row r="10" spans="1:54" ht="13" x14ac:dyDescent="0.25">
      <c r="A10" s="1" t="s">
        <v>9</v>
      </c>
      <c r="B10" s="4">
        <v>19306</v>
      </c>
      <c r="C10" s="3">
        <v>15433</v>
      </c>
      <c r="D10" s="3">
        <v>760</v>
      </c>
      <c r="E10" s="3">
        <v>1352</v>
      </c>
      <c r="F10" s="3">
        <v>599</v>
      </c>
      <c r="G10" s="3">
        <v>12722</v>
      </c>
      <c r="H10" s="3">
        <v>173962</v>
      </c>
      <c r="I10" s="3">
        <v>78895</v>
      </c>
      <c r="J10" s="3">
        <v>95067</v>
      </c>
      <c r="K10" s="3">
        <v>35579</v>
      </c>
      <c r="L10" s="3">
        <v>63384</v>
      </c>
      <c r="M10" s="3">
        <v>4359</v>
      </c>
      <c r="N10" s="3">
        <v>2659</v>
      </c>
      <c r="O10" s="3">
        <v>13958</v>
      </c>
      <c r="P10" s="3">
        <v>1106</v>
      </c>
      <c r="Q10" s="3">
        <v>37067</v>
      </c>
      <c r="R10" s="3">
        <v>13419</v>
      </c>
      <c r="S10" s="3">
        <v>3932</v>
      </c>
      <c r="T10" s="1">
        <v>15108</v>
      </c>
      <c r="U10" s="5">
        <v>2222</v>
      </c>
      <c r="V10" s="5">
        <v>1563</v>
      </c>
      <c r="W10" s="5">
        <v>349234</v>
      </c>
      <c r="X10" s="5">
        <v>46182</v>
      </c>
      <c r="Y10" s="5">
        <v>231371</v>
      </c>
      <c r="Z10" s="5">
        <v>73610</v>
      </c>
      <c r="AA10" s="5">
        <v>0.32</v>
      </c>
    </row>
    <row r="11" spans="1:54" ht="13" x14ac:dyDescent="0.25">
      <c r="A11" s="1" t="s">
        <v>10</v>
      </c>
      <c r="B11" s="4">
        <v>21</v>
      </c>
      <c r="C11" s="3">
        <v>40032</v>
      </c>
      <c r="D11" s="3">
        <v>8342</v>
      </c>
      <c r="E11" s="3">
        <v>3757</v>
      </c>
      <c r="F11" s="3">
        <v>2490</v>
      </c>
      <c r="G11" s="3">
        <v>25443</v>
      </c>
      <c r="H11" s="3">
        <v>298859</v>
      </c>
      <c r="I11" s="3">
        <v>141138</v>
      </c>
      <c r="J11" s="3">
        <v>157721</v>
      </c>
      <c r="K11" s="3">
        <v>68197</v>
      </c>
      <c r="L11" s="3">
        <v>103291</v>
      </c>
      <c r="M11" s="3">
        <v>6592</v>
      </c>
      <c r="N11" s="3">
        <v>5495</v>
      </c>
      <c r="O11" s="3">
        <v>26734</v>
      </c>
      <c r="P11" s="3">
        <v>1479</v>
      </c>
      <c r="Q11" s="3">
        <v>65893</v>
      </c>
      <c r="R11" s="3">
        <v>33945</v>
      </c>
      <c r="S11" s="3">
        <v>12024</v>
      </c>
      <c r="T11" s="1">
        <v>37661</v>
      </c>
      <c r="U11" s="5">
        <v>4291</v>
      </c>
      <c r="V11" s="5">
        <v>3648</v>
      </c>
      <c r="W11" s="5">
        <v>688851</v>
      </c>
      <c r="X11" s="5">
        <v>96335</v>
      </c>
      <c r="Y11" s="5">
        <v>413657</v>
      </c>
      <c r="Z11" s="5">
        <v>182753</v>
      </c>
      <c r="AA11" s="5">
        <v>0.44</v>
      </c>
    </row>
    <row r="12" spans="1:54" ht="13" x14ac:dyDescent="0.25">
      <c r="A12" s="1" t="s">
        <v>11</v>
      </c>
      <c r="B12" s="4">
        <v>1010</v>
      </c>
      <c r="C12" s="5">
        <v>9809</v>
      </c>
      <c r="D12" s="5">
        <v>781</v>
      </c>
      <c r="E12" s="5">
        <v>814</v>
      </c>
      <c r="F12" s="5">
        <v>840</v>
      </c>
      <c r="G12" s="5">
        <v>7374</v>
      </c>
      <c r="H12" s="5">
        <v>91052</v>
      </c>
      <c r="I12" s="5">
        <v>32177</v>
      </c>
      <c r="J12" s="5">
        <v>58875</v>
      </c>
      <c r="K12" s="5">
        <v>26604</v>
      </c>
      <c r="L12" s="5">
        <v>28765</v>
      </c>
      <c r="M12" s="5">
        <v>1831</v>
      </c>
      <c r="N12" s="5">
        <v>1254</v>
      </c>
      <c r="O12" s="5">
        <v>4049</v>
      </c>
      <c r="P12" s="5">
        <v>373</v>
      </c>
      <c r="Q12" s="5">
        <v>38086</v>
      </c>
      <c r="R12" s="5">
        <v>8182</v>
      </c>
      <c r="S12" s="5">
        <v>2857</v>
      </c>
      <c r="T12" s="5">
        <v>8842</v>
      </c>
      <c r="U12" s="5">
        <v>800</v>
      </c>
      <c r="V12" s="5">
        <v>825</v>
      </c>
      <c r="W12" s="5">
        <v>246239</v>
      </c>
      <c r="X12" s="5">
        <v>30581</v>
      </c>
      <c r="Y12" s="5">
        <v>131326</v>
      </c>
      <c r="Z12" s="5">
        <v>89301</v>
      </c>
      <c r="AA12" s="5">
        <v>0.68</v>
      </c>
    </row>
    <row r="13" spans="1:54" ht="13" x14ac:dyDescent="0.25">
      <c r="A13" s="9">
        <v>11</v>
      </c>
      <c r="B13" s="9"/>
    </row>
    <row r="14" spans="1:54" ht="13" x14ac:dyDescent="0.25">
      <c r="A14" s="1" t="s">
        <v>37</v>
      </c>
      <c r="B14" s="1">
        <f t="shared" ref="B14:AA14" si="0">SUM(B2:B12)</f>
        <v>91481</v>
      </c>
      <c r="C14" s="1">
        <f t="shared" si="0"/>
        <v>377506</v>
      </c>
      <c r="D14" s="1">
        <f t="shared" si="0"/>
        <v>29013</v>
      </c>
      <c r="E14" s="1">
        <f t="shared" si="0"/>
        <v>36952</v>
      </c>
      <c r="F14" s="1">
        <f t="shared" si="0"/>
        <v>28724</v>
      </c>
      <c r="G14" s="1">
        <f t="shared" si="0"/>
        <v>282817</v>
      </c>
      <c r="H14" s="1">
        <f t="shared" si="0"/>
        <v>2836147</v>
      </c>
      <c r="I14" s="1">
        <f t="shared" si="0"/>
        <v>1356682</v>
      </c>
      <c r="J14" s="1">
        <f t="shared" si="0"/>
        <v>1479465</v>
      </c>
      <c r="K14" s="1">
        <f t="shared" si="0"/>
        <v>689196</v>
      </c>
      <c r="L14" s="1">
        <f t="shared" si="0"/>
        <v>1244520</v>
      </c>
      <c r="M14" s="1">
        <f t="shared" si="0"/>
        <v>90784</v>
      </c>
      <c r="N14" s="1">
        <f t="shared" si="0"/>
        <v>61965</v>
      </c>
      <c r="O14" s="1">
        <f t="shared" si="0"/>
        <v>244077</v>
      </c>
      <c r="P14" s="1">
        <f t="shared" si="0"/>
        <v>21029</v>
      </c>
      <c r="Q14" s="1">
        <f t="shared" si="0"/>
        <v>901500</v>
      </c>
      <c r="R14" s="1">
        <f t="shared" si="0"/>
        <v>310428</v>
      </c>
      <c r="S14" s="1">
        <f t="shared" si="0"/>
        <v>88682</v>
      </c>
      <c r="T14" s="1">
        <f t="shared" si="0"/>
        <v>348064</v>
      </c>
      <c r="U14" s="1">
        <f t="shared" si="0"/>
        <v>48872</v>
      </c>
      <c r="V14" s="1">
        <f t="shared" si="0"/>
        <v>37970</v>
      </c>
      <c r="W14" s="1">
        <f t="shared" si="0"/>
        <v>6447891</v>
      </c>
      <c r="X14" s="1">
        <f t="shared" si="0"/>
        <v>863472</v>
      </c>
      <c r="Y14" s="1">
        <f t="shared" si="0"/>
        <v>4003455</v>
      </c>
      <c r="Z14" s="1">
        <f t="shared" si="0"/>
        <v>1622817</v>
      </c>
      <c r="AA14" s="1">
        <f t="shared" si="0"/>
        <v>4.9399999999999995</v>
      </c>
    </row>
    <row r="15" spans="1:54" ht="13" x14ac:dyDescent="0.25">
      <c r="A15" s="1" t="s">
        <v>38</v>
      </c>
      <c r="B15" s="1">
        <f>B14/$A$13</f>
        <v>8316.454545454546</v>
      </c>
      <c r="C15" s="1">
        <f t="shared" ref="C15:AA15" si="1">C14/$A$13</f>
        <v>34318.727272727272</v>
      </c>
      <c r="D15" s="1">
        <f t="shared" si="1"/>
        <v>2637.5454545454545</v>
      </c>
      <c r="E15" s="1">
        <f t="shared" si="1"/>
        <v>3359.2727272727275</v>
      </c>
      <c r="F15" s="1">
        <f t="shared" si="1"/>
        <v>2611.2727272727275</v>
      </c>
      <c r="G15" s="1">
        <f t="shared" si="1"/>
        <v>25710.636363636364</v>
      </c>
      <c r="H15" s="1">
        <f t="shared" si="1"/>
        <v>257831.54545454544</v>
      </c>
      <c r="I15" s="1">
        <f t="shared" si="1"/>
        <v>123334.72727272728</v>
      </c>
      <c r="J15" s="1">
        <f t="shared" si="1"/>
        <v>134496.81818181818</v>
      </c>
      <c r="K15" s="1">
        <f t="shared" si="1"/>
        <v>62654.181818181816</v>
      </c>
      <c r="L15" s="1">
        <f t="shared" si="1"/>
        <v>113138.18181818182</v>
      </c>
      <c r="M15" s="1">
        <f t="shared" si="1"/>
        <v>8253.0909090909099</v>
      </c>
      <c r="N15" s="1">
        <f t="shared" si="1"/>
        <v>5633.181818181818</v>
      </c>
      <c r="O15" s="1">
        <f t="shared" si="1"/>
        <v>22188.81818181818</v>
      </c>
      <c r="P15" s="1">
        <f t="shared" si="1"/>
        <v>1911.7272727272727</v>
      </c>
      <c r="Q15" s="1">
        <f t="shared" si="1"/>
        <v>81954.545454545456</v>
      </c>
      <c r="R15" s="1">
        <f t="shared" si="1"/>
        <v>28220.727272727272</v>
      </c>
      <c r="S15" s="1">
        <f t="shared" si="1"/>
        <v>8062</v>
      </c>
      <c r="T15" s="1">
        <f t="shared" si="1"/>
        <v>31642.18181818182</v>
      </c>
      <c r="U15" s="1">
        <f t="shared" si="1"/>
        <v>4442.909090909091</v>
      </c>
      <c r="V15" s="1">
        <f t="shared" si="1"/>
        <v>3451.818181818182</v>
      </c>
      <c r="W15" s="1">
        <f t="shared" si="1"/>
        <v>586171.90909090906</v>
      </c>
      <c r="X15" s="1">
        <f t="shared" si="1"/>
        <v>78497.454545454544</v>
      </c>
      <c r="Y15" s="1">
        <f t="shared" si="1"/>
        <v>363950.45454545453</v>
      </c>
      <c r="Z15" s="1">
        <f t="shared" si="1"/>
        <v>147528.81818181818</v>
      </c>
      <c r="AA15" s="1">
        <f t="shared" si="1"/>
        <v>0.44909090909090904</v>
      </c>
    </row>
    <row r="16" spans="1:54" ht="13" x14ac:dyDescent="0.25">
      <c r="A16" s="1" t="s">
        <v>39</v>
      </c>
      <c r="B16" s="1">
        <f t="shared" ref="B16:AA16" si="2">MEDIAN(B2:B12)</f>
        <v>5766</v>
      </c>
      <c r="C16" s="1">
        <f t="shared" si="2"/>
        <v>32977</v>
      </c>
      <c r="D16" s="1">
        <f t="shared" si="2"/>
        <v>2388</v>
      </c>
      <c r="E16" s="1">
        <f t="shared" si="2"/>
        <v>2477</v>
      </c>
      <c r="F16" s="1">
        <f t="shared" si="2"/>
        <v>2490</v>
      </c>
      <c r="G16" s="1">
        <f t="shared" si="2"/>
        <v>25443</v>
      </c>
      <c r="H16" s="1">
        <f t="shared" si="2"/>
        <v>240544</v>
      </c>
      <c r="I16" s="1">
        <f t="shared" si="2"/>
        <v>108339</v>
      </c>
      <c r="J16" s="1">
        <f t="shared" si="2"/>
        <v>132205</v>
      </c>
      <c r="K16" s="1">
        <f t="shared" si="2"/>
        <v>62845</v>
      </c>
      <c r="L16" s="1">
        <f t="shared" si="2"/>
        <v>105902</v>
      </c>
      <c r="M16" s="1">
        <f t="shared" si="2"/>
        <v>7358</v>
      </c>
      <c r="N16" s="1">
        <f t="shared" si="2"/>
        <v>5495</v>
      </c>
      <c r="O16" s="1">
        <f t="shared" si="2"/>
        <v>21562</v>
      </c>
      <c r="P16" s="1">
        <f t="shared" si="2"/>
        <v>1698</v>
      </c>
      <c r="Q16" s="1">
        <f t="shared" si="2"/>
        <v>65893</v>
      </c>
      <c r="R16" s="1">
        <f t="shared" si="2"/>
        <v>27321</v>
      </c>
      <c r="S16" s="1">
        <f t="shared" si="2"/>
        <v>8959</v>
      </c>
      <c r="T16" s="1">
        <f t="shared" si="2"/>
        <v>30587</v>
      </c>
      <c r="U16" s="1">
        <f t="shared" si="2"/>
        <v>4291</v>
      </c>
      <c r="V16" s="1">
        <f t="shared" si="2"/>
        <v>3195</v>
      </c>
      <c r="W16" s="1">
        <f t="shared" si="2"/>
        <v>603235</v>
      </c>
      <c r="X16" s="1">
        <f t="shared" si="2"/>
        <v>73346</v>
      </c>
      <c r="Y16" s="1">
        <f t="shared" si="2"/>
        <v>332826</v>
      </c>
      <c r="Z16" s="1">
        <f t="shared" si="2"/>
        <v>120240</v>
      </c>
      <c r="AA16" s="1">
        <f t="shared" si="2"/>
        <v>0.4</v>
      </c>
    </row>
    <row r="17" spans="1:27" ht="13" x14ac:dyDescent="0.25">
      <c r="A17" s="1" t="s">
        <v>40</v>
      </c>
      <c r="C17">
        <v>4.5454550000000003E-2</v>
      </c>
      <c r="D17">
        <v>-0.1</v>
      </c>
      <c r="E17">
        <v>-0.1090909</v>
      </c>
      <c r="F17">
        <v>-0.22727269999999999</v>
      </c>
      <c r="G17">
        <v>0.1090909</v>
      </c>
      <c r="H17">
        <v>-2.7272729999999999E-2</v>
      </c>
      <c r="I17">
        <v>-1.8181820000000001E-2</v>
      </c>
      <c r="J17">
        <v>-3.6363640000000003E-2</v>
      </c>
      <c r="K17">
        <v>-2.7272729999999999E-2</v>
      </c>
      <c r="L17">
        <v>0.1</v>
      </c>
      <c r="M17">
        <v>0.24545449999999999</v>
      </c>
      <c r="N17">
        <v>0.2</v>
      </c>
      <c r="O17">
        <v>0.1</v>
      </c>
      <c r="P17">
        <v>0.12727269999999999</v>
      </c>
      <c r="Q17">
        <v>6.3636360000000003E-2</v>
      </c>
      <c r="R17">
        <v>-6.3636360000000003E-2</v>
      </c>
      <c r="S17">
        <v>-0.1181818</v>
      </c>
      <c r="T17">
        <v>-0.1</v>
      </c>
      <c r="U17">
        <v>0.1909091</v>
      </c>
      <c r="V17">
        <v>9.0909089999999994E-3</v>
      </c>
      <c r="W17">
        <v>9.0909089999999994E-3</v>
      </c>
      <c r="X17">
        <v>-6.3636360000000003E-2</v>
      </c>
      <c r="Y17">
        <v>9.0909089999999994E-3</v>
      </c>
      <c r="Z17">
        <v>-0.41818179999999999</v>
      </c>
      <c r="AA17">
        <v>-0.61047989999999996</v>
      </c>
    </row>
    <row r="18" spans="1:27" ht="13" x14ac:dyDescent="0.25">
      <c r="A18" s="1" t="s">
        <v>41</v>
      </c>
      <c r="C18" s="10">
        <f>C17*C17</f>
        <v>2.0661161157025003E-3</v>
      </c>
      <c r="D18" s="10">
        <f t="shared" ref="D18:AA18" si="3">D17*D17</f>
        <v>1.0000000000000002E-2</v>
      </c>
      <c r="E18" s="10">
        <f t="shared" si="3"/>
        <v>1.1900824462810001E-2</v>
      </c>
      <c r="F18" s="10">
        <f t="shared" si="3"/>
        <v>5.1652880165289995E-2</v>
      </c>
      <c r="G18" s="10">
        <f t="shared" si="3"/>
        <v>1.1900824462810001E-2</v>
      </c>
      <c r="H18" s="10">
        <f t="shared" si="3"/>
        <v>7.4380180165289987E-4</v>
      </c>
      <c r="I18" s="10">
        <f t="shared" si="3"/>
        <v>3.3057857851240003E-4</v>
      </c>
      <c r="J18" s="10">
        <f t="shared" si="3"/>
        <v>1.3223143140496001E-3</v>
      </c>
      <c r="K18" s="10">
        <f t="shared" si="3"/>
        <v>7.4380180165289987E-4</v>
      </c>
      <c r="L18" s="10">
        <f t="shared" si="3"/>
        <v>1.0000000000000002E-2</v>
      </c>
      <c r="M18" s="10">
        <f t="shared" si="3"/>
        <v>6.0247911570249994E-2</v>
      </c>
      <c r="N18" s="10">
        <f t="shared" si="3"/>
        <v>4.0000000000000008E-2</v>
      </c>
      <c r="O18" s="10">
        <f t="shared" si="3"/>
        <v>1.0000000000000002E-2</v>
      </c>
      <c r="P18" s="10">
        <f t="shared" si="3"/>
        <v>1.6198340165289996E-2</v>
      </c>
      <c r="Q18" s="10">
        <f t="shared" si="3"/>
        <v>4.0495863140496005E-3</v>
      </c>
      <c r="R18" s="10">
        <f t="shared" si="3"/>
        <v>4.0495863140496005E-3</v>
      </c>
      <c r="S18" s="10">
        <f t="shared" si="3"/>
        <v>1.3966937851240001E-2</v>
      </c>
      <c r="T18" s="10">
        <f t="shared" si="3"/>
        <v>1.0000000000000002E-2</v>
      </c>
      <c r="U18" s="10">
        <f t="shared" si="3"/>
        <v>3.6446284462810001E-2</v>
      </c>
      <c r="V18" s="10">
        <f t="shared" si="3"/>
        <v>8.2644626446280988E-5</v>
      </c>
      <c r="W18" s="10">
        <f t="shared" si="3"/>
        <v>8.2644626446280988E-5</v>
      </c>
      <c r="X18" s="10">
        <f t="shared" si="3"/>
        <v>4.0495863140496005E-3</v>
      </c>
      <c r="Y18" s="10">
        <f t="shared" si="3"/>
        <v>8.2644626446280988E-5</v>
      </c>
      <c r="Z18" s="10">
        <f t="shared" si="3"/>
        <v>0.17487601785123999</v>
      </c>
      <c r="AA18" s="10">
        <f t="shared" si="3"/>
        <v>0.37268570830400993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A2" workbookViewId="0">
      <selection activeCell="A19" sqref="A19:XFD19"/>
    </sheetView>
  </sheetViews>
  <sheetFormatPr defaultRowHeight="12.5" x14ac:dyDescent="0.25"/>
  <cols>
    <col min="1" max="1" width="15.54296875" customWidth="1"/>
    <col min="2" max="2" width="12.6328125" customWidth="1"/>
  </cols>
  <sheetData>
    <row r="1" spans="1:27" ht="52" x14ac:dyDescent="0.25">
      <c r="A1" s="6" t="s">
        <v>34</v>
      </c>
      <c r="B1" s="7" t="s">
        <v>42</v>
      </c>
      <c r="C1" s="6" t="s">
        <v>35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20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0</v>
      </c>
      <c r="Q1" s="6" t="s">
        <v>28</v>
      </c>
      <c r="R1" s="6" t="s">
        <v>29</v>
      </c>
      <c r="S1" s="6" t="s">
        <v>30</v>
      </c>
      <c r="T1" s="7" t="s">
        <v>31</v>
      </c>
      <c r="U1" s="7" t="s">
        <v>32</v>
      </c>
      <c r="V1" s="7" t="s">
        <v>33</v>
      </c>
      <c r="W1" s="7" t="s">
        <v>21</v>
      </c>
      <c r="X1" s="7" t="s">
        <v>22</v>
      </c>
      <c r="Y1" s="7" t="s">
        <v>36</v>
      </c>
      <c r="Z1" s="7" t="s">
        <v>23</v>
      </c>
      <c r="AA1" s="7" t="s">
        <v>19</v>
      </c>
    </row>
    <row r="2" spans="1:27" ht="13" x14ac:dyDescent="0.25">
      <c r="A2" s="8" t="s">
        <v>1</v>
      </c>
      <c r="B2" s="4">
        <v>25604</v>
      </c>
      <c r="C2" s="3">
        <v>42349</v>
      </c>
      <c r="D2" s="3">
        <v>1806</v>
      </c>
      <c r="E2" s="3">
        <v>2434</v>
      </c>
      <c r="F2" s="3">
        <v>6004</v>
      </c>
      <c r="G2" s="3">
        <v>32105</v>
      </c>
      <c r="H2" s="3">
        <v>326087</v>
      </c>
      <c r="I2" s="3">
        <v>153343</v>
      </c>
      <c r="J2" s="3">
        <v>172744</v>
      </c>
      <c r="K2" s="3">
        <v>66910</v>
      </c>
      <c r="L2" s="3">
        <v>163068</v>
      </c>
      <c r="M2" s="3">
        <v>12056</v>
      </c>
      <c r="N2" s="3">
        <v>5736</v>
      </c>
      <c r="O2" s="3">
        <v>21989</v>
      </c>
      <c r="P2" s="3">
        <v>2970</v>
      </c>
      <c r="Q2" s="3">
        <v>161864</v>
      </c>
      <c r="R2" s="3">
        <v>36005</v>
      </c>
      <c r="S2" s="3">
        <v>10529</v>
      </c>
      <c r="T2" s="1">
        <v>37400</v>
      </c>
      <c r="U2" s="5">
        <v>4747</v>
      </c>
      <c r="V2" s="5">
        <v>4344</v>
      </c>
      <c r="W2" s="5">
        <v>691766</v>
      </c>
      <c r="X2" s="5">
        <v>108243</v>
      </c>
      <c r="Y2" s="5">
        <v>421979</v>
      </c>
      <c r="Z2" s="5">
        <v>164165</v>
      </c>
      <c r="AA2" s="5">
        <v>0.39</v>
      </c>
    </row>
    <row r="3" spans="1:27" ht="13" x14ac:dyDescent="0.25">
      <c r="A3" s="1" t="s">
        <v>2</v>
      </c>
      <c r="B3" s="4">
        <v>29330</v>
      </c>
      <c r="C3" s="3">
        <v>13768</v>
      </c>
      <c r="D3" s="3">
        <v>462</v>
      </c>
      <c r="E3" s="3">
        <v>1501</v>
      </c>
      <c r="F3" s="3">
        <v>1054</v>
      </c>
      <c r="G3" s="3">
        <v>10751</v>
      </c>
      <c r="H3" s="3">
        <v>96501</v>
      </c>
      <c r="I3" s="3">
        <v>42915</v>
      </c>
      <c r="J3" s="3">
        <v>53586</v>
      </c>
      <c r="K3" s="3">
        <v>27355</v>
      </c>
      <c r="L3" s="3">
        <v>49485</v>
      </c>
      <c r="M3" s="3">
        <v>3279</v>
      </c>
      <c r="N3" s="3">
        <v>1984</v>
      </c>
      <c r="O3" s="3">
        <v>5813</v>
      </c>
      <c r="P3" s="3">
        <v>783</v>
      </c>
      <c r="Q3" s="3">
        <v>40006</v>
      </c>
      <c r="R3" s="3">
        <v>12692</v>
      </c>
      <c r="S3" s="3">
        <v>4199</v>
      </c>
      <c r="T3" s="1">
        <v>13343</v>
      </c>
      <c r="U3" s="5">
        <v>1595</v>
      </c>
      <c r="V3" s="5">
        <v>1256</v>
      </c>
      <c r="W3" s="5">
        <v>269790</v>
      </c>
      <c r="X3" s="5">
        <v>28573</v>
      </c>
      <c r="Y3" s="5">
        <v>138391</v>
      </c>
      <c r="Z3" s="5">
        <v>103753</v>
      </c>
      <c r="AA3" s="5">
        <v>0.75</v>
      </c>
    </row>
    <row r="4" spans="1:27" ht="13" x14ac:dyDescent="0.25">
      <c r="A4" s="1" t="s">
        <v>3</v>
      </c>
      <c r="B4" s="4">
        <v>552706</v>
      </c>
      <c r="C4" s="3">
        <v>41339</v>
      </c>
      <c r="D4" s="3">
        <v>3899</v>
      </c>
      <c r="E4" s="3">
        <v>5826</v>
      </c>
      <c r="F4" s="3">
        <v>1888</v>
      </c>
      <c r="G4" s="3">
        <v>29726</v>
      </c>
      <c r="H4" s="3">
        <v>305553</v>
      </c>
      <c r="I4" s="3">
        <v>144467</v>
      </c>
      <c r="J4" s="3">
        <v>161086</v>
      </c>
      <c r="K4" s="3">
        <v>73669</v>
      </c>
      <c r="L4" s="3">
        <v>131487</v>
      </c>
      <c r="M4" s="3">
        <v>10213</v>
      </c>
      <c r="N4" s="3">
        <v>7969</v>
      </c>
      <c r="O4" s="3">
        <v>35985</v>
      </c>
      <c r="P4" s="3">
        <v>2559</v>
      </c>
      <c r="Q4" s="3">
        <v>94901</v>
      </c>
      <c r="R4" s="3">
        <v>30732</v>
      </c>
      <c r="S4" s="3">
        <v>11360</v>
      </c>
      <c r="T4" s="1">
        <v>37367</v>
      </c>
      <c r="U4" s="5">
        <v>6656</v>
      </c>
      <c r="V4" s="5">
        <v>3195</v>
      </c>
      <c r="W4" s="5">
        <v>697222</v>
      </c>
      <c r="X4" s="5">
        <v>93333</v>
      </c>
      <c r="Y4" s="5">
        <v>485781</v>
      </c>
      <c r="Z4" s="5">
        <v>120240</v>
      </c>
      <c r="AA4" s="5">
        <v>0.25</v>
      </c>
    </row>
    <row r="5" spans="1:27" ht="13" x14ac:dyDescent="0.25">
      <c r="A5" s="1" t="s">
        <v>4</v>
      </c>
      <c r="B5" s="4">
        <v>122477</v>
      </c>
      <c r="C5" s="3">
        <v>26883</v>
      </c>
      <c r="D5" s="3">
        <v>2526</v>
      </c>
      <c r="E5" s="3">
        <v>1989</v>
      </c>
      <c r="F5" s="3">
        <v>2623</v>
      </c>
      <c r="G5" s="3">
        <v>19745</v>
      </c>
      <c r="H5" s="3">
        <v>192459</v>
      </c>
      <c r="I5" s="3">
        <v>98137</v>
      </c>
      <c r="J5" s="3">
        <v>94322</v>
      </c>
      <c r="K5" s="3">
        <v>45742</v>
      </c>
      <c r="L5" s="3">
        <v>96827</v>
      </c>
      <c r="M5" s="3">
        <v>8808</v>
      </c>
      <c r="N5" s="3">
        <v>5311</v>
      </c>
      <c r="O5" s="3">
        <v>21562</v>
      </c>
      <c r="P5" s="3">
        <v>2367</v>
      </c>
      <c r="Q5" s="3">
        <v>78325</v>
      </c>
      <c r="R5" s="3">
        <v>23936</v>
      </c>
      <c r="S5" s="3">
        <v>6588</v>
      </c>
      <c r="T5" s="1">
        <v>24887</v>
      </c>
      <c r="U5" s="5">
        <v>4254</v>
      </c>
      <c r="V5" s="5">
        <v>3763</v>
      </c>
      <c r="W5" s="5">
        <v>447854</v>
      </c>
      <c r="X5" s="5">
        <v>73346</v>
      </c>
      <c r="Y5" s="5">
        <v>267165</v>
      </c>
      <c r="Z5" s="5">
        <v>107570</v>
      </c>
      <c r="AA5" s="5">
        <v>0.4</v>
      </c>
    </row>
    <row r="6" spans="1:27" ht="13" x14ac:dyDescent="0.25">
      <c r="A6" s="1" t="s">
        <v>5</v>
      </c>
      <c r="B6" s="4">
        <v>62107</v>
      </c>
      <c r="C6" s="3">
        <v>59725</v>
      </c>
      <c r="D6" s="3">
        <v>3722</v>
      </c>
      <c r="E6" s="3">
        <v>6597</v>
      </c>
      <c r="F6" s="3">
        <v>4896</v>
      </c>
      <c r="G6" s="3">
        <v>44510</v>
      </c>
      <c r="H6" s="3">
        <v>500706</v>
      </c>
      <c r="I6" s="3">
        <v>260232</v>
      </c>
      <c r="J6" s="3">
        <v>240474</v>
      </c>
      <c r="K6" s="3">
        <v>108233</v>
      </c>
      <c r="L6" s="3">
        <v>204674</v>
      </c>
      <c r="M6" s="3">
        <v>15982</v>
      </c>
      <c r="N6" s="3">
        <v>12224</v>
      </c>
      <c r="O6" s="3">
        <v>38798</v>
      </c>
      <c r="P6" s="3">
        <v>3394</v>
      </c>
      <c r="Q6" s="3">
        <v>125367</v>
      </c>
      <c r="R6" s="3">
        <v>50582</v>
      </c>
      <c r="S6" s="3">
        <v>12476</v>
      </c>
      <c r="T6" s="1">
        <v>56073</v>
      </c>
      <c r="U6" s="5">
        <v>9630</v>
      </c>
      <c r="V6" s="5">
        <v>7795</v>
      </c>
      <c r="W6" s="5">
        <v>1039585</v>
      </c>
      <c r="X6" s="5">
        <v>146153</v>
      </c>
      <c r="Y6" s="5">
        <v>698622</v>
      </c>
      <c r="Z6" s="5">
        <v>204847</v>
      </c>
      <c r="AA6" s="5">
        <v>0.28999999999999998</v>
      </c>
    </row>
    <row r="7" spans="1:27" ht="13" x14ac:dyDescent="0.25">
      <c r="A7" s="1" t="s">
        <v>6</v>
      </c>
      <c r="B7" s="4">
        <v>83379</v>
      </c>
      <c r="C7" s="3">
        <v>32977</v>
      </c>
      <c r="D7" s="3">
        <v>1872</v>
      </c>
      <c r="E7" s="3">
        <v>2477</v>
      </c>
      <c r="F7" s="3">
        <v>1035</v>
      </c>
      <c r="G7" s="3">
        <v>27593</v>
      </c>
      <c r="H7" s="3">
        <v>198069</v>
      </c>
      <c r="I7" s="3">
        <v>97392</v>
      </c>
      <c r="J7" s="3">
        <v>100677</v>
      </c>
      <c r="K7" s="3">
        <v>53991</v>
      </c>
      <c r="L7" s="3">
        <v>115040</v>
      </c>
      <c r="M7" s="3">
        <v>7358</v>
      </c>
      <c r="N7" s="3">
        <v>6154</v>
      </c>
      <c r="O7" s="3">
        <v>18720</v>
      </c>
      <c r="P7" s="3">
        <v>1201</v>
      </c>
      <c r="Q7" s="3">
        <v>55499</v>
      </c>
      <c r="R7" s="3">
        <v>27321</v>
      </c>
      <c r="S7" s="3">
        <v>8959</v>
      </c>
      <c r="T7" s="1">
        <v>30587</v>
      </c>
      <c r="U7" s="5">
        <v>4391</v>
      </c>
      <c r="V7" s="5">
        <v>2376</v>
      </c>
      <c r="W7" s="5">
        <v>456709</v>
      </c>
      <c r="X7" s="5">
        <v>55247</v>
      </c>
      <c r="Y7" s="5">
        <v>305762</v>
      </c>
      <c r="Z7" s="5">
        <v>97697</v>
      </c>
      <c r="AA7" s="5">
        <v>0.32</v>
      </c>
    </row>
    <row r="8" spans="1:27" ht="13" x14ac:dyDescent="0.25">
      <c r="A8" s="1" t="s">
        <v>7</v>
      </c>
      <c r="B8" s="4">
        <v>2037</v>
      </c>
      <c r="C8" s="3">
        <v>29053</v>
      </c>
      <c r="D8" s="3">
        <v>2388</v>
      </c>
      <c r="E8" s="3">
        <v>3097</v>
      </c>
      <c r="F8" s="3">
        <v>2690</v>
      </c>
      <c r="G8" s="3">
        <v>20878</v>
      </c>
      <c r="H8" s="3">
        <v>240544</v>
      </c>
      <c r="I8" s="3">
        <v>108339</v>
      </c>
      <c r="J8" s="3">
        <v>132205</v>
      </c>
      <c r="K8" s="3">
        <v>62845</v>
      </c>
      <c r="L8" s="3">
        <v>105902</v>
      </c>
      <c r="M8" s="3">
        <v>7216</v>
      </c>
      <c r="N8" s="3">
        <v>4460</v>
      </c>
      <c r="O8" s="3">
        <v>15088</v>
      </c>
      <c r="P8" s="3">
        <v>1698</v>
      </c>
      <c r="Q8" s="3">
        <v>62012</v>
      </c>
      <c r="R8" s="3">
        <v>24125</v>
      </c>
      <c r="S8" s="3">
        <v>6662</v>
      </c>
      <c r="T8" s="1">
        <v>25767</v>
      </c>
      <c r="U8" s="5">
        <v>3209</v>
      </c>
      <c r="V8" s="5">
        <v>3121</v>
      </c>
      <c r="W8" s="5">
        <v>603235</v>
      </c>
      <c r="X8" s="5">
        <v>63493</v>
      </c>
      <c r="Y8" s="5">
        <v>332826</v>
      </c>
      <c r="Z8" s="5">
        <v>209432</v>
      </c>
      <c r="AA8" s="5">
        <v>0.63</v>
      </c>
    </row>
    <row r="9" spans="1:27" ht="13" x14ac:dyDescent="0.25">
      <c r="A9" s="1" t="s">
        <v>8</v>
      </c>
      <c r="B9" s="4">
        <v>31681</v>
      </c>
      <c r="C9" s="3">
        <v>66138</v>
      </c>
      <c r="D9" s="3">
        <v>2455</v>
      </c>
      <c r="E9" s="3">
        <v>7108</v>
      </c>
      <c r="F9" s="3">
        <v>4605</v>
      </c>
      <c r="G9" s="3">
        <v>51970</v>
      </c>
      <c r="H9" s="3">
        <v>412355</v>
      </c>
      <c r="I9" s="3">
        <v>199647</v>
      </c>
      <c r="J9" s="3">
        <v>212708</v>
      </c>
      <c r="K9" s="3">
        <v>120071</v>
      </c>
      <c r="L9" s="3">
        <v>182597</v>
      </c>
      <c r="M9" s="3">
        <v>13090</v>
      </c>
      <c r="N9" s="3">
        <v>8719</v>
      </c>
      <c r="O9" s="3">
        <v>41381</v>
      </c>
      <c r="P9" s="3">
        <v>3099</v>
      </c>
      <c r="Q9" s="3">
        <v>142480</v>
      </c>
      <c r="R9" s="3">
        <v>49489</v>
      </c>
      <c r="S9" s="3">
        <v>9096</v>
      </c>
      <c r="T9" s="1">
        <v>61029</v>
      </c>
      <c r="U9" s="5">
        <v>7077</v>
      </c>
      <c r="V9" s="5">
        <v>6084</v>
      </c>
      <c r="W9" s="5">
        <v>957406</v>
      </c>
      <c r="X9" s="5">
        <v>121986</v>
      </c>
      <c r="Y9" s="5">
        <v>576575</v>
      </c>
      <c r="Z9" s="5">
        <v>269449</v>
      </c>
      <c r="AA9" s="5">
        <v>0.47</v>
      </c>
    </row>
    <row r="10" spans="1:27" ht="13" x14ac:dyDescent="0.25">
      <c r="A10" s="1" t="s">
        <v>9</v>
      </c>
      <c r="B10" s="4">
        <v>25888</v>
      </c>
      <c r="C10" s="3">
        <v>15433</v>
      </c>
      <c r="D10" s="3">
        <v>760</v>
      </c>
      <c r="E10" s="3">
        <v>1352</v>
      </c>
      <c r="F10" s="3">
        <v>599</v>
      </c>
      <c r="G10" s="3">
        <v>12722</v>
      </c>
      <c r="H10" s="3">
        <v>173962</v>
      </c>
      <c r="I10" s="3">
        <v>78895</v>
      </c>
      <c r="J10" s="3">
        <v>95067</v>
      </c>
      <c r="K10" s="3">
        <v>35579</v>
      </c>
      <c r="L10" s="3">
        <v>63384</v>
      </c>
      <c r="M10" s="3">
        <v>4359</v>
      </c>
      <c r="N10" s="3">
        <v>2659</v>
      </c>
      <c r="O10" s="3">
        <v>13958</v>
      </c>
      <c r="P10" s="3">
        <v>1106</v>
      </c>
      <c r="Q10" s="3">
        <v>37067</v>
      </c>
      <c r="R10" s="3">
        <v>13419</v>
      </c>
      <c r="S10" s="3">
        <v>3932</v>
      </c>
      <c r="T10" s="1">
        <v>15108</v>
      </c>
      <c r="U10" s="5">
        <v>2222</v>
      </c>
      <c r="V10" s="5">
        <v>1563</v>
      </c>
      <c r="W10" s="5">
        <v>349234</v>
      </c>
      <c r="X10" s="5">
        <v>46182</v>
      </c>
      <c r="Y10" s="5">
        <v>231371</v>
      </c>
      <c r="Z10" s="5">
        <v>73610</v>
      </c>
      <c r="AA10" s="5">
        <v>0.32</v>
      </c>
    </row>
    <row r="11" spans="1:27" ht="13" x14ac:dyDescent="0.25">
      <c r="A11" s="1" t="s">
        <v>10</v>
      </c>
      <c r="B11" s="4">
        <v>8458</v>
      </c>
      <c r="C11" s="3">
        <v>40032</v>
      </c>
      <c r="D11" s="3">
        <v>8342</v>
      </c>
      <c r="E11" s="3">
        <v>3757</v>
      </c>
      <c r="F11" s="3">
        <v>2490</v>
      </c>
      <c r="G11" s="3">
        <v>25443</v>
      </c>
      <c r="H11" s="3">
        <v>298859</v>
      </c>
      <c r="I11" s="3">
        <v>141138</v>
      </c>
      <c r="J11" s="3">
        <v>157721</v>
      </c>
      <c r="K11" s="3">
        <v>68197</v>
      </c>
      <c r="L11" s="3">
        <v>103291</v>
      </c>
      <c r="M11" s="3">
        <v>6592</v>
      </c>
      <c r="N11" s="3">
        <v>5495</v>
      </c>
      <c r="O11" s="3">
        <v>26734</v>
      </c>
      <c r="P11" s="3">
        <v>1479</v>
      </c>
      <c r="Q11" s="3">
        <v>65893</v>
      </c>
      <c r="R11" s="3">
        <v>33945</v>
      </c>
      <c r="S11" s="3">
        <v>12024</v>
      </c>
      <c r="T11" s="1">
        <v>37661</v>
      </c>
      <c r="U11" s="5">
        <v>4291</v>
      </c>
      <c r="V11" s="5">
        <v>3648</v>
      </c>
      <c r="W11" s="5">
        <v>688851</v>
      </c>
      <c r="X11" s="5">
        <v>96335</v>
      </c>
      <c r="Y11" s="5">
        <v>413657</v>
      </c>
      <c r="Z11" s="5">
        <v>182753</v>
      </c>
      <c r="AA11" s="5">
        <v>0.44</v>
      </c>
    </row>
    <row r="12" spans="1:27" ht="13" x14ac:dyDescent="0.25">
      <c r="A12" s="1" t="s">
        <v>11</v>
      </c>
      <c r="B12" s="4">
        <v>15331</v>
      </c>
      <c r="C12" s="5">
        <v>9809</v>
      </c>
      <c r="D12" s="5">
        <v>781</v>
      </c>
      <c r="E12" s="5">
        <v>814</v>
      </c>
      <c r="F12" s="5">
        <v>840</v>
      </c>
      <c r="G12" s="5">
        <v>7374</v>
      </c>
      <c r="H12" s="5">
        <v>91052</v>
      </c>
      <c r="I12" s="5">
        <v>32177</v>
      </c>
      <c r="J12" s="5">
        <v>58875</v>
      </c>
      <c r="K12" s="5">
        <v>26604</v>
      </c>
      <c r="L12" s="5">
        <v>28765</v>
      </c>
      <c r="M12" s="5">
        <v>1831</v>
      </c>
      <c r="N12" s="5">
        <v>1254</v>
      </c>
      <c r="O12" s="5">
        <v>4049</v>
      </c>
      <c r="P12" s="5">
        <v>373</v>
      </c>
      <c r="Q12" s="5">
        <v>38086</v>
      </c>
      <c r="R12" s="5">
        <v>8182</v>
      </c>
      <c r="S12" s="5">
        <v>2857</v>
      </c>
      <c r="T12" s="5">
        <v>8842</v>
      </c>
      <c r="U12" s="5">
        <v>800</v>
      </c>
      <c r="V12" s="5">
        <v>825</v>
      </c>
      <c r="W12" s="5">
        <v>246239</v>
      </c>
      <c r="X12" s="5">
        <v>30581</v>
      </c>
      <c r="Y12" s="5">
        <v>131326</v>
      </c>
      <c r="Z12" s="5">
        <v>89301</v>
      </c>
      <c r="AA12" s="5">
        <v>0.68</v>
      </c>
    </row>
    <row r="13" spans="1:27" ht="13" x14ac:dyDescent="0.25">
      <c r="A13" s="9">
        <v>11</v>
      </c>
      <c r="B13" s="9"/>
    </row>
    <row r="14" spans="1:27" ht="13" x14ac:dyDescent="0.25">
      <c r="A14" s="1" t="s">
        <v>37</v>
      </c>
      <c r="B14" s="1">
        <f t="shared" ref="B14:AA14" si="0">SUM(B2:B12)</f>
        <v>958998</v>
      </c>
      <c r="C14" s="1">
        <f t="shared" si="0"/>
        <v>377506</v>
      </c>
      <c r="D14" s="1">
        <f t="shared" si="0"/>
        <v>29013</v>
      </c>
      <c r="E14" s="1">
        <f t="shared" si="0"/>
        <v>36952</v>
      </c>
      <c r="F14" s="1">
        <f t="shared" si="0"/>
        <v>28724</v>
      </c>
      <c r="G14" s="1">
        <f t="shared" si="0"/>
        <v>282817</v>
      </c>
      <c r="H14" s="1">
        <f t="shared" si="0"/>
        <v>2836147</v>
      </c>
      <c r="I14" s="1">
        <f t="shared" si="0"/>
        <v>1356682</v>
      </c>
      <c r="J14" s="1">
        <f t="shared" si="0"/>
        <v>1479465</v>
      </c>
      <c r="K14" s="1">
        <f t="shared" si="0"/>
        <v>689196</v>
      </c>
      <c r="L14" s="1">
        <f t="shared" si="0"/>
        <v>1244520</v>
      </c>
      <c r="M14" s="1">
        <f t="shared" si="0"/>
        <v>90784</v>
      </c>
      <c r="N14" s="1">
        <f t="shared" si="0"/>
        <v>61965</v>
      </c>
      <c r="O14" s="1">
        <f t="shared" si="0"/>
        <v>244077</v>
      </c>
      <c r="P14" s="1">
        <f t="shared" si="0"/>
        <v>21029</v>
      </c>
      <c r="Q14" s="1">
        <f t="shared" si="0"/>
        <v>901500</v>
      </c>
      <c r="R14" s="1">
        <f t="shared" si="0"/>
        <v>310428</v>
      </c>
      <c r="S14" s="1">
        <f t="shared" si="0"/>
        <v>88682</v>
      </c>
      <c r="T14" s="1">
        <f t="shared" si="0"/>
        <v>348064</v>
      </c>
      <c r="U14" s="1">
        <f t="shared" si="0"/>
        <v>48872</v>
      </c>
      <c r="V14" s="1">
        <f t="shared" si="0"/>
        <v>37970</v>
      </c>
      <c r="W14" s="1">
        <f t="shared" si="0"/>
        <v>6447891</v>
      </c>
      <c r="X14" s="1">
        <f t="shared" si="0"/>
        <v>863472</v>
      </c>
      <c r="Y14" s="1">
        <f t="shared" si="0"/>
        <v>4003455</v>
      </c>
      <c r="Z14" s="1">
        <f t="shared" si="0"/>
        <v>1622817</v>
      </c>
      <c r="AA14" s="1">
        <f t="shared" si="0"/>
        <v>4.9399999999999995</v>
      </c>
    </row>
    <row r="15" spans="1:27" ht="13" x14ac:dyDescent="0.25">
      <c r="A15" s="1" t="s">
        <v>38</v>
      </c>
      <c r="B15" s="1">
        <f>B14/$A$13</f>
        <v>87181.636363636368</v>
      </c>
      <c r="C15" s="1">
        <f t="shared" ref="C15:AA15" si="1">C14/$A$13</f>
        <v>34318.727272727272</v>
      </c>
      <c r="D15" s="1">
        <f t="shared" si="1"/>
        <v>2637.5454545454545</v>
      </c>
      <c r="E15" s="1">
        <f t="shared" si="1"/>
        <v>3359.2727272727275</v>
      </c>
      <c r="F15" s="1">
        <f t="shared" si="1"/>
        <v>2611.2727272727275</v>
      </c>
      <c r="G15" s="1">
        <f t="shared" si="1"/>
        <v>25710.636363636364</v>
      </c>
      <c r="H15" s="1">
        <f t="shared" si="1"/>
        <v>257831.54545454544</v>
      </c>
      <c r="I15" s="1">
        <f t="shared" si="1"/>
        <v>123334.72727272728</v>
      </c>
      <c r="J15" s="1">
        <f t="shared" si="1"/>
        <v>134496.81818181818</v>
      </c>
      <c r="K15" s="1">
        <f t="shared" si="1"/>
        <v>62654.181818181816</v>
      </c>
      <c r="L15" s="1">
        <f t="shared" si="1"/>
        <v>113138.18181818182</v>
      </c>
      <c r="M15" s="1">
        <f t="shared" si="1"/>
        <v>8253.0909090909099</v>
      </c>
      <c r="N15" s="1">
        <f t="shared" si="1"/>
        <v>5633.181818181818</v>
      </c>
      <c r="O15" s="1">
        <f t="shared" si="1"/>
        <v>22188.81818181818</v>
      </c>
      <c r="P15" s="1">
        <f t="shared" si="1"/>
        <v>1911.7272727272727</v>
      </c>
      <c r="Q15" s="1">
        <f t="shared" si="1"/>
        <v>81954.545454545456</v>
      </c>
      <c r="R15" s="1">
        <f t="shared" si="1"/>
        <v>28220.727272727272</v>
      </c>
      <c r="S15" s="1">
        <f t="shared" si="1"/>
        <v>8062</v>
      </c>
      <c r="T15" s="1">
        <f t="shared" si="1"/>
        <v>31642.18181818182</v>
      </c>
      <c r="U15" s="1">
        <f t="shared" si="1"/>
        <v>4442.909090909091</v>
      </c>
      <c r="V15" s="1">
        <f t="shared" si="1"/>
        <v>3451.818181818182</v>
      </c>
      <c r="W15" s="1">
        <f t="shared" si="1"/>
        <v>586171.90909090906</v>
      </c>
      <c r="X15" s="1">
        <f t="shared" si="1"/>
        <v>78497.454545454544</v>
      </c>
      <c r="Y15" s="1">
        <f t="shared" si="1"/>
        <v>363950.45454545453</v>
      </c>
      <c r="Z15" s="1">
        <f t="shared" si="1"/>
        <v>147528.81818181818</v>
      </c>
      <c r="AA15" s="1">
        <f t="shared" si="1"/>
        <v>0.44909090909090904</v>
      </c>
    </row>
    <row r="16" spans="1:27" ht="13" x14ac:dyDescent="0.25">
      <c r="A16" s="1" t="s">
        <v>39</v>
      </c>
      <c r="B16" s="1">
        <f t="shared" ref="B16:AA16" si="2">MEDIAN(B2:B12)</f>
        <v>29330</v>
      </c>
      <c r="C16" s="1">
        <f t="shared" si="2"/>
        <v>32977</v>
      </c>
      <c r="D16" s="1">
        <f t="shared" si="2"/>
        <v>2388</v>
      </c>
      <c r="E16" s="1">
        <f t="shared" si="2"/>
        <v>2477</v>
      </c>
      <c r="F16" s="1">
        <f t="shared" si="2"/>
        <v>2490</v>
      </c>
      <c r="G16" s="1">
        <f t="shared" si="2"/>
        <v>25443</v>
      </c>
      <c r="H16" s="1">
        <f t="shared" si="2"/>
        <v>240544</v>
      </c>
      <c r="I16" s="1">
        <f t="shared" si="2"/>
        <v>108339</v>
      </c>
      <c r="J16" s="1">
        <f t="shared" si="2"/>
        <v>132205</v>
      </c>
      <c r="K16" s="1">
        <f t="shared" si="2"/>
        <v>62845</v>
      </c>
      <c r="L16" s="1">
        <f t="shared" si="2"/>
        <v>105902</v>
      </c>
      <c r="M16" s="1">
        <f t="shared" si="2"/>
        <v>7358</v>
      </c>
      <c r="N16" s="1">
        <f t="shared" si="2"/>
        <v>5495</v>
      </c>
      <c r="O16" s="1">
        <f t="shared" si="2"/>
        <v>21562</v>
      </c>
      <c r="P16" s="1">
        <f t="shared" si="2"/>
        <v>1698</v>
      </c>
      <c r="Q16" s="1">
        <f t="shared" si="2"/>
        <v>65893</v>
      </c>
      <c r="R16" s="1">
        <f t="shared" si="2"/>
        <v>27321</v>
      </c>
      <c r="S16" s="1">
        <f t="shared" si="2"/>
        <v>8959</v>
      </c>
      <c r="T16" s="1">
        <f t="shared" si="2"/>
        <v>30587</v>
      </c>
      <c r="U16" s="1">
        <f t="shared" si="2"/>
        <v>4291</v>
      </c>
      <c r="V16" s="1">
        <f t="shared" si="2"/>
        <v>3195</v>
      </c>
      <c r="W16" s="1">
        <f t="shared" si="2"/>
        <v>603235</v>
      </c>
      <c r="X16" s="1">
        <f t="shared" si="2"/>
        <v>73346</v>
      </c>
      <c r="Y16" s="1">
        <f t="shared" si="2"/>
        <v>332826</v>
      </c>
      <c r="Z16" s="1">
        <f t="shared" si="2"/>
        <v>120240</v>
      </c>
      <c r="AA16" s="1">
        <f t="shared" si="2"/>
        <v>0.4</v>
      </c>
    </row>
    <row r="17" spans="1:27" ht="13" x14ac:dyDescent="0.25">
      <c r="A17" s="1" t="s">
        <v>40</v>
      </c>
      <c r="C17">
        <v>0.25454549999999998</v>
      </c>
      <c r="D17">
        <v>0.26363639999999999</v>
      </c>
      <c r="E17">
        <v>0.25454549999999998</v>
      </c>
      <c r="F17">
        <v>-1.8181820000000001E-2</v>
      </c>
      <c r="G17">
        <v>0.31818180000000001</v>
      </c>
      <c r="H17">
        <v>0.1909091</v>
      </c>
      <c r="I17">
        <v>0.2</v>
      </c>
      <c r="J17">
        <v>0.1181818</v>
      </c>
      <c r="K17">
        <v>0.22727269999999999</v>
      </c>
      <c r="L17">
        <v>0.31818180000000001</v>
      </c>
      <c r="M17">
        <v>0.48181819999999997</v>
      </c>
      <c r="N17">
        <v>0.51818180000000003</v>
      </c>
      <c r="O17">
        <v>0.39090910000000001</v>
      </c>
      <c r="P17">
        <v>0.3454545</v>
      </c>
      <c r="Q17">
        <v>0.27272730000000001</v>
      </c>
      <c r="R17">
        <v>0.18181820000000001</v>
      </c>
      <c r="S17">
        <v>0.2</v>
      </c>
      <c r="T17">
        <v>0.1545455</v>
      </c>
      <c r="U17">
        <v>0.47272730000000002</v>
      </c>
      <c r="V17">
        <v>0.26363639999999999</v>
      </c>
      <c r="W17">
        <v>0.25454549999999998</v>
      </c>
      <c r="X17">
        <v>0.1727273</v>
      </c>
      <c r="Y17">
        <v>0.25454549999999998</v>
      </c>
      <c r="Z17">
        <v>-0.1363636</v>
      </c>
      <c r="AA17">
        <v>-0.59225669999999997</v>
      </c>
    </row>
    <row r="18" spans="1:27" ht="13" x14ac:dyDescent="0.25">
      <c r="A18" s="1" t="s">
        <v>41</v>
      </c>
      <c r="C18" s="10">
        <f>C17*C17</f>
        <v>6.4793411570249995E-2</v>
      </c>
      <c r="D18" s="10">
        <f t="shared" ref="D18:AA18" si="3">D17*D17</f>
        <v>6.9504151404959996E-2</v>
      </c>
      <c r="E18" s="10">
        <f t="shared" si="3"/>
        <v>6.4793411570249995E-2</v>
      </c>
      <c r="F18" s="10">
        <f t="shared" si="3"/>
        <v>3.3057857851240003E-4</v>
      </c>
      <c r="G18" s="10">
        <f t="shared" si="3"/>
        <v>0.10123965785124001</v>
      </c>
      <c r="H18" s="10">
        <f t="shared" si="3"/>
        <v>3.6446284462810001E-2</v>
      </c>
      <c r="I18" s="10">
        <f t="shared" si="3"/>
        <v>4.0000000000000008E-2</v>
      </c>
      <c r="J18" s="10">
        <f t="shared" si="3"/>
        <v>1.3966937851240001E-2</v>
      </c>
      <c r="K18" s="10">
        <f t="shared" si="3"/>
        <v>5.1652880165289995E-2</v>
      </c>
      <c r="L18" s="10">
        <f t="shared" si="3"/>
        <v>0.10123965785124001</v>
      </c>
      <c r="M18" s="10">
        <f t="shared" si="3"/>
        <v>0.23214877785123997</v>
      </c>
      <c r="N18" s="10">
        <f t="shared" si="3"/>
        <v>0.26851237785124005</v>
      </c>
      <c r="O18" s="10">
        <f t="shared" si="3"/>
        <v>0.15280992446281</v>
      </c>
      <c r="P18" s="10">
        <f t="shared" si="3"/>
        <v>0.11933881157025</v>
      </c>
      <c r="Q18" s="10">
        <f t="shared" si="3"/>
        <v>7.4380180165290008E-2</v>
      </c>
      <c r="R18" s="10">
        <f t="shared" si="3"/>
        <v>3.3057857851240005E-2</v>
      </c>
      <c r="S18" s="10">
        <f t="shared" si="3"/>
        <v>4.0000000000000008E-2</v>
      </c>
      <c r="T18" s="10">
        <f t="shared" si="3"/>
        <v>2.3884311570250002E-2</v>
      </c>
      <c r="U18" s="10">
        <f t="shared" si="3"/>
        <v>0.22347110016529001</v>
      </c>
      <c r="V18" s="10">
        <f t="shared" si="3"/>
        <v>6.9504151404959996E-2</v>
      </c>
      <c r="W18" s="10">
        <f t="shared" si="3"/>
        <v>6.4793411570249995E-2</v>
      </c>
      <c r="X18" s="10">
        <f t="shared" si="3"/>
        <v>2.9834720165289999E-2</v>
      </c>
      <c r="Y18" s="10">
        <f t="shared" si="3"/>
        <v>6.4793411570249995E-2</v>
      </c>
      <c r="Z18" s="10">
        <f t="shared" si="3"/>
        <v>1.8595031404960001E-2</v>
      </c>
      <c r="AA18" s="10">
        <f t="shared" si="3"/>
        <v>0.35076799869488995</v>
      </c>
    </row>
    <row r="22" spans="1:27" ht="13" x14ac:dyDescent="0.25">
      <c r="A22" s="8"/>
      <c r="B22" s="8"/>
    </row>
    <row r="23" spans="1:27" ht="13" x14ac:dyDescent="0.25">
      <c r="A23" s="1"/>
      <c r="B23" s="1"/>
    </row>
    <row r="24" spans="1:27" ht="13" x14ac:dyDescent="0.25">
      <c r="A24" s="1"/>
      <c r="B24" s="1"/>
    </row>
    <row r="25" spans="1:27" ht="13" x14ac:dyDescent="0.25">
      <c r="A25" s="1"/>
      <c r="B25" s="1"/>
    </row>
    <row r="26" spans="1:27" ht="13" x14ac:dyDescent="0.25">
      <c r="A26" s="1"/>
      <c r="B26" s="1"/>
    </row>
    <row r="27" spans="1:27" ht="13" x14ac:dyDescent="0.25">
      <c r="A27" s="1"/>
      <c r="B27" s="1"/>
    </row>
    <row r="28" spans="1:27" ht="13" x14ac:dyDescent="0.25">
      <c r="A28" s="1"/>
      <c r="B28" s="1"/>
    </row>
    <row r="29" spans="1:27" ht="13" x14ac:dyDescent="0.25">
      <c r="A29" s="1"/>
      <c r="B29" s="1"/>
    </row>
    <row r="30" spans="1:27" ht="13" x14ac:dyDescent="0.25">
      <c r="A30" s="1"/>
      <c r="B30" s="1"/>
    </row>
    <row r="31" spans="1:27" ht="13" x14ac:dyDescent="0.25">
      <c r="A31" s="1"/>
      <c r="B31" s="1"/>
    </row>
    <row r="32" spans="1:27" ht="13" x14ac:dyDescent="0.25">
      <c r="A32" s="1"/>
      <c r="B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" sqref="E1"/>
    </sheetView>
  </sheetViews>
  <sheetFormatPr defaultRowHeight="12.5" x14ac:dyDescent="0.25"/>
  <cols>
    <col min="2" max="2" width="30.90625" customWidth="1"/>
    <col min="3" max="3" width="43.7265625" customWidth="1"/>
  </cols>
  <sheetData>
    <row r="1" spans="1:5" ht="14.5" x14ac:dyDescent="0.3">
      <c r="A1" s="11" t="s">
        <v>43</v>
      </c>
      <c r="B1" s="12" t="s">
        <v>44</v>
      </c>
      <c r="C1" s="12" t="s">
        <v>45</v>
      </c>
      <c r="D1" s="2" t="s">
        <v>95</v>
      </c>
      <c r="E1" s="2" t="s">
        <v>94</v>
      </c>
    </row>
    <row r="2" spans="1:5" x14ac:dyDescent="0.25">
      <c r="A2" s="13">
        <v>1</v>
      </c>
      <c r="B2" s="14" t="s">
        <v>46</v>
      </c>
      <c r="C2" s="14" t="s">
        <v>47</v>
      </c>
      <c r="D2" s="16">
        <v>0.25454549999999998</v>
      </c>
      <c r="E2" s="16">
        <v>4.5454550000000003E-2</v>
      </c>
    </row>
    <row r="3" spans="1:5" x14ac:dyDescent="0.25">
      <c r="A3" s="13">
        <v>2</v>
      </c>
      <c r="B3" s="14" t="s">
        <v>48</v>
      </c>
      <c r="C3" s="14" t="s">
        <v>49</v>
      </c>
      <c r="D3" s="16">
        <v>0.26363639999999999</v>
      </c>
      <c r="E3" s="16">
        <v>-0.1</v>
      </c>
    </row>
    <row r="4" spans="1:5" x14ac:dyDescent="0.25">
      <c r="A4" s="13">
        <v>3</v>
      </c>
      <c r="B4" s="14" t="s">
        <v>50</v>
      </c>
      <c r="C4" s="14" t="s">
        <v>51</v>
      </c>
      <c r="D4" s="16">
        <v>0.25454549999999998</v>
      </c>
      <c r="E4" s="16">
        <v>-0.1090909</v>
      </c>
    </row>
    <row r="5" spans="1:5" x14ac:dyDescent="0.25">
      <c r="A5" s="13">
        <v>4</v>
      </c>
      <c r="B5" s="14" t="s">
        <v>52</v>
      </c>
      <c r="C5" s="14" t="s">
        <v>53</v>
      </c>
      <c r="D5" s="16">
        <v>-1.8181820000000001E-2</v>
      </c>
      <c r="E5" s="16">
        <v>-0.22727269999999999</v>
      </c>
    </row>
    <row r="6" spans="1:5" ht="13" x14ac:dyDescent="0.25">
      <c r="A6" s="13">
        <v>5</v>
      </c>
      <c r="B6" s="14" t="s">
        <v>54</v>
      </c>
      <c r="C6" s="14" t="s">
        <v>55</v>
      </c>
      <c r="D6" s="18">
        <v>0.31818180000000001</v>
      </c>
      <c r="E6" s="16">
        <v>0.1090909</v>
      </c>
    </row>
    <row r="7" spans="1:5" x14ac:dyDescent="0.25">
      <c r="A7" s="13">
        <v>6</v>
      </c>
      <c r="B7" s="14" t="s">
        <v>56</v>
      </c>
      <c r="C7" s="14" t="s">
        <v>57</v>
      </c>
      <c r="D7" s="16">
        <v>0.1909091</v>
      </c>
      <c r="E7" s="16">
        <v>-2.7272729999999999E-2</v>
      </c>
    </row>
    <row r="8" spans="1:5" x14ac:dyDescent="0.25">
      <c r="A8" s="13">
        <v>7</v>
      </c>
      <c r="B8" s="14" t="s">
        <v>58</v>
      </c>
      <c r="C8" s="14" t="s">
        <v>59</v>
      </c>
      <c r="D8" s="16">
        <v>0.2</v>
      </c>
      <c r="E8" s="16">
        <v>-1.8181820000000001E-2</v>
      </c>
    </row>
    <row r="9" spans="1:5" x14ac:dyDescent="0.25">
      <c r="A9" s="13">
        <v>8</v>
      </c>
      <c r="B9" s="14" t="s">
        <v>60</v>
      </c>
      <c r="C9" s="14" t="s">
        <v>61</v>
      </c>
      <c r="D9" s="16">
        <v>0.1181818</v>
      </c>
      <c r="E9" s="16">
        <v>-3.6363640000000003E-2</v>
      </c>
    </row>
    <row r="10" spans="1:5" x14ac:dyDescent="0.25">
      <c r="A10" s="13">
        <v>9</v>
      </c>
      <c r="B10" s="14" t="s">
        <v>62</v>
      </c>
      <c r="C10" s="14" t="s">
        <v>63</v>
      </c>
      <c r="D10" s="16">
        <v>0.22727269999999999</v>
      </c>
      <c r="E10" s="16">
        <v>-2.7272729999999999E-2</v>
      </c>
    </row>
    <row r="11" spans="1:5" x14ac:dyDescent="0.25">
      <c r="A11" s="13">
        <v>10</v>
      </c>
      <c r="B11" s="14" t="s">
        <v>24</v>
      </c>
      <c r="C11" s="14" t="s">
        <v>64</v>
      </c>
      <c r="D11" s="16">
        <v>0.31818180000000001</v>
      </c>
      <c r="E11" s="16">
        <v>0.1</v>
      </c>
    </row>
    <row r="12" spans="1:5" ht="13" x14ac:dyDescent="0.25">
      <c r="A12" s="13">
        <v>11</v>
      </c>
      <c r="B12" s="14" t="s">
        <v>65</v>
      </c>
      <c r="C12" s="14" t="s">
        <v>66</v>
      </c>
      <c r="D12" s="18">
        <v>0.48181819999999997</v>
      </c>
      <c r="E12" s="16">
        <v>0.24545449999999999</v>
      </c>
    </row>
    <row r="13" spans="1:5" ht="13" x14ac:dyDescent="0.25">
      <c r="A13" s="13">
        <v>12</v>
      </c>
      <c r="B13" s="14" t="s">
        <v>26</v>
      </c>
      <c r="C13" s="14" t="s">
        <v>67</v>
      </c>
      <c r="D13" s="17">
        <v>0.51818180000000003</v>
      </c>
      <c r="E13" s="16">
        <v>0.2</v>
      </c>
    </row>
    <row r="14" spans="1:5" ht="13" x14ac:dyDescent="0.25">
      <c r="A14" s="13">
        <v>13</v>
      </c>
      <c r="B14" s="14" t="s">
        <v>68</v>
      </c>
      <c r="C14" s="14" t="s">
        <v>69</v>
      </c>
      <c r="D14" s="18">
        <v>0.39090910000000001</v>
      </c>
      <c r="E14" s="16">
        <v>0.1</v>
      </c>
    </row>
    <row r="15" spans="1:5" ht="13" x14ac:dyDescent="0.25">
      <c r="A15" s="13">
        <v>14</v>
      </c>
      <c r="B15" s="14" t="s">
        <v>70</v>
      </c>
      <c r="C15" s="14" t="s">
        <v>71</v>
      </c>
      <c r="D15" s="18">
        <v>0.3454545</v>
      </c>
      <c r="E15" s="16">
        <v>0.12727269999999999</v>
      </c>
    </row>
    <row r="16" spans="1:5" x14ac:dyDescent="0.25">
      <c r="A16" s="13">
        <v>15</v>
      </c>
      <c r="B16" s="14" t="s">
        <v>72</v>
      </c>
      <c r="C16" s="14" t="s">
        <v>73</v>
      </c>
      <c r="D16" s="16">
        <v>0.27272730000000001</v>
      </c>
      <c r="E16" s="16">
        <v>6.3636360000000003E-2</v>
      </c>
    </row>
    <row r="17" spans="1:5" x14ac:dyDescent="0.25">
      <c r="A17" s="13">
        <v>16</v>
      </c>
      <c r="B17" s="14" t="s">
        <v>74</v>
      </c>
      <c r="C17" s="14" t="s">
        <v>75</v>
      </c>
      <c r="D17" s="16">
        <v>0.18181820000000001</v>
      </c>
      <c r="E17" s="16">
        <v>-6.3636360000000003E-2</v>
      </c>
    </row>
    <row r="18" spans="1:5" x14ac:dyDescent="0.25">
      <c r="A18" s="13">
        <v>17</v>
      </c>
      <c r="B18" s="14" t="s">
        <v>76</v>
      </c>
      <c r="C18" s="14" t="s">
        <v>77</v>
      </c>
      <c r="D18" s="16">
        <v>0.2</v>
      </c>
      <c r="E18" s="16">
        <v>-0.1181818</v>
      </c>
    </row>
    <row r="19" spans="1:5" x14ac:dyDescent="0.25">
      <c r="A19" s="13">
        <v>18</v>
      </c>
      <c r="B19" s="14" t="s">
        <v>78</v>
      </c>
      <c r="C19" s="14" t="s">
        <v>79</v>
      </c>
      <c r="D19" s="16">
        <v>0.1545455</v>
      </c>
      <c r="E19" s="16">
        <v>-0.1</v>
      </c>
    </row>
    <row r="20" spans="1:5" ht="13" x14ac:dyDescent="0.25">
      <c r="A20" s="13">
        <v>19</v>
      </c>
      <c r="B20" s="14" t="s">
        <v>80</v>
      </c>
      <c r="C20" s="15" t="s">
        <v>81</v>
      </c>
      <c r="D20" s="18">
        <v>0.47272730000000002</v>
      </c>
      <c r="E20" s="16">
        <v>0.1909091</v>
      </c>
    </row>
    <row r="21" spans="1:5" x14ac:dyDescent="0.25">
      <c r="A21" s="13">
        <v>20</v>
      </c>
      <c r="B21" s="14" t="s">
        <v>82</v>
      </c>
      <c r="C21" s="15" t="s">
        <v>83</v>
      </c>
      <c r="D21" s="16">
        <v>0.26363639999999999</v>
      </c>
      <c r="E21" s="16">
        <v>9.0909089999999994E-3</v>
      </c>
    </row>
    <row r="22" spans="1:5" x14ac:dyDescent="0.25">
      <c r="A22" s="13">
        <v>21</v>
      </c>
      <c r="B22" s="14" t="s">
        <v>84</v>
      </c>
      <c r="C22" s="14" t="s">
        <v>85</v>
      </c>
      <c r="D22" s="16">
        <v>0.25454549999999998</v>
      </c>
      <c r="E22" s="16">
        <v>9.0909089999999994E-3</v>
      </c>
    </row>
    <row r="23" spans="1:5" x14ac:dyDescent="0.25">
      <c r="A23" s="13">
        <v>22</v>
      </c>
      <c r="B23" s="14" t="s">
        <v>86</v>
      </c>
      <c r="C23" s="14" t="s">
        <v>87</v>
      </c>
      <c r="D23" s="16">
        <v>0.1727273</v>
      </c>
      <c r="E23" s="16">
        <v>-6.3636360000000003E-2</v>
      </c>
    </row>
    <row r="24" spans="1:5" x14ac:dyDescent="0.25">
      <c r="A24" s="13">
        <v>23</v>
      </c>
      <c r="B24" s="14" t="s">
        <v>88</v>
      </c>
      <c r="C24" s="14" t="s">
        <v>89</v>
      </c>
      <c r="D24" s="16">
        <v>0.25454549999999998</v>
      </c>
      <c r="E24" s="16">
        <v>9.0909089999999994E-3</v>
      </c>
    </row>
    <row r="25" spans="1:5" ht="13" x14ac:dyDescent="0.25">
      <c r="A25" s="13">
        <v>24</v>
      </c>
      <c r="B25" s="14" t="s">
        <v>90</v>
      </c>
      <c r="C25" s="14" t="s">
        <v>91</v>
      </c>
      <c r="D25" s="16">
        <v>-0.1363636</v>
      </c>
      <c r="E25" s="18">
        <v>-0.41818179999999999</v>
      </c>
    </row>
    <row r="26" spans="1:5" ht="13" x14ac:dyDescent="0.25">
      <c r="A26" s="13">
        <v>25</v>
      </c>
      <c r="B26" s="14" t="s">
        <v>92</v>
      </c>
      <c r="C26" s="14" t="s">
        <v>93</v>
      </c>
      <c r="D26" s="17">
        <v>-0.59225669999999997</v>
      </c>
      <c r="E26" s="17">
        <v>-0.61047989999999996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FPvsMetrics</vt:lpstr>
      <vt:lpstr>CPvsMetrics</vt:lpstr>
      <vt:lpstr>LatexTable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</dc:creator>
  <cp:lastModifiedBy>Masudur Rahman Shrabon</cp:lastModifiedBy>
  <dcterms:created xsi:type="dcterms:W3CDTF">2022-03-16T08:24:45Z</dcterms:created>
  <dcterms:modified xsi:type="dcterms:W3CDTF">2023-03-13T18:14:58Z</dcterms:modified>
</cp:coreProperties>
</file>