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Touloumidis\Downloads\Evapotranspiration\"/>
    </mc:Choice>
  </mc:AlternateContent>
  <xr:revisionPtr revIDLastSave="0" documentId="13_ncr:1_{5054E355-21D3-4860-82E5-E53BBF547C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" i="1"/>
  <c r="Z2" i="1" l="1"/>
  <c r="Z9" i="1"/>
  <c r="Z17" i="1"/>
  <c r="Z5" i="1"/>
  <c r="Z14" i="1"/>
  <c r="Z18" i="1"/>
  <c r="Q20" i="1"/>
  <c r="Q4" i="1"/>
  <c r="U20" i="1"/>
  <c r="U12" i="1"/>
  <c r="U4" i="1"/>
  <c r="S5" i="1"/>
  <c r="S16" i="1"/>
  <c r="Z6" i="1"/>
  <c r="Q12" i="1"/>
  <c r="Z21" i="1"/>
  <c r="Z13" i="1"/>
  <c r="Q19" i="1"/>
  <c r="Q3" i="1"/>
  <c r="S7" i="1"/>
  <c r="U11" i="1"/>
  <c r="Z7" i="1"/>
  <c r="S3" i="1"/>
  <c r="Q7" i="1"/>
  <c r="Z16" i="1"/>
  <c r="S15" i="1"/>
  <c r="U3" i="1"/>
  <c r="Z15" i="1"/>
  <c r="Z8" i="1"/>
  <c r="Q11" i="1"/>
  <c r="U19" i="1"/>
  <c r="Z19" i="1"/>
  <c r="Z3" i="1"/>
  <c r="Q14" i="1"/>
  <c r="Q6" i="1"/>
  <c r="S18" i="1"/>
  <c r="S10" i="1"/>
  <c r="U2" i="1"/>
  <c r="U14" i="1"/>
  <c r="U6" i="1"/>
  <c r="Z11" i="1"/>
  <c r="Z10" i="1"/>
  <c r="Q21" i="1"/>
  <c r="Q13" i="1"/>
  <c r="Q10" i="1"/>
  <c r="S17" i="1"/>
  <c r="S2" i="1"/>
  <c r="U21" i="1"/>
  <c r="U13" i="1"/>
  <c r="U18" i="1"/>
  <c r="Z20" i="1"/>
  <c r="Z12" i="1"/>
  <c r="Z4" i="1"/>
  <c r="Q18" i="1"/>
  <c r="S6" i="1"/>
  <c r="U9" i="1"/>
  <c r="U10" i="1"/>
  <c r="Q17" i="1"/>
  <c r="Q16" i="1"/>
  <c r="S4" i="1"/>
  <c r="Q15" i="1"/>
  <c r="S19" i="1"/>
  <c r="S11" i="1"/>
  <c r="U15" i="1"/>
  <c r="U7" i="1"/>
  <c r="S14" i="1"/>
  <c r="S21" i="1"/>
  <c r="U17" i="1"/>
  <c r="S12" i="1"/>
  <c r="Q9" i="1"/>
  <c r="Q8" i="1"/>
  <c r="U16" i="1"/>
  <c r="Q2" i="1"/>
  <c r="Q5" i="1"/>
  <c r="S9" i="1"/>
  <c r="U5" i="1"/>
  <c r="S13" i="1"/>
  <c r="U8" i="1"/>
  <c r="S8" i="1"/>
  <c r="S20" i="1"/>
  <c r="V7" i="1" l="1"/>
  <c r="V3" i="1"/>
  <c r="AA3" i="1" s="1"/>
  <c r="V4" i="1"/>
  <c r="AA4" i="1" s="1"/>
  <c r="V21" i="1"/>
  <c r="AA21" i="1" s="1"/>
  <c r="V5" i="1"/>
  <c r="AA5" i="1" s="1"/>
  <c r="V14" i="1"/>
  <c r="AA14" i="1" s="1"/>
  <c r="V13" i="1"/>
  <c r="AA13" i="1" s="1"/>
  <c r="V12" i="1"/>
  <c r="AA12" i="1" s="1"/>
  <c r="V6" i="1"/>
  <c r="AA6" i="1" s="1"/>
  <c r="V20" i="1"/>
  <c r="AA20" i="1" s="1"/>
  <c r="V10" i="1"/>
  <c r="AA10" i="1" s="1"/>
  <c r="V11" i="1"/>
  <c r="AA11" i="1" s="1"/>
  <c r="V9" i="1"/>
  <c r="AA9" i="1" s="1"/>
  <c r="V17" i="1"/>
  <c r="AA17" i="1" s="1"/>
  <c r="V18" i="1"/>
  <c r="AA18" i="1" s="1"/>
  <c r="V19" i="1"/>
  <c r="AA19" i="1" s="1"/>
  <c r="V2" i="1"/>
  <c r="AA2" i="1" s="1"/>
  <c r="AA7" i="1"/>
  <c r="V8" i="1"/>
  <c r="AA8" i="1" s="1"/>
  <c r="V15" i="1"/>
  <c r="AA15" i="1" s="1"/>
  <c r="V16" i="1"/>
  <c r="AA16" i="1" s="1"/>
</calcChain>
</file>

<file path=xl/sharedStrings.xml><?xml version="1.0" encoding="utf-8"?>
<sst xmlns="http://schemas.openxmlformats.org/spreadsheetml/2006/main" count="72" uniqueCount="32">
  <si>
    <t>MAE_or</t>
  </si>
  <si>
    <t>MSE_or</t>
  </si>
  <si>
    <t>RMSE_or</t>
  </si>
  <si>
    <t>MAPE_or</t>
  </si>
  <si>
    <t>ME_or</t>
  </si>
  <si>
    <t>r2_or</t>
  </si>
  <si>
    <t>MAE_cal</t>
  </si>
  <si>
    <t>MSE_cal</t>
  </si>
  <si>
    <t>RMSE_cal</t>
  </si>
  <si>
    <t>MAPE_cal</t>
  </si>
  <si>
    <t>ME_cal</t>
  </si>
  <si>
    <t>r2_cal</t>
  </si>
  <si>
    <t>Eq.1</t>
  </si>
  <si>
    <t>Eq.2</t>
  </si>
  <si>
    <t>Eq.3</t>
  </si>
  <si>
    <t>Eq.4</t>
  </si>
  <si>
    <t>Eq.5</t>
  </si>
  <si>
    <t>Eq.6</t>
  </si>
  <si>
    <t>Eq.7</t>
  </si>
  <si>
    <t>Eq.8</t>
  </si>
  <si>
    <t>Eq.9</t>
  </si>
  <si>
    <t>Eq.10</t>
  </si>
  <si>
    <t>Eq.11</t>
  </si>
  <si>
    <t>Eq.12</t>
  </si>
  <si>
    <t>Eq.13</t>
  </si>
  <si>
    <t>Eq.14</t>
  </si>
  <si>
    <t>Eq.15</t>
  </si>
  <si>
    <t>Eq.16</t>
  </si>
  <si>
    <t>Eq.17</t>
  </si>
  <si>
    <t>Eq.18</t>
  </si>
  <si>
    <t>Eq.19</t>
  </si>
  <si>
    <t>Eq.20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</si>
</sst>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4"/>
  <sheetViews>
    <sheetView tabSelected="1" workbookViewId="0">
      <selection activeCell="L7" sqref="L7"/>
    </sheetView>
  </sheetViews>
  <sheetFormatPr defaultRowHeight="15" x14ac:dyDescent="0.25"/>
  <cols>
    <col min="1" max="15" width="9.140625" style="1"/>
    <col min="16" max="26" width="0" style="1" hidden="1" customWidth="1"/>
    <col min="27" max="16384" width="9.140625" style="1"/>
  </cols>
  <sheetData>
    <row r="1" spans="1:3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30" x14ac:dyDescent="0.25">
      <c r="A2" s="2" t="s">
        <v>12</v>
      </c>
      <c r="B2" s="1">
        <v>2.5055192856155242</v>
      </c>
      <c r="C2" s="1">
        <v>9.3517852075276977</v>
      </c>
      <c r="D2" s="1">
        <v>3.058068868996854</v>
      </c>
      <c r="E2" s="1">
        <v>85.581140838964629</v>
      </c>
      <c r="F2" s="1">
        <v>-1.412169106233176</v>
      </c>
      <c r="G2" s="1">
        <v>0.72109686645545323</v>
      </c>
      <c r="H2" s="1">
        <v>0.90810681323877351</v>
      </c>
      <c r="I2" s="1">
        <v>1.4649037728213841</v>
      </c>
      <c r="J2" s="1">
        <v>1.210332091957155</v>
      </c>
      <c r="K2" s="1">
        <v>38.214398148402942</v>
      </c>
      <c r="L2" s="1">
        <v>0.62214747815638383</v>
      </c>
      <c r="M2" s="1">
        <v>0.72719250060624052</v>
      </c>
      <c r="O2" s="2" t="s">
        <v>12</v>
      </c>
      <c r="P2" s="4">
        <f>H2</f>
        <v>0.90810681323877351</v>
      </c>
      <c r="Q2" s="3">
        <f>1-(P2-MIN($P$2:$P$21)) / (MAX($P$2:$P$21)-MIN($P$2:$P$21))</f>
        <v>0.63392739475837501</v>
      </c>
      <c r="R2" s="4">
        <f>I2</f>
        <v>1.4649037728213841</v>
      </c>
      <c r="S2" s="3">
        <f>1-(R2-MIN($R$2:$R$21)) / (MAX($R$2:$R$21)-MIN($R$2:$R$21))</f>
        <v>0.7310070742662379</v>
      </c>
      <c r="T2" s="4">
        <f>J2</f>
        <v>1.210332091957155</v>
      </c>
      <c r="U2" s="3">
        <f>1-(T2-MIN($T$2:$T$21)) / (MAX($T$2:$T$21)-MIN($T$2:$T$21))</f>
        <v>0.59301909042213341</v>
      </c>
      <c r="V2" s="5">
        <f t="shared" ref="V2:V21" si="0">AVERAGE(Q2, S2, U2)</f>
        <v>0.65265118648224874</v>
      </c>
      <c r="W2" s="4">
        <f t="shared" ref="W2:W21" si="1">(100-K2)/100</f>
        <v>0.61785601851597061</v>
      </c>
      <c r="X2" s="4">
        <f>L2</f>
        <v>0.62214747815638383</v>
      </c>
      <c r="Y2" s="4">
        <f>M2</f>
        <v>0.72719250060624052</v>
      </c>
      <c r="Z2" s="3">
        <f>AVERAGE(W2:Y2)</f>
        <v>0.65573199909286506</v>
      </c>
      <c r="AA2" s="5">
        <f>AVERAGE(V2,Z2)</f>
        <v>0.6541915927875569</v>
      </c>
      <c r="AC2" s="1" t="s">
        <v>21</v>
      </c>
      <c r="AD2" s="6">
        <v>0.94448002179411572</v>
      </c>
    </row>
    <row r="3" spans="1:30" x14ac:dyDescent="0.25">
      <c r="A3" s="2" t="s">
        <v>13</v>
      </c>
      <c r="B3" s="1">
        <v>1.5659360890203831</v>
      </c>
      <c r="C3" s="1">
        <v>4.0536612160752581</v>
      </c>
      <c r="D3" s="1">
        <v>2.0133706107111169</v>
      </c>
      <c r="E3" s="1">
        <v>88.658552667342789</v>
      </c>
      <c r="F3" s="1">
        <v>-4.5588209690859083E-2</v>
      </c>
      <c r="G3" s="1">
        <v>0.7484152378208907</v>
      </c>
      <c r="H3" s="1">
        <v>1.130528104600222</v>
      </c>
      <c r="I3" s="1">
        <v>2.3104695768057981</v>
      </c>
      <c r="J3" s="1">
        <v>1.520022886934864</v>
      </c>
      <c r="K3" s="1">
        <v>38.487165731079379</v>
      </c>
      <c r="L3" s="1">
        <v>0.40404498067637212</v>
      </c>
      <c r="M3" s="1">
        <v>0.74841523782089092</v>
      </c>
      <c r="O3" s="2" t="s">
        <v>13</v>
      </c>
      <c r="P3" s="4">
        <f t="shared" ref="P3:P21" si="2">H3</f>
        <v>1.130528104600222</v>
      </c>
      <c r="Q3" s="3">
        <f t="shared" ref="Q3:Q21" si="3">1-(P3-MIN($P$2:$P$21)) / (MAX($P$2:$P$21)-MIN($P$2:$P$21))</f>
        <v>0.48935563202086196</v>
      </c>
      <c r="R3" s="4">
        <f t="shared" ref="R3:R21" si="4">I3</f>
        <v>2.3104695768057981</v>
      </c>
      <c r="S3" s="3">
        <f t="shared" ref="S3:S21" si="5">1-(R3-MIN($R$2:$R$21)) / (MAX($R$2:$R$21)-MIN($R$2:$R$21))</f>
        <v>0.5294492535687465</v>
      </c>
      <c r="T3" s="4">
        <f t="shared" ref="T3:T21" si="6">J3</f>
        <v>1.520022886934864</v>
      </c>
      <c r="U3" s="3">
        <f t="shared" ref="U3:U21" si="7">1-(T3-MIN($T$2:$T$21)) / (MAX($T$2:$T$21)-MIN($T$2:$T$21))</f>
        <v>0.39305355977147882</v>
      </c>
      <c r="V3" s="5">
        <f t="shared" si="0"/>
        <v>0.47061948178702911</v>
      </c>
      <c r="W3" s="4">
        <f t="shared" si="1"/>
        <v>0.61512834268920624</v>
      </c>
      <c r="X3" s="4">
        <f t="shared" ref="X3:Y21" si="8">L3</f>
        <v>0.40404498067637212</v>
      </c>
      <c r="Y3" s="4">
        <f t="shared" si="8"/>
        <v>0.74841523782089092</v>
      </c>
      <c r="Z3" s="3">
        <f t="shared" ref="Z3:Z21" si="9">AVERAGE(W3:Y3)</f>
        <v>0.58919618706215637</v>
      </c>
      <c r="AA3" s="5">
        <f t="shared" ref="AA3:AA21" si="10">AVERAGE(V3,Z3)</f>
        <v>0.52990783442459277</v>
      </c>
      <c r="AC3" s="1" t="s">
        <v>26</v>
      </c>
      <c r="AD3" s="6">
        <v>0.92698587906103613</v>
      </c>
    </row>
    <row r="4" spans="1:30" x14ac:dyDescent="0.25">
      <c r="A4" s="2" t="s">
        <v>14</v>
      </c>
      <c r="B4" s="1">
        <v>1.1230060356032889</v>
      </c>
      <c r="C4" s="1">
        <v>2.5632202042172998</v>
      </c>
      <c r="D4" s="1">
        <v>1.601005997558191</v>
      </c>
      <c r="E4" s="1">
        <v>42.944280688692373</v>
      </c>
      <c r="F4" s="1">
        <v>0.33885130465691882</v>
      </c>
      <c r="G4" s="1">
        <v>0.67483400482798805</v>
      </c>
      <c r="H4" s="1">
        <v>0.93242023485130843</v>
      </c>
      <c r="I4" s="1">
        <v>1.7110620650135291</v>
      </c>
      <c r="J4" s="1">
        <v>1.3080757107344849</v>
      </c>
      <c r="K4" s="1">
        <v>34.61784144431067</v>
      </c>
      <c r="L4" s="1">
        <v>0.55865420767460972</v>
      </c>
      <c r="M4" s="1">
        <v>0.68454125840603819</v>
      </c>
      <c r="O4" s="2" t="s">
        <v>14</v>
      </c>
      <c r="P4" s="4">
        <f t="shared" si="2"/>
        <v>0.93242023485130843</v>
      </c>
      <c r="Q4" s="3">
        <f t="shared" si="3"/>
        <v>0.61812389771369514</v>
      </c>
      <c r="R4" s="4">
        <f t="shared" si="4"/>
        <v>1.7110620650135291</v>
      </c>
      <c r="S4" s="3">
        <f t="shared" si="5"/>
        <v>0.67233023482089571</v>
      </c>
      <c r="T4" s="4">
        <f t="shared" si="6"/>
        <v>1.3080757107344849</v>
      </c>
      <c r="U4" s="3">
        <f t="shared" si="7"/>
        <v>0.52990660883245322</v>
      </c>
      <c r="V4" s="5">
        <f t="shared" si="0"/>
        <v>0.60678691378901473</v>
      </c>
      <c r="W4" s="4">
        <f t="shared" si="1"/>
        <v>0.65382158555689329</v>
      </c>
      <c r="X4" s="4">
        <f t="shared" si="8"/>
        <v>0.55865420767460972</v>
      </c>
      <c r="Y4" s="4">
        <f t="shared" si="8"/>
        <v>0.68454125840603819</v>
      </c>
      <c r="Z4" s="3">
        <f t="shared" si="9"/>
        <v>0.63233901721251373</v>
      </c>
      <c r="AA4" s="5">
        <f t="shared" si="10"/>
        <v>0.61956296550076417</v>
      </c>
      <c r="AC4" s="1" t="s">
        <v>22</v>
      </c>
      <c r="AD4" s="6">
        <v>0.89122756990697716</v>
      </c>
    </row>
    <row r="5" spans="1:30" x14ac:dyDescent="0.25">
      <c r="A5" s="2" t="s">
        <v>15</v>
      </c>
      <c r="B5" s="1">
        <v>1.691705479259908</v>
      </c>
      <c r="C5" s="1">
        <v>3.8513054946321401</v>
      </c>
      <c r="D5" s="1">
        <v>1.962474329674694</v>
      </c>
      <c r="E5" s="1">
        <v>174.39390711180229</v>
      </c>
      <c r="F5" s="1">
        <v>6.6067679420434011E-3</v>
      </c>
      <c r="G5" s="1">
        <v>0.71116263347260678</v>
      </c>
      <c r="H5" s="1">
        <v>1.48902514026234</v>
      </c>
      <c r="I5" s="1">
        <v>3.915673946815982</v>
      </c>
      <c r="J5" s="1">
        <v>1.9788061923331399</v>
      </c>
      <c r="K5" s="1">
        <v>47.515204600627683</v>
      </c>
      <c r="L5" s="1">
        <v>-9.9962215758220285E-3</v>
      </c>
      <c r="M5" s="1">
        <v>0.71116263347260678</v>
      </c>
      <c r="O5" s="2" t="s">
        <v>15</v>
      </c>
      <c r="P5" s="4">
        <f t="shared" si="2"/>
        <v>1.48902514026234</v>
      </c>
      <c r="Q5" s="3">
        <f t="shared" si="3"/>
        <v>0.25633590596585554</v>
      </c>
      <c r="R5" s="4">
        <f t="shared" si="4"/>
        <v>3.915673946815982</v>
      </c>
      <c r="S5" s="3">
        <f t="shared" si="5"/>
        <v>0.14681611837243924</v>
      </c>
      <c r="T5" s="4">
        <f t="shared" si="6"/>
        <v>1.9788061923331399</v>
      </c>
      <c r="U5" s="3">
        <f t="shared" si="7"/>
        <v>9.6819869247254609E-2</v>
      </c>
      <c r="V5" s="5">
        <f t="shared" si="0"/>
        <v>0.1666572978618498</v>
      </c>
      <c r="W5" s="4">
        <f t="shared" si="1"/>
        <v>0.52484795399372319</v>
      </c>
      <c r="X5" s="4">
        <f t="shared" si="8"/>
        <v>-9.9962215758220285E-3</v>
      </c>
      <c r="Y5" s="4">
        <f t="shared" si="8"/>
        <v>0.71116263347260678</v>
      </c>
      <c r="Z5" s="3">
        <f t="shared" si="9"/>
        <v>0.40867145529683596</v>
      </c>
      <c r="AA5" s="5">
        <f t="shared" si="10"/>
        <v>0.28766437657934285</v>
      </c>
      <c r="AC5" s="1" t="s">
        <v>31</v>
      </c>
      <c r="AD5" s="6">
        <v>0.88905551466518085</v>
      </c>
    </row>
    <row r="6" spans="1:30" x14ac:dyDescent="0.25">
      <c r="A6" s="2" t="s">
        <v>16</v>
      </c>
      <c r="B6" s="1">
        <v>1.2797385726217989</v>
      </c>
      <c r="C6" s="1">
        <v>2.469079518000965</v>
      </c>
      <c r="D6" s="1">
        <v>1.5713304929266041</v>
      </c>
      <c r="E6" s="1">
        <v>80.367973474613322</v>
      </c>
      <c r="F6" s="1">
        <v>0.36313364753492278</v>
      </c>
      <c r="G6" s="1">
        <v>0.72739406084158864</v>
      </c>
      <c r="H6" s="1">
        <v>1.2833335382374409</v>
      </c>
      <c r="I6" s="1">
        <v>2.9189356734957741</v>
      </c>
      <c r="J6" s="1">
        <v>1.708489295692476</v>
      </c>
      <c r="K6" s="1">
        <v>43.262197239254483</v>
      </c>
      <c r="L6" s="1">
        <v>0.24709921170763999</v>
      </c>
      <c r="M6" s="1">
        <v>0.72739406084158909</v>
      </c>
      <c r="O6" s="2" t="s">
        <v>16</v>
      </c>
      <c r="P6" s="4">
        <f t="shared" si="2"/>
        <v>1.2833335382374409</v>
      </c>
      <c r="Q6" s="3">
        <f t="shared" si="3"/>
        <v>0.39003352683218651</v>
      </c>
      <c r="R6" s="4">
        <f t="shared" si="4"/>
        <v>2.9189356734957741</v>
      </c>
      <c r="S6" s="3">
        <f t="shared" si="5"/>
        <v>0.3844089742205985</v>
      </c>
      <c r="T6" s="4">
        <f t="shared" si="6"/>
        <v>1.708489295692476</v>
      </c>
      <c r="U6" s="3">
        <f t="shared" si="7"/>
        <v>0.27136190458440201</v>
      </c>
      <c r="V6" s="5">
        <f t="shared" si="0"/>
        <v>0.34860146854572899</v>
      </c>
      <c r="W6" s="4">
        <f t="shared" si="1"/>
        <v>0.56737802760745515</v>
      </c>
      <c r="X6" s="4">
        <f t="shared" si="8"/>
        <v>0.24709921170763999</v>
      </c>
      <c r="Y6" s="4">
        <f t="shared" si="8"/>
        <v>0.72739406084158909</v>
      </c>
      <c r="Z6" s="3">
        <f t="shared" si="9"/>
        <v>0.51395710005222817</v>
      </c>
      <c r="AA6" s="5">
        <f t="shared" si="10"/>
        <v>0.43127928429897855</v>
      </c>
      <c r="AC6" s="1" t="s">
        <v>30</v>
      </c>
      <c r="AD6" s="6">
        <v>0.88820548879000882</v>
      </c>
    </row>
    <row r="7" spans="1:30" x14ac:dyDescent="0.25">
      <c r="A7" s="2" t="s">
        <v>17</v>
      </c>
      <c r="B7" s="1">
        <v>2.0070914814634122</v>
      </c>
      <c r="C7" s="1">
        <v>6.3455160715357293</v>
      </c>
      <c r="D7" s="1">
        <v>2.5190307801882308</v>
      </c>
      <c r="E7" s="1">
        <v>66.633766871691535</v>
      </c>
      <c r="F7" s="1">
        <v>-0.63674180824252624</v>
      </c>
      <c r="G7" s="1">
        <v>0.50650854872511764</v>
      </c>
      <c r="H7" s="1">
        <v>0.70972085394954043</v>
      </c>
      <c r="I7" s="1">
        <v>0.95362178267271902</v>
      </c>
      <c r="J7" s="1">
        <v>0.97653560235800874</v>
      </c>
      <c r="K7" s="1">
        <v>26.66871931834363</v>
      </c>
      <c r="L7" s="1">
        <v>0.75402589429208433</v>
      </c>
      <c r="M7" s="1">
        <v>0.85633493040136754</v>
      </c>
      <c r="O7" s="2" t="s">
        <v>17</v>
      </c>
      <c r="P7" s="4">
        <f t="shared" si="2"/>
        <v>0.70972085394954043</v>
      </c>
      <c r="Q7" s="3">
        <f t="shared" si="3"/>
        <v>0.76287641605601919</v>
      </c>
      <c r="R7" s="4">
        <f t="shared" si="4"/>
        <v>0.95362178267271902</v>
      </c>
      <c r="S7" s="3">
        <f t="shared" si="5"/>
        <v>0.85288154365778956</v>
      </c>
      <c r="T7" s="4">
        <f t="shared" si="6"/>
        <v>0.97653560235800874</v>
      </c>
      <c r="U7" s="3">
        <f t="shared" si="7"/>
        <v>0.74398011304574285</v>
      </c>
      <c r="V7" s="5">
        <f t="shared" si="0"/>
        <v>0.78657935758651709</v>
      </c>
      <c r="W7" s="4">
        <f t="shared" si="1"/>
        <v>0.73331280681656363</v>
      </c>
      <c r="X7" s="4">
        <f t="shared" si="8"/>
        <v>0.75402589429208433</v>
      </c>
      <c r="Y7" s="4">
        <f t="shared" si="8"/>
        <v>0.85633493040136754</v>
      </c>
      <c r="Z7" s="3">
        <f t="shared" si="9"/>
        <v>0.78122454383667173</v>
      </c>
      <c r="AA7" s="5">
        <f t="shared" si="10"/>
        <v>0.78390195071159441</v>
      </c>
      <c r="AC7" s="1" t="s">
        <v>23</v>
      </c>
      <c r="AD7" s="6">
        <v>0.847982907245451</v>
      </c>
    </row>
    <row r="8" spans="1:30" x14ac:dyDescent="0.25">
      <c r="A8" s="2" t="s">
        <v>18</v>
      </c>
      <c r="B8" s="1">
        <v>1.380173516072676</v>
      </c>
      <c r="C8" s="1">
        <v>3.482878979650923</v>
      </c>
      <c r="D8" s="1">
        <v>1.8662472986319161</v>
      </c>
      <c r="E8" s="1">
        <v>48.124556555414003</v>
      </c>
      <c r="F8" s="1">
        <v>0.1016375067403943</v>
      </c>
      <c r="G8" s="1">
        <v>0.50650854872511764</v>
      </c>
      <c r="H8" s="1">
        <v>1.265337143583962</v>
      </c>
      <c r="I8" s="1">
        <v>2.6267795879994091</v>
      </c>
      <c r="J8" s="1">
        <v>1.620734274333522</v>
      </c>
      <c r="K8" s="1">
        <v>47.700827038330523</v>
      </c>
      <c r="L8" s="1">
        <v>0.32245700361512297</v>
      </c>
      <c r="M8" s="1">
        <v>0.56631915349153306</v>
      </c>
      <c r="O8" s="2" t="s">
        <v>18</v>
      </c>
      <c r="P8" s="4">
        <f t="shared" si="2"/>
        <v>1.265337143583962</v>
      </c>
      <c r="Q8" s="3">
        <f t="shared" si="3"/>
        <v>0.40173101533271571</v>
      </c>
      <c r="R8" s="4">
        <f t="shared" si="4"/>
        <v>2.6267795879994091</v>
      </c>
      <c r="S8" s="3">
        <f t="shared" si="5"/>
        <v>0.45405032397561151</v>
      </c>
      <c r="T8" s="4">
        <f t="shared" si="6"/>
        <v>1.620734274333522</v>
      </c>
      <c r="U8" s="3">
        <f t="shared" si="7"/>
        <v>0.3280248073825488</v>
      </c>
      <c r="V8" s="5">
        <f t="shared" si="0"/>
        <v>0.39460204889695866</v>
      </c>
      <c r="W8" s="4">
        <f t="shared" si="1"/>
        <v>0.52299172961669482</v>
      </c>
      <c r="X8" s="4">
        <f t="shared" si="8"/>
        <v>0.32245700361512297</v>
      </c>
      <c r="Y8" s="4">
        <f t="shared" si="8"/>
        <v>0.56631915349153306</v>
      </c>
      <c r="Z8" s="3">
        <f t="shared" si="9"/>
        <v>0.47058929557445034</v>
      </c>
      <c r="AA8" s="5">
        <f t="shared" si="10"/>
        <v>0.4325956722357045</v>
      </c>
      <c r="AC8" s="1" t="s">
        <v>17</v>
      </c>
      <c r="AD8" s="6">
        <v>0.78390195071159441</v>
      </c>
    </row>
    <row r="9" spans="1:30" x14ac:dyDescent="0.25">
      <c r="A9" s="2" t="s">
        <v>19</v>
      </c>
      <c r="B9" s="1">
        <v>2.943753004135139</v>
      </c>
      <c r="C9" s="1">
        <v>12.436946398775831</v>
      </c>
      <c r="D9" s="1">
        <v>3.5266055065424919</v>
      </c>
      <c r="E9" s="1">
        <v>107.15966463110411</v>
      </c>
      <c r="F9" s="1">
        <v>-2.2079455647523378</v>
      </c>
      <c r="G9" s="1">
        <v>0.88828628638064733</v>
      </c>
      <c r="H9" s="1">
        <v>0.88136777134190714</v>
      </c>
      <c r="I9" s="1">
        <v>1.3362481352079529</v>
      </c>
      <c r="J9" s="1">
        <v>1.1559619955724989</v>
      </c>
      <c r="K9" s="1">
        <v>36.323813997999693</v>
      </c>
      <c r="L9" s="1">
        <v>0.65533249550943873</v>
      </c>
      <c r="M9" s="1">
        <v>0.88828628638064733</v>
      </c>
      <c r="O9" s="2" t="s">
        <v>19</v>
      </c>
      <c r="P9" s="4">
        <f t="shared" si="2"/>
        <v>0.88136777134190714</v>
      </c>
      <c r="Q9" s="3">
        <f t="shared" si="3"/>
        <v>0.65130752234094613</v>
      </c>
      <c r="R9" s="4">
        <f t="shared" si="4"/>
        <v>1.3362481352079529</v>
      </c>
      <c r="S9" s="3">
        <f t="shared" si="5"/>
        <v>0.76167476425040781</v>
      </c>
      <c r="T9" s="4">
        <f t="shared" si="6"/>
        <v>1.1559619955724989</v>
      </c>
      <c r="U9" s="3">
        <f t="shared" si="7"/>
        <v>0.62812554289472811</v>
      </c>
      <c r="V9" s="5">
        <f t="shared" si="0"/>
        <v>0.68036927649536061</v>
      </c>
      <c r="W9" s="4">
        <f t="shared" si="1"/>
        <v>0.63676186002000312</v>
      </c>
      <c r="X9" s="4">
        <f t="shared" si="8"/>
        <v>0.65533249550943873</v>
      </c>
      <c r="Y9" s="4">
        <f t="shared" si="8"/>
        <v>0.88828628638064733</v>
      </c>
      <c r="Z9" s="3">
        <f t="shared" si="9"/>
        <v>0.72679354730336299</v>
      </c>
      <c r="AA9" s="5">
        <f t="shared" si="10"/>
        <v>0.70358141189936174</v>
      </c>
      <c r="AC9" s="1" t="s">
        <v>19</v>
      </c>
      <c r="AD9" s="6">
        <v>0.70358141189936174</v>
      </c>
    </row>
    <row r="10" spans="1:30" x14ac:dyDescent="0.25">
      <c r="A10" s="2" t="s">
        <v>20</v>
      </c>
      <c r="B10" s="1">
        <v>2.4985276576034252</v>
      </c>
      <c r="C10" s="1">
        <v>9.731793154716085</v>
      </c>
      <c r="D10" s="1">
        <v>3.1195822083599731</v>
      </c>
      <c r="E10" s="1">
        <v>79.538291239487592</v>
      </c>
      <c r="F10" s="1">
        <v>-1.510187122044004</v>
      </c>
      <c r="G10" s="1">
        <v>0.70881212444424624</v>
      </c>
      <c r="H10" s="1">
        <v>1.416908218677702</v>
      </c>
      <c r="I10" s="1">
        <v>3.3780473313744972</v>
      </c>
      <c r="J10" s="1">
        <v>1.837946498507097</v>
      </c>
      <c r="K10" s="1">
        <v>49.407128917836971</v>
      </c>
      <c r="L10" s="1">
        <v>0.12867744165296549</v>
      </c>
      <c r="M10" s="1">
        <v>0.82393167776751075</v>
      </c>
      <c r="O10" s="2" t="s">
        <v>20</v>
      </c>
      <c r="P10" s="4">
        <f t="shared" si="2"/>
        <v>1.416908218677702</v>
      </c>
      <c r="Q10" s="3">
        <f t="shared" si="3"/>
        <v>0.30321123167265174</v>
      </c>
      <c r="R10" s="4">
        <f t="shared" si="4"/>
        <v>3.3780473313744972</v>
      </c>
      <c r="S10" s="3">
        <f t="shared" si="5"/>
        <v>0.27497036544195697</v>
      </c>
      <c r="T10" s="4">
        <f t="shared" si="6"/>
        <v>1.837946498507097</v>
      </c>
      <c r="U10" s="3">
        <f t="shared" si="7"/>
        <v>0.18777214771339656</v>
      </c>
      <c r="V10" s="5">
        <f t="shared" si="0"/>
        <v>0.25531791494266842</v>
      </c>
      <c r="W10" s="4">
        <f t="shared" si="1"/>
        <v>0.50592871082163027</v>
      </c>
      <c r="X10" s="4">
        <f t="shared" si="8"/>
        <v>0.12867744165296549</v>
      </c>
      <c r="Y10" s="4">
        <f t="shared" si="8"/>
        <v>0.82393167776751075</v>
      </c>
      <c r="Z10" s="3">
        <f t="shared" si="9"/>
        <v>0.48617927674736877</v>
      </c>
      <c r="AA10" s="5">
        <f t="shared" si="10"/>
        <v>0.37074859584501862</v>
      </c>
      <c r="AC10" s="1" t="s">
        <v>24</v>
      </c>
      <c r="AD10" s="6">
        <v>0.67945223882807704</v>
      </c>
    </row>
    <row r="11" spans="1:30" x14ac:dyDescent="0.25">
      <c r="A11" s="2" t="s">
        <v>21</v>
      </c>
      <c r="B11" s="1">
        <v>1.5092500673200759</v>
      </c>
      <c r="C11" s="1">
        <v>3.452209562386249</v>
      </c>
      <c r="D11" s="1">
        <v>1.858012261096855</v>
      </c>
      <c r="E11" s="1">
        <v>52.540939310662559</v>
      </c>
      <c r="F11" s="1">
        <v>0.1095482766298128</v>
      </c>
      <c r="G11" s="1">
        <v>0.91354039678727583</v>
      </c>
      <c r="H11" s="1">
        <v>0.34491010007616407</v>
      </c>
      <c r="I11" s="1">
        <v>0.35633188639875901</v>
      </c>
      <c r="J11" s="1">
        <v>0.59693541225057078</v>
      </c>
      <c r="K11" s="1">
        <v>13.909265485497089</v>
      </c>
      <c r="L11" s="1">
        <v>0.90808891042054762</v>
      </c>
      <c r="M11" s="1">
        <v>0.91354039678727539</v>
      </c>
      <c r="O11" s="2" t="s">
        <v>21</v>
      </c>
      <c r="P11" s="4">
        <f t="shared" si="2"/>
        <v>0.34491010007616407</v>
      </c>
      <c r="Q11" s="3">
        <f t="shared" si="3"/>
        <v>1</v>
      </c>
      <c r="R11" s="4">
        <f t="shared" si="4"/>
        <v>0.35633188639875901</v>
      </c>
      <c r="S11" s="3">
        <f t="shared" si="5"/>
        <v>0.99525774814752221</v>
      </c>
      <c r="T11" s="4">
        <f t="shared" si="6"/>
        <v>0.59693541225057078</v>
      </c>
      <c r="U11" s="3">
        <f t="shared" si="7"/>
        <v>0.98908573026432001</v>
      </c>
      <c r="V11" s="5">
        <f t="shared" si="0"/>
        <v>0.99478115947061407</v>
      </c>
      <c r="W11" s="4">
        <f t="shared" si="1"/>
        <v>0.86090734514502909</v>
      </c>
      <c r="X11" s="4">
        <f t="shared" si="8"/>
        <v>0.90808891042054762</v>
      </c>
      <c r="Y11" s="4">
        <f t="shared" si="8"/>
        <v>0.91354039678727539</v>
      </c>
      <c r="Z11" s="3">
        <f t="shared" si="9"/>
        <v>0.89417888411761737</v>
      </c>
      <c r="AA11" s="5">
        <f t="shared" si="10"/>
        <v>0.94448002179411572</v>
      </c>
      <c r="AC11" s="1" t="s">
        <v>27</v>
      </c>
      <c r="AD11" s="6">
        <v>0.6747212751287649</v>
      </c>
    </row>
    <row r="12" spans="1:30" x14ac:dyDescent="0.25">
      <c r="A12" s="2" t="s">
        <v>22</v>
      </c>
      <c r="B12" s="1">
        <v>1.3656892537507861</v>
      </c>
      <c r="C12" s="1">
        <v>2.7011309686106002</v>
      </c>
      <c r="D12" s="1">
        <v>1.643511779273455</v>
      </c>
      <c r="E12" s="1">
        <v>52.050809889769731</v>
      </c>
      <c r="F12" s="1">
        <v>0.30327904995855992</v>
      </c>
      <c r="G12" s="1">
        <v>0.89760690947079402</v>
      </c>
      <c r="H12" s="1">
        <v>0.47588554042398101</v>
      </c>
      <c r="I12" s="1">
        <v>0.46011947537134151</v>
      </c>
      <c r="J12" s="1">
        <v>0.678321071006453</v>
      </c>
      <c r="K12" s="1">
        <v>25.673822704553508</v>
      </c>
      <c r="L12" s="1">
        <v>0.88131827677419639</v>
      </c>
      <c r="M12" s="1">
        <v>0.90086483178322829</v>
      </c>
      <c r="O12" s="2" t="s">
        <v>22</v>
      </c>
      <c r="P12" s="4">
        <f t="shared" si="2"/>
        <v>0.47588554042398101</v>
      </c>
      <c r="Q12" s="3">
        <f t="shared" si="3"/>
        <v>0.91486718663261979</v>
      </c>
      <c r="R12" s="4">
        <f t="shared" si="4"/>
        <v>0.46011947537134151</v>
      </c>
      <c r="S12" s="3">
        <f t="shared" si="5"/>
        <v>0.97051786374090743</v>
      </c>
      <c r="T12" s="4">
        <f t="shared" si="6"/>
        <v>0.678321071006453</v>
      </c>
      <c r="U12" s="3">
        <f t="shared" si="7"/>
        <v>0.936535487556446</v>
      </c>
      <c r="V12" s="5">
        <f t="shared" si="0"/>
        <v>0.940640179309991</v>
      </c>
      <c r="W12" s="4">
        <f t="shared" si="1"/>
        <v>0.74326177295446483</v>
      </c>
      <c r="X12" s="4">
        <f t="shared" si="8"/>
        <v>0.88131827677419639</v>
      </c>
      <c r="Y12" s="4">
        <f t="shared" si="8"/>
        <v>0.90086483178322829</v>
      </c>
      <c r="Z12" s="3">
        <f t="shared" si="9"/>
        <v>0.84181496050396321</v>
      </c>
      <c r="AA12" s="5">
        <f t="shared" si="10"/>
        <v>0.89122756990697716</v>
      </c>
      <c r="AC12" s="1" t="s">
        <v>12</v>
      </c>
      <c r="AD12" s="6">
        <v>0.6541915927875569</v>
      </c>
    </row>
    <row r="13" spans="1:30" x14ac:dyDescent="0.25">
      <c r="A13" s="2" t="s">
        <v>23</v>
      </c>
      <c r="B13" s="1">
        <v>2.0408099624854761</v>
      </c>
      <c r="C13" s="1">
        <v>6.3742467032968024</v>
      </c>
      <c r="D13" s="1">
        <v>2.5247270552075132</v>
      </c>
      <c r="E13" s="1">
        <v>68.089559026439417</v>
      </c>
      <c r="F13" s="1">
        <v>-0.64415249409540865</v>
      </c>
      <c r="G13" s="1">
        <v>0.88950181924235117</v>
      </c>
      <c r="H13" s="1">
        <v>0.55685006794807934</v>
      </c>
      <c r="I13" s="1">
        <v>0.72777212487343867</v>
      </c>
      <c r="J13" s="1">
        <v>0.85309561297280079</v>
      </c>
      <c r="K13" s="1">
        <v>20.652819421321549</v>
      </c>
      <c r="L13" s="1">
        <v>0.81228082157144832</v>
      </c>
      <c r="M13" s="1">
        <v>0.88950181924235117</v>
      </c>
      <c r="O13" s="2" t="s">
        <v>23</v>
      </c>
      <c r="P13" s="4">
        <f t="shared" si="2"/>
        <v>0.55685006794807934</v>
      </c>
      <c r="Q13" s="3">
        <f t="shared" si="3"/>
        <v>0.86224099967128642</v>
      </c>
      <c r="R13" s="4">
        <f t="shared" si="4"/>
        <v>0.72777212487343867</v>
      </c>
      <c r="S13" s="3">
        <f t="shared" si="5"/>
        <v>0.90671740671752166</v>
      </c>
      <c r="T13" s="4">
        <f t="shared" si="6"/>
        <v>0.85309561297280079</v>
      </c>
      <c r="U13" s="3">
        <f t="shared" si="7"/>
        <v>0.82368459048331399</v>
      </c>
      <c r="V13" s="5">
        <f t="shared" si="0"/>
        <v>0.86421433229070732</v>
      </c>
      <c r="W13" s="4">
        <f t="shared" si="1"/>
        <v>0.79347180578678445</v>
      </c>
      <c r="X13" s="4">
        <f t="shared" si="8"/>
        <v>0.81228082157144832</v>
      </c>
      <c r="Y13" s="4">
        <f t="shared" si="8"/>
        <v>0.88950181924235117</v>
      </c>
      <c r="Z13" s="3">
        <f t="shared" si="9"/>
        <v>0.83175148220019468</v>
      </c>
      <c r="AA13" s="5">
        <f t="shared" si="10"/>
        <v>0.847982907245451</v>
      </c>
      <c r="AC13" s="1" t="s">
        <v>14</v>
      </c>
      <c r="AD13" s="6">
        <v>0.61956296550076417</v>
      </c>
    </row>
    <row r="14" spans="1:30" x14ac:dyDescent="0.25">
      <c r="A14" s="2" t="s">
        <v>24</v>
      </c>
      <c r="B14" s="1">
        <v>1.1828089982868131</v>
      </c>
      <c r="C14" s="1">
        <v>2.3935582790719541</v>
      </c>
      <c r="D14" s="1">
        <v>1.5471128850449001</v>
      </c>
      <c r="E14" s="1">
        <v>41.791058245992559</v>
      </c>
      <c r="F14" s="1">
        <v>0.38261335064683538</v>
      </c>
      <c r="G14" s="1">
        <v>0.86803938272805348</v>
      </c>
      <c r="H14" s="1">
        <v>0.90640558533114857</v>
      </c>
      <c r="I14" s="1">
        <v>1.518184885684537</v>
      </c>
      <c r="J14" s="1">
        <v>1.232146454641061</v>
      </c>
      <c r="K14" s="1">
        <v>34.216112946399193</v>
      </c>
      <c r="L14" s="1">
        <v>0.6084043209364377</v>
      </c>
      <c r="M14" s="1">
        <v>0.87819694366088463</v>
      </c>
      <c r="O14" s="2" t="s">
        <v>24</v>
      </c>
      <c r="P14" s="4">
        <f t="shared" si="2"/>
        <v>0.90640558533114857</v>
      </c>
      <c r="Q14" s="3">
        <f t="shared" si="3"/>
        <v>0.63503317701473239</v>
      </c>
      <c r="R14" s="4">
        <f t="shared" si="4"/>
        <v>1.518184885684537</v>
      </c>
      <c r="S14" s="3">
        <f t="shared" si="5"/>
        <v>0.71830643648922576</v>
      </c>
      <c r="T14" s="4">
        <f t="shared" si="6"/>
        <v>1.232146454641061</v>
      </c>
      <c r="U14" s="3">
        <f t="shared" si="7"/>
        <v>0.57893368433117387</v>
      </c>
      <c r="V14" s="5">
        <f t="shared" si="0"/>
        <v>0.64409109927837738</v>
      </c>
      <c r="W14" s="4">
        <f t="shared" si="1"/>
        <v>0.65783887053600809</v>
      </c>
      <c r="X14" s="4">
        <f t="shared" si="8"/>
        <v>0.6084043209364377</v>
      </c>
      <c r="Y14" s="4">
        <f t="shared" si="8"/>
        <v>0.87819694366088463</v>
      </c>
      <c r="Z14" s="3">
        <f t="shared" si="9"/>
        <v>0.7148133783777767</v>
      </c>
      <c r="AA14" s="5">
        <f t="shared" si="10"/>
        <v>0.67945223882807704</v>
      </c>
      <c r="AC14" s="1" t="s">
        <v>29</v>
      </c>
      <c r="AD14" s="6">
        <v>0.59290560287726835</v>
      </c>
    </row>
    <row r="15" spans="1:30" x14ac:dyDescent="0.25">
      <c r="A15" s="2" t="s">
        <v>25</v>
      </c>
      <c r="B15" s="1">
        <v>0.78663812027045577</v>
      </c>
      <c r="C15" s="1">
        <v>0.99394834290485434</v>
      </c>
      <c r="D15" s="1">
        <v>0.99696957972891753</v>
      </c>
      <c r="E15" s="1">
        <v>59.491886082950288</v>
      </c>
      <c r="F15" s="1">
        <v>0.74362419230749344</v>
      </c>
      <c r="G15" s="1">
        <v>0.86152425396757915</v>
      </c>
      <c r="H15" s="1">
        <v>1.883393737197476</v>
      </c>
      <c r="I15" s="1">
        <v>4.531589959104001</v>
      </c>
      <c r="J15" s="1">
        <v>2.128753146586988</v>
      </c>
      <c r="K15" s="1">
        <v>112.7167117731678</v>
      </c>
      <c r="L15" s="1">
        <v>-0.16886359758009409</v>
      </c>
      <c r="M15" s="1">
        <v>0.83635780900514556</v>
      </c>
      <c r="O15" s="2" t="s">
        <v>25</v>
      </c>
      <c r="P15" s="4">
        <f t="shared" si="2"/>
        <v>1.883393737197476</v>
      </c>
      <c r="Q15" s="3">
        <f t="shared" si="3"/>
        <v>0</v>
      </c>
      <c r="R15" s="4">
        <f t="shared" si="4"/>
        <v>4.531589959104001</v>
      </c>
      <c r="S15" s="3">
        <f t="shared" si="5"/>
        <v>0</v>
      </c>
      <c r="T15" s="4">
        <f t="shared" si="6"/>
        <v>2.128753146586988</v>
      </c>
      <c r="U15" s="3">
        <f t="shared" si="7"/>
        <v>0</v>
      </c>
      <c r="V15" s="5">
        <f t="shared" si="0"/>
        <v>0</v>
      </c>
      <c r="W15" s="4">
        <f t="shared" si="1"/>
        <v>-0.12716711773167802</v>
      </c>
      <c r="X15" s="4">
        <f t="shared" si="8"/>
        <v>-0.16886359758009409</v>
      </c>
      <c r="Y15" s="4">
        <f t="shared" si="8"/>
        <v>0.83635780900514556</v>
      </c>
      <c r="Z15" s="3">
        <f t="shared" si="9"/>
        <v>0.18010903123112451</v>
      </c>
      <c r="AA15" s="5">
        <f t="shared" si="10"/>
        <v>9.0054515615562256E-2</v>
      </c>
      <c r="AC15" s="1" t="s">
        <v>13</v>
      </c>
      <c r="AD15" s="6">
        <v>0.52990783442459277</v>
      </c>
    </row>
    <row r="16" spans="1:30" x14ac:dyDescent="0.25">
      <c r="A16" s="2" t="s">
        <v>26</v>
      </c>
      <c r="B16" s="1">
        <v>1.595528544127053</v>
      </c>
      <c r="C16" s="1">
        <v>3.9857729903745529</v>
      </c>
      <c r="D16" s="1">
        <v>1.9964400793348529</v>
      </c>
      <c r="E16" s="1">
        <v>52.808579424215139</v>
      </c>
      <c r="F16" s="1">
        <v>-2.8077341222621621E-2</v>
      </c>
      <c r="G16" s="1">
        <v>0.91314789395001716</v>
      </c>
      <c r="H16" s="1">
        <v>0.40804019934941421</v>
      </c>
      <c r="I16" s="1">
        <v>0.33643741648208347</v>
      </c>
      <c r="J16" s="1">
        <v>0.58003225469113662</v>
      </c>
      <c r="K16" s="1">
        <v>23.849524587745108</v>
      </c>
      <c r="L16" s="1">
        <v>0.91322042538298076</v>
      </c>
      <c r="M16" s="1">
        <v>0.92822406997099427</v>
      </c>
      <c r="O16" s="2" t="s">
        <v>26</v>
      </c>
      <c r="P16" s="4">
        <f t="shared" si="2"/>
        <v>0.40804019934941421</v>
      </c>
      <c r="Q16" s="3">
        <f t="shared" si="3"/>
        <v>0.95896602488969318</v>
      </c>
      <c r="R16" s="4">
        <f t="shared" si="4"/>
        <v>0.33643741648208347</v>
      </c>
      <c r="S16" s="3">
        <f t="shared" si="5"/>
        <v>1</v>
      </c>
      <c r="T16" s="4">
        <f t="shared" si="6"/>
        <v>0.58003225469113662</v>
      </c>
      <c r="U16" s="3">
        <f t="shared" si="7"/>
        <v>1</v>
      </c>
      <c r="V16" s="5">
        <f t="shared" si="0"/>
        <v>0.98632200829656436</v>
      </c>
      <c r="W16" s="4">
        <f t="shared" si="1"/>
        <v>0.76150475412254892</v>
      </c>
      <c r="X16" s="4">
        <f t="shared" si="8"/>
        <v>0.91322042538298076</v>
      </c>
      <c r="Y16" s="4">
        <f t="shared" si="8"/>
        <v>0.92822406997099427</v>
      </c>
      <c r="Z16" s="3">
        <f t="shared" si="9"/>
        <v>0.86764974982550791</v>
      </c>
      <c r="AA16" s="5">
        <f t="shared" si="10"/>
        <v>0.92698587906103613</v>
      </c>
      <c r="AC16" s="1" t="s">
        <v>28</v>
      </c>
      <c r="AD16" s="6">
        <v>0.52441206858430922</v>
      </c>
    </row>
    <row r="17" spans="1:30" x14ac:dyDescent="0.25">
      <c r="A17" s="2" t="s">
        <v>27</v>
      </c>
      <c r="B17" s="1">
        <v>2.7555428255243708</v>
      </c>
      <c r="C17" s="1">
        <v>11.175792139031831</v>
      </c>
      <c r="D17" s="1">
        <v>3.343021408700793</v>
      </c>
      <c r="E17" s="1">
        <v>95.691931250131859</v>
      </c>
      <c r="F17" s="1">
        <v>-1.8826475306293891</v>
      </c>
      <c r="G17" s="1">
        <v>0.7567066758214982</v>
      </c>
      <c r="H17" s="1">
        <v>0.87571700413140041</v>
      </c>
      <c r="I17" s="1">
        <v>1.405311600038045</v>
      </c>
      <c r="J17" s="1">
        <v>1.185458392368979</v>
      </c>
      <c r="K17" s="1">
        <v>34.343664535433042</v>
      </c>
      <c r="L17" s="1">
        <v>0.63751848967679081</v>
      </c>
      <c r="M17" s="1">
        <v>0.74497336412968251</v>
      </c>
      <c r="O17" s="2" t="s">
        <v>27</v>
      </c>
      <c r="P17" s="4">
        <f t="shared" si="2"/>
        <v>0.87571700413140041</v>
      </c>
      <c r="Q17" s="3">
        <f t="shared" si="3"/>
        <v>0.65498046826910694</v>
      </c>
      <c r="R17" s="4">
        <f t="shared" si="4"/>
        <v>1.405311600038045</v>
      </c>
      <c r="S17" s="3">
        <f t="shared" si="5"/>
        <v>0.74521208163555153</v>
      </c>
      <c r="T17" s="4">
        <f t="shared" si="6"/>
        <v>1.185458392368979</v>
      </c>
      <c r="U17" s="3">
        <f t="shared" si="7"/>
        <v>0.6090798924157883</v>
      </c>
      <c r="V17" s="5">
        <f t="shared" si="0"/>
        <v>0.66975748077348218</v>
      </c>
      <c r="W17" s="4">
        <f t="shared" si="1"/>
        <v>0.65656335464566951</v>
      </c>
      <c r="X17" s="4">
        <f t="shared" si="8"/>
        <v>0.63751848967679081</v>
      </c>
      <c r="Y17" s="4">
        <f t="shared" si="8"/>
        <v>0.74497336412968251</v>
      </c>
      <c r="Z17" s="3">
        <f t="shared" si="9"/>
        <v>0.67968506948404761</v>
      </c>
      <c r="AA17" s="5">
        <f t="shared" si="10"/>
        <v>0.6747212751287649</v>
      </c>
      <c r="AC17" s="1" t="s">
        <v>18</v>
      </c>
      <c r="AD17" s="6">
        <v>0.4325956722357045</v>
      </c>
    </row>
    <row r="18" spans="1:30" x14ac:dyDescent="0.25">
      <c r="A18" s="2" t="s">
        <v>28</v>
      </c>
      <c r="B18" s="1">
        <v>2.845477071097533</v>
      </c>
      <c r="C18" s="1">
        <v>11.892710944391681</v>
      </c>
      <c r="D18" s="1">
        <v>3.4485810044700518</v>
      </c>
      <c r="E18" s="1">
        <v>99.249853693991923</v>
      </c>
      <c r="F18" s="1">
        <v>-2.0675672390690769</v>
      </c>
      <c r="G18" s="1">
        <v>0.6759926321042915</v>
      </c>
      <c r="H18" s="1">
        <v>1.1192563744924711</v>
      </c>
      <c r="I18" s="1">
        <v>2.1587761550286668</v>
      </c>
      <c r="J18" s="1">
        <v>1.469277426161808</v>
      </c>
      <c r="K18" s="1">
        <v>46.080273582899608</v>
      </c>
      <c r="L18" s="1">
        <v>0.44317228926073271</v>
      </c>
      <c r="M18" s="1">
        <v>0.67599263210429161</v>
      </c>
      <c r="O18" s="2" t="s">
        <v>28</v>
      </c>
      <c r="P18" s="4">
        <f t="shared" si="2"/>
        <v>1.1192563744924711</v>
      </c>
      <c r="Q18" s="3">
        <f t="shared" si="3"/>
        <v>0.49668215135183236</v>
      </c>
      <c r="R18" s="4">
        <f t="shared" si="4"/>
        <v>2.1587761550286668</v>
      </c>
      <c r="S18" s="3">
        <f t="shared" si="5"/>
        <v>0.56560846833768652</v>
      </c>
      <c r="T18" s="4">
        <f t="shared" si="6"/>
        <v>1.469277426161808</v>
      </c>
      <c r="U18" s="3">
        <f t="shared" si="7"/>
        <v>0.42581960628030868</v>
      </c>
      <c r="V18" s="5">
        <f t="shared" si="0"/>
        <v>0.49603674198994252</v>
      </c>
      <c r="W18" s="4">
        <f t="shared" si="1"/>
        <v>0.53919726417100389</v>
      </c>
      <c r="X18" s="4">
        <f t="shared" si="8"/>
        <v>0.44317228926073271</v>
      </c>
      <c r="Y18" s="4">
        <f t="shared" si="8"/>
        <v>0.67599263210429161</v>
      </c>
      <c r="Z18" s="3">
        <f t="shared" si="9"/>
        <v>0.55278739517867603</v>
      </c>
      <c r="AA18" s="5">
        <f t="shared" si="10"/>
        <v>0.52441206858430922</v>
      </c>
      <c r="AC18" s="1" t="s">
        <v>16</v>
      </c>
      <c r="AD18" s="6">
        <v>0.43127928429897855</v>
      </c>
    </row>
    <row r="19" spans="1:30" x14ac:dyDescent="0.25">
      <c r="A19" s="2" t="s">
        <v>29</v>
      </c>
      <c r="B19" s="1">
        <v>8.0084924420559798</v>
      </c>
      <c r="C19" s="1">
        <v>71.20317702282145</v>
      </c>
      <c r="D19" s="1">
        <v>8.4381974984484369</v>
      </c>
      <c r="E19" s="1">
        <v>489.3925633044156</v>
      </c>
      <c r="F19" s="1">
        <v>-17.36591624686255</v>
      </c>
      <c r="G19" s="1">
        <v>0.71188105240773514</v>
      </c>
      <c r="H19" s="1">
        <v>1.048048412129382</v>
      </c>
      <c r="I19" s="1">
        <v>1.8780451968316481</v>
      </c>
      <c r="J19" s="1">
        <v>1.37041789131332</v>
      </c>
      <c r="K19" s="1">
        <v>38.055896871977609</v>
      </c>
      <c r="L19" s="1">
        <v>0.51558312093605818</v>
      </c>
      <c r="M19" s="1">
        <v>0.75726376821667363</v>
      </c>
      <c r="O19" s="2" t="s">
        <v>29</v>
      </c>
      <c r="P19" s="4">
        <f t="shared" si="2"/>
        <v>1.048048412129382</v>
      </c>
      <c r="Q19" s="3">
        <f t="shared" si="3"/>
        <v>0.54296666205116462</v>
      </c>
      <c r="R19" s="4">
        <f t="shared" si="4"/>
        <v>1.8780451968316481</v>
      </c>
      <c r="S19" s="3">
        <f t="shared" si="5"/>
        <v>0.63252640644478708</v>
      </c>
      <c r="T19" s="4">
        <f t="shared" si="6"/>
        <v>1.37041789131332</v>
      </c>
      <c r="U19" s="3">
        <f t="shared" si="7"/>
        <v>0.48965262833470224</v>
      </c>
      <c r="V19" s="5">
        <f t="shared" si="0"/>
        <v>0.55504856561021798</v>
      </c>
      <c r="W19" s="4">
        <f t="shared" si="1"/>
        <v>0.61944103128022387</v>
      </c>
      <c r="X19" s="4">
        <f t="shared" si="8"/>
        <v>0.51558312093605818</v>
      </c>
      <c r="Y19" s="4">
        <f t="shared" si="8"/>
        <v>0.75726376821667363</v>
      </c>
      <c r="Z19" s="3">
        <f t="shared" si="9"/>
        <v>0.6307626401443186</v>
      </c>
      <c r="AA19" s="5">
        <f t="shared" si="10"/>
        <v>0.59290560287726835</v>
      </c>
      <c r="AC19" s="1" t="s">
        <v>20</v>
      </c>
      <c r="AD19" s="6">
        <v>0.37074859584501862</v>
      </c>
    </row>
    <row r="20" spans="1:30" x14ac:dyDescent="0.25">
      <c r="A20" s="2" t="s">
        <v>30</v>
      </c>
      <c r="B20" s="1">
        <v>2.1005855391759729</v>
      </c>
      <c r="C20" s="1">
        <v>6.134351953873562</v>
      </c>
      <c r="D20" s="1">
        <v>2.4767623935035759</v>
      </c>
      <c r="E20" s="1">
        <v>81.857928197369972</v>
      </c>
      <c r="F20" s="1">
        <v>-0.58227482149440735</v>
      </c>
      <c r="G20" s="1">
        <v>0.82210846092595613</v>
      </c>
      <c r="H20" s="1">
        <v>0.47238909829854397</v>
      </c>
      <c r="I20" s="1">
        <v>0.49691937151824028</v>
      </c>
      <c r="J20" s="1">
        <v>0.70492508220252759</v>
      </c>
      <c r="K20" s="1">
        <v>23.893587665471689</v>
      </c>
      <c r="L20" s="1">
        <v>0.87182623107080648</v>
      </c>
      <c r="M20" s="1">
        <v>0.89809944401242336</v>
      </c>
      <c r="O20" s="2" t="s">
        <v>30</v>
      </c>
      <c r="P20" s="4">
        <f t="shared" si="2"/>
        <v>0.47238909829854397</v>
      </c>
      <c r="Q20" s="3">
        <f t="shared" si="3"/>
        <v>0.91713984136944837</v>
      </c>
      <c r="R20" s="4">
        <f t="shared" si="4"/>
        <v>0.49691937151824028</v>
      </c>
      <c r="S20" s="3">
        <f t="shared" si="5"/>
        <v>0.96174585943998647</v>
      </c>
      <c r="T20" s="4">
        <f t="shared" si="6"/>
        <v>0.70492508220252759</v>
      </c>
      <c r="U20" s="3">
        <f t="shared" si="7"/>
        <v>0.91935743350210464</v>
      </c>
      <c r="V20" s="5">
        <f t="shared" si="0"/>
        <v>0.93274771143717983</v>
      </c>
      <c r="W20" s="4">
        <f t="shared" si="1"/>
        <v>0.76106412334528317</v>
      </c>
      <c r="X20" s="4">
        <f t="shared" si="8"/>
        <v>0.87182623107080648</v>
      </c>
      <c r="Y20" s="4">
        <f t="shared" si="8"/>
        <v>0.89809944401242336</v>
      </c>
      <c r="Z20" s="3">
        <f t="shared" si="9"/>
        <v>0.84366326614283771</v>
      </c>
      <c r="AA20" s="5">
        <f t="shared" si="10"/>
        <v>0.88820548879000882</v>
      </c>
      <c r="AC20" s="1" t="s">
        <v>15</v>
      </c>
      <c r="AD20" s="6">
        <v>0.28766437657934285</v>
      </c>
    </row>
    <row r="21" spans="1:30" x14ac:dyDescent="0.25">
      <c r="A21" s="2" t="s">
        <v>31</v>
      </c>
      <c r="B21" s="1">
        <v>1.5406158669947141</v>
      </c>
      <c r="C21" s="1">
        <v>3.5093277445879321</v>
      </c>
      <c r="D21" s="1">
        <v>1.8733199792315069</v>
      </c>
      <c r="E21" s="1">
        <v>57.899580587575429</v>
      </c>
      <c r="F21" s="1">
        <v>9.4815398205681301E-2</v>
      </c>
      <c r="G21" s="1">
        <v>0.86497207899016293</v>
      </c>
      <c r="H21" s="1">
        <v>0.48464438864375781</v>
      </c>
      <c r="I21" s="1">
        <v>0.46565336374978727</v>
      </c>
      <c r="J21" s="1">
        <v>0.68238798622908603</v>
      </c>
      <c r="K21" s="1">
        <v>25.567573211025731</v>
      </c>
      <c r="L21" s="1">
        <v>0.87989088357732481</v>
      </c>
      <c r="M21" s="1">
        <v>0.89783566641123447</v>
      </c>
      <c r="O21" s="2" t="s">
        <v>31</v>
      </c>
      <c r="P21" s="4">
        <f t="shared" si="2"/>
        <v>0.48464438864375781</v>
      </c>
      <c r="Q21" s="3">
        <f t="shared" si="3"/>
        <v>0.90917401706718615</v>
      </c>
      <c r="R21" s="4">
        <f t="shared" si="4"/>
        <v>0.46565336374978727</v>
      </c>
      <c r="S21" s="3">
        <f t="shared" si="5"/>
        <v>0.96919874880474655</v>
      </c>
      <c r="T21" s="4">
        <f t="shared" si="6"/>
        <v>0.68238798622908603</v>
      </c>
      <c r="U21" s="3">
        <f t="shared" si="7"/>
        <v>0.93390950424085029</v>
      </c>
      <c r="V21" s="5">
        <f t="shared" si="0"/>
        <v>0.93742742337092766</v>
      </c>
      <c r="W21" s="4">
        <f t="shared" si="1"/>
        <v>0.74432426788974271</v>
      </c>
      <c r="X21" s="4">
        <f t="shared" si="8"/>
        <v>0.87989088357732481</v>
      </c>
      <c r="Y21" s="4">
        <f t="shared" si="8"/>
        <v>0.89783566641123447</v>
      </c>
      <c r="Z21" s="3">
        <f t="shared" si="9"/>
        <v>0.84068360595943403</v>
      </c>
      <c r="AA21" s="5">
        <f t="shared" si="10"/>
        <v>0.88905551466518085</v>
      </c>
      <c r="AC21" s="1" t="s">
        <v>25</v>
      </c>
      <c r="AD21" s="6">
        <v>9.0054515615562256E-2</v>
      </c>
    </row>
    <row r="25" spans="1:30" x14ac:dyDescent="0.25">
      <c r="P25" s="1">
        <v>0.73037763750447615</v>
      </c>
      <c r="Q25" s="1">
        <v>0.65286340504259777</v>
      </c>
      <c r="R25" s="1">
        <v>0.64762474942107962</v>
      </c>
    </row>
    <row r="26" spans="1:30" x14ac:dyDescent="0.25">
      <c r="P26" s="1">
        <v>0.75359813030380052</v>
      </c>
      <c r="Q26" s="1">
        <v>0.58690293087754553</v>
      </c>
      <c r="R26" s="1">
        <v>0.52395032826633037</v>
      </c>
    </row>
    <row r="27" spans="1:30" x14ac:dyDescent="0.25">
      <c r="P27" s="1">
        <v>0.68404324000948147</v>
      </c>
      <c r="Q27" s="1">
        <v>0.62783987533620855</v>
      </c>
      <c r="R27" s="1">
        <v>0.6118206504755902</v>
      </c>
    </row>
    <row r="28" spans="1:30" x14ac:dyDescent="0.25">
      <c r="P28" s="1">
        <v>0.69911122423590299</v>
      </c>
      <c r="Q28" s="1">
        <v>0.39939492838512325</v>
      </c>
      <c r="R28" s="1">
        <v>0.27700399735638848</v>
      </c>
    </row>
    <row r="29" spans="1:30" x14ac:dyDescent="0.25">
      <c r="P29" s="1">
        <v>0.69911122423590299</v>
      </c>
      <c r="Q29" s="1">
        <v>0.38347142107902404</v>
      </c>
      <c r="R29" s="1">
        <v>0.25440759241842703</v>
      </c>
    </row>
    <row r="30" spans="1:30" x14ac:dyDescent="0.25">
      <c r="P30" s="1">
        <v>0.84861681275378154</v>
      </c>
      <c r="Q30" s="1">
        <v>0.7728409977330456</v>
      </c>
      <c r="R30" s="1">
        <v>0.77219334545399199</v>
      </c>
    </row>
    <row r="31" spans="1:30" x14ac:dyDescent="0.25">
      <c r="P31" s="1">
        <v>0.58173625638859927</v>
      </c>
      <c r="Q31" s="1">
        <v>0.47891651419407627</v>
      </c>
      <c r="R31" s="1">
        <v>0.43916767341415769</v>
      </c>
    </row>
    <row r="32" spans="1:30" x14ac:dyDescent="0.25">
      <c r="P32" s="1">
        <v>0.88954997040844064</v>
      </c>
      <c r="Q32" s="1">
        <v>0.72310751751368141</v>
      </c>
      <c r="R32" s="1">
        <v>0.69678476293166702</v>
      </c>
    </row>
    <row r="33" spans="16:18" x14ac:dyDescent="0.25">
      <c r="P33" s="1">
        <v>0.81763839306573471</v>
      </c>
      <c r="Q33" s="1">
        <v>0.48209564995714843</v>
      </c>
      <c r="R33" s="1">
        <v>0.3668358853770553</v>
      </c>
    </row>
    <row r="34" spans="16:18" x14ac:dyDescent="0.25">
      <c r="P34" s="1">
        <v>0.91032687708318372</v>
      </c>
      <c r="Q34" s="1">
        <v>0.89186710664030333</v>
      </c>
      <c r="R34" s="1">
        <v>0.94060891054927664</v>
      </c>
    </row>
    <row r="35" spans="16:18" x14ac:dyDescent="0.25">
      <c r="P35" s="1">
        <v>0.9008508496362756</v>
      </c>
      <c r="Q35" s="1">
        <v>0.84286321713709011</v>
      </c>
      <c r="R35" s="1">
        <v>0.89040510477006274</v>
      </c>
    </row>
    <row r="36" spans="16:18" x14ac:dyDescent="0.25">
      <c r="P36" s="1">
        <v>0.88603102965082337</v>
      </c>
      <c r="Q36" s="1">
        <v>0.82914251833519126</v>
      </c>
      <c r="R36" s="1">
        <v>0.84231269111006779</v>
      </c>
    </row>
    <row r="37" spans="16:18" x14ac:dyDescent="0.25">
      <c r="P37" s="1">
        <v>0.87688688875714627</v>
      </c>
      <c r="Q37" s="1">
        <v>0.71205851772207795</v>
      </c>
      <c r="R37" s="1">
        <v>0.6728193826034703</v>
      </c>
    </row>
    <row r="38" spans="16:18" x14ac:dyDescent="0.25">
      <c r="P38" s="1">
        <v>0.83631847382671742</v>
      </c>
      <c r="Q38" s="1">
        <v>0.1883851626950864</v>
      </c>
      <c r="R38" s="1">
        <v>9.41925813475432E-2</v>
      </c>
    </row>
    <row r="39" spans="16:18" x14ac:dyDescent="0.25">
      <c r="P39" s="1">
        <v>0.93220797123565924</v>
      </c>
      <c r="Q39" s="1">
        <v>0.87070378694291362</v>
      </c>
      <c r="R39" s="1">
        <v>0.9293848523600915</v>
      </c>
    </row>
    <row r="40" spans="16:18" x14ac:dyDescent="0.25">
      <c r="P40" s="1">
        <v>0.75964057025927634</v>
      </c>
      <c r="Q40" s="1">
        <v>0.68705765126476182</v>
      </c>
      <c r="R40" s="1">
        <v>0.68212627976089968</v>
      </c>
    </row>
    <row r="41" spans="16:18" x14ac:dyDescent="0.25">
      <c r="P41" s="1">
        <v>0.68337710888178205</v>
      </c>
      <c r="Q41" s="1">
        <v>0.55037129128409357</v>
      </c>
      <c r="R41" s="1">
        <v>0.51559417405623198</v>
      </c>
    </row>
    <row r="42" spans="16:18" x14ac:dyDescent="0.25">
      <c r="P42" s="1">
        <v>0.76322945089209726</v>
      </c>
      <c r="Q42" s="1">
        <v>0.62917173174087793</v>
      </c>
      <c r="R42" s="1">
        <v>0.58664905134262457</v>
      </c>
    </row>
    <row r="43" spans="16:18" x14ac:dyDescent="0.25">
      <c r="P43" s="1">
        <v>0.89595924019900386</v>
      </c>
      <c r="Q43" s="1">
        <v>0.84171639751041061</v>
      </c>
      <c r="R43" s="1">
        <v>0.88086738954285315</v>
      </c>
    </row>
    <row r="44" spans="16:18" x14ac:dyDescent="0.25">
      <c r="P44" s="1">
        <v>0.90449769893099707</v>
      </c>
      <c r="Q44" s="1">
        <v>0.82045632986921835</v>
      </c>
      <c r="R44" s="1">
        <v>0.84847413994830989</v>
      </c>
    </row>
  </sheetData>
  <sortState xmlns:xlrd2="http://schemas.microsoft.com/office/spreadsheetml/2017/richdata2" ref="AD2:AD21">
    <sortCondition descending="1" ref="AD2:AD21"/>
  </sortState>
  <conditionalFormatting sqref="AA2:AA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Dimos-Theodoros Touloumidis</cp:lastModifiedBy>
  <dcterms:created xsi:type="dcterms:W3CDTF">2022-03-16T18:16:37Z</dcterms:created>
  <dcterms:modified xsi:type="dcterms:W3CDTF">2022-03-16T20:53:08Z</dcterms:modified>
</cp:coreProperties>
</file>