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ca0a373e206ef3/Email attachments/Documents/MFG PRECAST/"/>
    </mc:Choice>
  </mc:AlternateContent>
  <xr:revisionPtr revIDLastSave="0" documentId="8_{11511AFC-3967-440E-8098-958D9A58C0E1}" xr6:coauthVersionLast="47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OPTION 2" sheetId="2" state="hidden" r:id="rId1"/>
    <sheet name="WORK ORDER" sheetId="7" r:id="rId2"/>
    <sheet name="Input" sheetId="6" r:id="rId3"/>
  </sheets>
  <definedNames>
    <definedName name="_xlnm.Print_Area" localSheetId="1">'WORK ORDER'!$A$1:$N$55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7" l="1"/>
  <c r="E20" i="7"/>
  <c r="C20" i="7"/>
  <c r="M20" i="7" l="1"/>
  <c r="L20" i="7" l="1"/>
  <c r="M54" i="7"/>
  <c r="P19" i="2" l="1"/>
  <c r="E19" i="2"/>
  <c r="G19" i="2"/>
  <c r="P18" i="2"/>
  <c r="E18" i="2"/>
  <c r="G18" i="2" s="1"/>
  <c r="O2" i="2"/>
  <c r="P17" i="2" l="1"/>
  <c r="E17" i="2"/>
  <c r="G17" i="2"/>
  <c r="I31" i="2" l="1"/>
  <c r="P30" i="2"/>
</calcChain>
</file>

<file path=xl/sharedStrings.xml><?xml version="1.0" encoding="utf-8"?>
<sst xmlns="http://schemas.openxmlformats.org/spreadsheetml/2006/main" count="176" uniqueCount="142">
  <si>
    <t>MFG PRECAST SUPPLY INC.</t>
  </si>
  <si>
    <t>WORK ORDER</t>
  </si>
  <si>
    <t>ORDER DATE:</t>
  </si>
  <si>
    <t>COMPANY / CONTACT:</t>
  </si>
  <si>
    <t xml:space="preserve"> </t>
  </si>
  <si>
    <t>MEDI GROUP</t>
  </si>
  <si>
    <t xml:space="preserve"> P.O.</t>
  </si>
  <si>
    <t>LIV23-807-4</t>
  </si>
  <si>
    <t>JOHN</t>
  </si>
  <si>
    <t>LOT</t>
  </si>
  <si>
    <t>SITE:</t>
  </si>
  <si>
    <t xml:space="preserve">PICKUP ORDER - LIV - ANCASTER </t>
  </si>
  <si>
    <t>BLOCK</t>
  </si>
  <si>
    <t>BLK B</t>
  </si>
  <si>
    <t>STREET NAME:</t>
  </si>
  <si>
    <t>MFG PO #</t>
  </si>
  <si>
    <t>DESCRIPTION</t>
  </si>
  <si>
    <t>NOTES</t>
  </si>
  <si>
    <t>QTY</t>
  </si>
  <si>
    <t>POURED SIZE</t>
  </si>
  <si>
    <t>POURED</t>
  </si>
  <si>
    <t>FINISHED SIZE</t>
  </si>
  <si>
    <t>FINISHED</t>
  </si>
  <si>
    <t>WEIGHT</t>
  </si>
  <si>
    <t>WIDTH</t>
  </si>
  <si>
    <t>LENGTH</t>
  </si>
  <si>
    <t>SPECS</t>
  </si>
  <si>
    <t>−</t>
  </si>
  <si>
    <t>X</t>
  </si>
  <si>
    <t>GRAY</t>
  </si>
  <si>
    <t>R/F</t>
  </si>
  <si>
    <t>2L</t>
  </si>
  <si>
    <t>NEW WHITE</t>
  </si>
  <si>
    <t>SMOOTH</t>
  </si>
  <si>
    <t>RUSH ORDER</t>
  </si>
  <si>
    <t xml:space="preserve">TOTAL WEIGHT:  </t>
  </si>
  <si>
    <t xml:space="preserve">EXPECTED DELIVERY DATE IS BEFORE:-  </t>
  </si>
  <si>
    <t xml:space="preserve">          MFG PRECAST</t>
  </si>
  <si>
    <t>PO Box 71071, Maplehurst</t>
  </si>
  <si>
    <t xml:space="preserve"> ORDER DATE</t>
  </si>
  <si>
    <t>Burlington, ON L7T 2E0</t>
  </si>
  <si>
    <t>Phone: (905) 643 114, (905) 469 1119</t>
  </si>
  <si>
    <t>Email: info@mfgprecast.com</t>
  </si>
  <si>
    <t>PURCHASE ORDER</t>
  </si>
  <si>
    <t>www.mfgprecast.com</t>
  </si>
  <si>
    <t>BUILDER / SITE / CITY</t>
  </si>
  <si>
    <t>BLK NO.</t>
  </si>
  <si>
    <t>COMPANY</t>
  </si>
  <si>
    <t>LOT NO.</t>
  </si>
  <si>
    <t>CONTACT</t>
  </si>
  <si>
    <t>AREA 
(SQ. IN)</t>
  </si>
  <si>
    <t>WEIGHT
(LBS)</t>
  </si>
  <si>
    <t>Note- Anything that is longer than 95" we do Butt for both smooth face and rock face.</t>
  </si>
  <si>
    <t>COLOR</t>
  </si>
  <si>
    <t>TYPE</t>
  </si>
  <si>
    <t xml:space="preserve">For smooth Face we do ask for Butt(split in two) if the piece is greater than 75". </t>
  </si>
  <si>
    <t>LOT 68</t>
  </si>
  <si>
    <t>**But we can only make changes only if the customer confirm that they ar4e okay with us to split their piece in two pieces</t>
  </si>
  <si>
    <t>OLD WHITE</t>
  </si>
  <si>
    <t>SMOOTH FACE</t>
  </si>
  <si>
    <t>I was not able to come up with formula for Butt. Therefore I always write manually when it comes to Butt pieces.</t>
  </si>
  <si>
    <t>BUTT** - It means splitting the piece in two pieces and then they will join that piece on site.</t>
  </si>
  <si>
    <t>BUTT length</t>
  </si>
  <si>
    <t>100/2=50+2=52(smooth)</t>
  </si>
  <si>
    <t>150/2=75+1.5=76.5(rockface)</t>
  </si>
  <si>
    <t xml:space="preserve">NOTES: </t>
  </si>
  <si>
    <t>CUSTOMERS</t>
  </si>
  <si>
    <t>BUILDERS</t>
  </si>
  <si>
    <t>L -SIZES</t>
  </si>
  <si>
    <t>R -SIZES</t>
  </si>
  <si>
    <t>BARCELOS</t>
  </si>
  <si>
    <t>Mattamy Homes</t>
  </si>
  <si>
    <t>Adam</t>
  </si>
  <si>
    <t>ROCK FACE</t>
  </si>
  <si>
    <t>Regal Crest Homes</t>
  </si>
  <si>
    <t>Jack</t>
  </si>
  <si>
    <t>ROCK FACE BUTT**</t>
  </si>
  <si>
    <t>LEGACY</t>
  </si>
  <si>
    <t>Brookfield Homes</t>
  </si>
  <si>
    <t xml:space="preserve">Paul </t>
  </si>
  <si>
    <t>VIACON</t>
  </si>
  <si>
    <t>Kaitlin Homes</t>
  </si>
  <si>
    <t>Tiago</t>
  </si>
  <si>
    <t>SMOOTH FACE BUTT**</t>
  </si>
  <si>
    <t>UNI-TRI</t>
  </si>
  <si>
    <t>Cachet Homes</t>
  </si>
  <si>
    <t>Touro</t>
  </si>
  <si>
    <t>ROCK FACE 2L,1S</t>
  </si>
  <si>
    <t>SENSO</t>
  </si>
  <si>
    <t>Empire</t>
  </si>
  <si>
    <t>Tony</t>
  </si>
  <si>
    <t>ROCK FACE 2L</t>
  </si>
  <si>
    <t>MARTIN MASONRY</t>
  </si>
  <si>
    <t>Opus</t>
  </si>
  <si>
    <t>Phillippe</t>
  </si>
  <si>
    <t>ROCK FACE 1L,2S</t>
  </si>
  <si>
    <t>TRICAN</t>
  </si>
  <si>
    <t>Deco</t>
  </si>
  <si>
    <t>Alsino</t>
  </si>
  <si>
    <t>ROCK FACE 2S</t>
  </si>
  <si>
    <t>EDEN OAKS</t>
  </si>
  <si>
    <t>Heathwood Homes</t>
  </si>
  <si>
    <t>Greg</t>
  </si>
  <si>
    <t>Countrywide Homes</t>
  </si>
  <si>
    <t>John</t>
  </si>
  <si>
    <t>Summerhill Homes</t>
  </si>
  <si>
    <t>Bruno</t>
  </si>
  <si>
    <t>Fernbrook</t>
  </si>
  <si>
    <t xml:space="preserve">NEW WHITE </t>
  </si>
  <si>
    <t>Zancor</t>
  </si>
  <si>
    <r>
      <t>Rob</t>
    </r>
    <r>
      <rPr>
        <b/>
        <sz val="10"/>
        <color indexed="8"/>
        <rFont val="Calibri"/>
        <family val="2"/>
        <scheme val="minor"/>
      </rPr>
      <t xml:space="preserve"> </t>
    </r>
  </si>
  <si>
    <t>Tiffany Homes</t>
  </si>
  <si>
    <t>Chris</t>
  </si>
  <si>
    <t>National Homes</t>
  </si>
  <si>
    <t>Peter</t>
  </si>
  <si>
    <t>Aspen Ridge Homes</t>
  </si>
  <si>
    <t>Joey</t>
  </si>
  <si>
    <t>Fieldgate Homes</t>
  </si>
  <si>
    <t xml:space="preserve">Jason </t>
  </si>
  <si>
    <t>Flato Development</t>
  </si>
  <si>
    <t>Melanie</t>
  </si>
  <si>
    <t>Sorbara Homes</t>
  </si>
  <si>
    <t>Geraldo</t>
  </si>
  <si>
    <t>Honeyfield Homes</t>
  </si>
  <si>
    <t>Jamie</t>
  </si>
  <si>
    <t>Laurier Homes</t>
  </si>
  <si>
    <t>Enzo</t>
  </si>
  <si>
    <t>Karringwood Homes</t>
  </si>
  <si>
    <t>Joe</t>
  </si>
  <si>
    <t>Marlinspring Homes</t>
  </si>
  <si>
    <t>Fernando</t>
  </si>
  <si>
    <t>Lakeview Homes</t>
  </si>
  <si>
    <t>Valter</t>
  </si>
  <si>
    <t>Remmington Homes</t>
  </si>
  <si>
    <t>Primont Homes</t>
  </si>
  <si>
    <t>TreasureHill Homes</t>
  </si>
  <si>
    <t>Crystal Homes</t>
  </si>
  <si>
    <t>Standford Homes</t>
  </si>
  <si>
    <t>Rosehaven Homes</t>
  </si>
  <si>
    <t>Lormel Homes</t>
  </si>
  <si>
    <t>Andrin Homes</t>
  </si>
  <si>
    <t>Arista 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</si>
</sst>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dd\ mmm/yyyy\ \(dddd\)"/>
    <numFmt numFmtId="166" formatCode="\(#"/>
    <numFmt numFmtId="167" formatCode="General\)"/>
    <numFmt numFmtId="168" formatCode="dd/mmm/yyyy"/>
    <numFmt numFmtId="169" formatCode="_-* #,##0_-;\-* #,##0_-;_-* &quot;-&quot;??_-;_-@_-"/>
  </numFmts>
  <fonts count="3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ptos Narrow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22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</borders>
  <cellStyleXfs count="5">
    <xf numFmtId="0" fontId="0" fillId="0" borderId="0"/>
    <xf numFmtId="44" fontId="10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164" fontId="10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4" fillId="0" borderId="0" xfId="0" applyFont="1"/>
    <xf numFmtId="0" fontId="2" fillId="0" borderId="0" xfId="0" applyFont="1" applyAlignment="1">
      <alignment horizontal="right"/>
    </xf>
    <xf numFmtId="0" fontId="0" fillId="2" borderId="2" xfId="0" applyFill="1" applyBorder="1"/>
    <xf numFmtId="0" fontId="1" fillId="2" borderId="2" xfId="0" applyFont="1" applyFill="1" applyBorder="1"/>
    <xf numFmtId="0" fontId="2" fillId="0" borderId="1" xfId="0" applyFont="1" applyBorder="1"/>
    <xf numFmtId="0" fontId="0" fillId="2" borderId="1" xfId="0" applyFill="1" applyBorder="1"/>
    <xf numFmtId="0" fontId="8" fillId="0" borderId="0" xfId="0" applyFont="1"/>
    <xf numFmtId="0" fontId="8" fillId="0" borderId="1" xfId="0" applyFont="1" applyBorder="1"/>
    <xf numFmtId="0" fontId="9" fillId="0" borderId="0" xfId="0" applyFont="1" applyAlignment="1">
      <alignment horizontal="right"/>
    </xf>
    <xf numFmtId="0" fontId="9" fillId="0" borderId="0" xfId="0" applyFont="1"/>
    <xf numFmtId="0" fontId="4" fillId="0" borderId="1" xfId="0" applyFont="1" applyBorder="1"/>
    <xf numFmtId="0" fontId="9" fillId="0" borderId="1" xfId="0" applyFont="1" applyBorder="1"/>
    <xf numFmtId="0" fontId="0" fillId="0" borderId="0" xfId="0" quotePrefix="1"/>
    <xf numFmtId="0" fontId="6" fillId="0" borderId="1" xfId="0" applyFont="1" applyBorder="1"/>
    <xf numFmtId="0" fontId="8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0" xfId="1" applyNumberFormat="1" applyFont="1" applyBorder="1"/>
    <xf numFmtId="16" fontId="8" fillId="0" borderId="0" xfId="0" applyNumberFormat="1" applyFont="1" applyAlignment="1">
      <alignment horizontal="center"/>
    </xf>
    <xf numFmtId="0" fontId="4" fillId="5" borderId="5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2" fillId="5" borderId="3" xfId="0" applyFont="1" applyFill="1" applyBorder="1"/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/>
    <xf numFmtId="0" fontId="2" fillId="0" borderId="4" xfId="0" applyFont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4" fontId="0" fillId="0" borderId="0" xfId="0" applyNumberFormat="1"/>
    <xf numFmtId="18" fontId="8" fillId="0" borderId="0" xfId="0" applyNumberFormat="1" applyFont="1"/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1" xfId="0" quotePrefix="1" applyFont="1" applyBorder="1"/>
    <xf numFmtId="0" fontId="8" fillId="0" borderId="1" xfId="0" applyFont="1" applyBorder="1" applyAlignment="1">
      <alignment horizontal="left"/>
    </xf>
    <xf numFmtId="0" fontId="8" fillId="0" borderId="1" xfId="0" quotePrefix="1" applyFont="1" applyBorder="1"/>
    <xf numFmtId="0" fontId="2" fillId="0" borderId="8" xfId="0" applyFont="1" applyBorder="1" applyAlignment="1">
      <alignment horizontal="center"/>
    </xf>
    <xf numFmtId="0" fontId="11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2" fillId="5" borderId="2" xfId="0" applyFont="1" applyFill="1" applyBorder="1" applyAlignment="1">
      <alignment horizontal="right" vertical="center"/>
    </xf>
    <xf numFmtId="0" fontId="12" fillId="5" borderId="2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0" fillId="5" borderId="3" xfId="0" applyFill="1" applyBorder="1" applyAlignment="1">
      <alignment horizontal="right" vertical="center"/>
    </xf>
    <xf numFmtId="0" fontId="0" fillId="5" borderId="2" xfId="0" applyFill="1" applyBorder="1" applyAlignment="1">
      <alignment vertic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9" xfId="0" applyFont="1" applyBorder="1"/>
    <xf numFmtId="1" fontId="6" fillId="4" borderId="11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10" xfId="0" applyFill="1" applyBorder="1"/>
    <xf numFmtId="0" fontId="2" fillId="0" borderId="0" xfId="0" applyFont="1" applyAlignment="1">
      <alignment vertical="center"/>
    </xf>
    <xf numFmtId="0" fontId="8" fillId="0" borderId="1" xfId="0" quotePrefix="1" applyFont="1" applyBorder="1" applyAlignment="1">
      <alignment horizontal="center"/>
    </xf>
    <xf numFmtId="0" fontId="4" fillId="5" borderId="1" xfId="0" applyFont="1" applyFill="1" applyBorder="1"/>
    <xf numFmtId="166" fontId="2" fillId="0" borderId="2" xfId="0" applyNumberFormat="1" applyFont="1" applyBorder="1"/>
    <xf numFmtId="166" fontId="4" fillId="0" borderId="2" xfId="0" applyNumberFormat="1" applyFont="1" applyBorder="1"/>
    <xf numFmtId="166" fontId="4" fillId="0" borderId="10" xfId="0" applyNumberFormat="1" applyFont="1" applyBorder="1"/>
    <xf numFmtId="16" fontId="8" fillId="0" borderId="1" xfId="0" quotePrefix="1" applyNumberFormat="1" applyFont="1" applyBorder="1"/>
    <xf numFmtId="167" fontId="2" fillId="0" borderId="4" xfId="0" applyNumberFormat="1" applyFont="1" applyBorder="1" applyAlignment="1">
      <alignment horizontal="left"/>
    </xf>
    <xf numFmtId="167" fontId="4" fillId="0" borderId="4" xfId="0" applyNumberFormat="1" applyFont="1" applyBorder="1" applyAlignment="1">
      <alignment horizontal="left"/>
    </xf>
    <xf numFmtId="167" fontId="4" fillId="0" borderId="6" xfId="0" applyNumberFormat="1" applyFont="1" applyBorder="1" applyAlignment="1">
      <alignment horizontal="left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0" fontId="20" fillId="0" borderId="0" xfId="3" applyFont="1" applyBorder="1" applyAlignment="1">
      <alignment vertical="center"/>
    </xf>
    <xf numFmtId="0" fontId="18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0" fillId="0" borderId="0" xfId="0" quotePrefix="1" applyAlignment="1">
      <alignment horizont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4" fontId="21" fillId="0" borderId="0" xfId="0" applyNumberFormat="1" applyFont="1" applyAlignment="1" applyProtection="1">
      <alignment horizontal="center" vertical="center" shrinkToFit="1"/>
      <protection locked="0"/>
    </xf>
    <xf numFmtId="0" fontId="1" fillId="0" borderId="0" xfId="0" applyFont="1" applyAlignment="1">
      <alignment horizontal="center"/>
    </xf>
    <xf numFmtId="166" fontId="1" fillId="0" borderId="0" xfId="0" applyNumberFormat="1" applyFont="1"/>
    <xf numFmtId="167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0" fillId="0" borderId="12" xfId="0" applyBorder="1"/>
    <xf numFmtId="0" fontId="0" fillId="0" borderId="13" xfId="0" applyBorder="1"/>
    <xf numFmtId="0" fontId="1" fillId="0" borderId="19" xfId="0" applyFont="1" applyBorder="1" applyAlignment="1">
      <alignment horizontal="center"/>
    </xf>
    <xf numFmtId="1" fontId="3" fillId="5" borderId="14" xfId="0" applyNumberFormat="1" applyFont="1" applyFill="1" applyBorder="1"/>
    <xf numFmtId="0" fontId="3" fillId="5" borderId="19" xfId="0" applyFont="1" applyFill="1" applyBorder="1"/>
    <xf numFmtId="0" fontId="0" fillId="5" borderId="13" xfId="0" applyFill="1" applyBorder="1" applyAlignment="1">
      <alignment horizontal="right" vertical="center"/>
    </xf>
    <xf numFmtId="0" fontId="0" fillId="5" borderId="13" xfId="0" applyFill="1" applyBorder="1" applyAlignment="1">
      <alignment vertical="center"/>
    </xf>
    <xf numFmtId="0" fontId="6" fillId="3" borderId="24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167" fontId="1" fillId="3" borderId="19" xfId="0" applyNumberFormat="1" applyFont="1" applyFill="1" applyBorder="1" applyAlignment="1">
      <alignment horizontal="left"/>
    </xf>
    <xf numFmtId="167" fontId="1" fillId="3" borderId="20" xfId="0" applyNumberFormat="1" applyFont="1" applyFill="1" applyBorder="1" applyAlignment="1">
      <alignment horizontal="left"/>
    </xf>
    <xf numFmtId="0" fontId="6" fillId="5" borderId="22" xfId="0" applyFont="1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167" fontId="6" fillId="5" borderId="23" xfId="0" applyNumberFormat="1" applyFont="1" applyFill="1" applyBorder="1" applyAlignment="1">
      <alignment horizontal="left"/>
    </xf>
    <xf numFmtId="167" fontId="6" fillId="5" borderId="0" xfId="0" applyNumberFormat="1" applyFont="1" applyFill="1" applyAlignment="1">
      <alignment horizontal="left"/>
    </xf>
    <xf numFmtId="0" fontId="6" fillId="5" borderId="23" xfId="0" applyFont="1" applyFill="1" applyBorder="1"/>
    <xf numFmtId="0" fontId="6" fillId="5" borderId="23" xfId="0" applyFont="1" applyFill="1" applyBorder="1" applyAlignment="1">
      <alignment horizontal="left"/>
    </xf>
    <xf numFmtId="0" fontId="6" fillId="5" borderId="23" xfId="0" applyFont="1" applyFill="1" applyBorder="1" applyAlignment="1">
      <alignment horizontal="right"/>
    </xf>
    <xf numFmtId="0" fontId="0" fillId="5" borderId="14" xfId="0" applyFill="1" applyBorder="1"/>
    <xf numFmtId="1" fontId="0" fillId="5" borderId="14" xfId="0" applyNumberFormat="1" applyFill="1" applyBorder="1"/>
    <xf numFmtId="0" fontId="6" fillId="5" borderId="21" xfId="0" applyFont="1" applyFill="1" applyBorder="1" applyAlignment="1">
      <alignment horizontal="left"/>
    </xf>
    <xf numFmtId="0" fontId="0" fillId="5" borderId="13" xfId="0" applyFill="1" applyBorder="1"/>
    <xf numFmtId="166" fontId="0" fillId="5" borderId="13" xfId="0" applyNumberFormat="1" applyFill="1" applyBorder="1"/>
    <xf numFmtId="0" fontId="0" fillId="5" borderId="13" xfId="0" applyFill="1" applyBorder="1" applyAlignment="1">
      <alignment horizontal="center"/>
    </xf>
    <xf numFmtId="167" fontId="0" fillId="5" borderId="13" xfId="0" applyNumberFormat="1" applyFill="1" applyBorder="1" applyAlignment="1">
      <alignment horizontal="left"/>
    </xf>
    <xf numFmtId="0" fontId="23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12" fillId="0" borderId="0" xfId="0" applyFont="1"/>
    <xf numFmtId="0" fontId="21" fillId="5" borderId="0" xfId="0" applyFont="1" applyFill="1" applyAlignment="1" applyProtection="1">
      <alignment vertical="center"/>
      <protection locked="0"/>
    </xf>
    <xf numFmtId="14" fontId="21" fillId="5" borderId="0" xfId="0" applyNumberFormat="1" applyFont="1" applyFill="1" applyAlignment="1" applyProtection="1">
      <alignment vertical="center" shrinkToFit="1"/>
      <protection locked="0"/>
    </xf>
    <xf numFmtId="0" fontId="0" fillId="5" borderId="13" xfId="0" applyFill="1" applyBorder="1" applyAlignment="1">
      <alignment horizontal="center" vertical="center"/>
    </xf>
    <xf numFmtId="14" fontId="21" fillId="5" borderId="0" xfId="0" applyNumberFormat="1" applyFont="1" applyFill="1" applyAlignment="1" applyProtection="1">
      <alignment horizontal="center" vertical="center" shrinkToFit="1"/>
      <protection locked="0"/>
    </xf>
    <xf numFmtId="169" fontId="6" fillId="4" borderId="20" xfId="4" applyNumberFormat="1" applyFont="1" applyFill="1" applyBorder="1" applyAlignment="1">
      <alignment horizontal="center" vertical="center"/>
    </xf>
    <xf numFmtId="0" fontId="21" fillId="5" borderId="0" xfId="0" applyFont="1" applyFill="1" applyAlignment="1" applyProtection="1">
      <alignment horizontal="left" vertical="center"/>
      <protection locked="0"/>
    </xf>
    <xf numFmtId="0" fontId="27" fillId="0" borderId="19" xfId="0" applyFont="1" applyBorder="1" applyAlignment="1">
      <alignment horizontal="center"/>
    </xf>
    <xf numFmtId="166" fontId="27" fillId="0" borderId="0" xfId="0" applyNumberFormat="1" applyFont="1"/>
    <xf numFmtId="0" fontId="28" fillId="0" borderId="0" xfId="0" applyFont="1" applyAlignment="1">
      <alignment horizontal="center"/>
    </xf>
    <xf numFmtId="167" fontId="27" fillId="0" borderId="0" xfId="0" applyNumberFormat="1" applyFont="1" applyAlignment="1">
      <alignment horizontal="left"/>
    </xf>
    <xf numFmtId="167" fontId="27" fillId="3" borderId="19" xfId="0" applyNumberFormat="1" applyFont="1" applyFill="1" applyBorder="1" applyAlignment="1">
      <alignment horizontal="left"/>
    </xf>
    <xf numFmtId="0" fontId="27" fillId="10" borderId="0" xfId="0" applyFont="1" applyFill="1"/>
    <xf numFmtId="0" fontId="28" fillId="10" borderId="0" xfId="0" applyFont="1" applyFill="1" applyAlignment="1">
      <alignment horizontal="center"/>
    </xf>
    <xf numFmtId="1" fontId="27" fillId="10" borderId="0" xfId="0" applyNumberFormat="1" applyFont="1" applyFill="1" applyAlignment="1">
      <alignment horizontal="left"/>
    </xf>
    <xf numFmtId="1" fontId="27" fillId="0" borderId="0" xfId="0" applyNumberFormat="1" applyFont="1" applyAlignment="1">
      <alignment horizontal="right"/>
    </xf>
    <xf numFmtId="0" fontId="27" fillId="0" borderId="0" xfId="0" applyFont="1" applyAlignment="1">
      <alignment horizontal="center"/>
    </xf>
    <xf numFmtId="169" fontId="28" fillId="5" borderId="19" xfId="4" applyNumberFormat="1" applyFont="1" applyFill="1" applyBorder="1"/>
    <xf numFmtId="169" fontId="28" fillId="5" borderId="14" xfId="4" applyNumberFormat="1" applyFont="1" applyFill="1" applyBorder="1"/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horizontal="right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8" fillId="5" borderId="0" xfId="0" applyFont="1" applyFill="1"/>
    <xf numFmtId="0" fontId="0" fillId="5" borderId="0" xfId="0" quotePrefix="1" applyFill="1"/>
    <xf numFmtId="168" fontId="21" fillId="5" borderId="0" xfId="0" applyNumberFormat="1" applyFont="1" applyFill="1" applyAlignment="1" applyProtection="1">
      <alignment horizontal="right" vertical="center" shrinkToFit="1"/>
      <protection locked="0"/>
    </xf>
    <xf numFmtId="0" fontId="8" fillId="0" borderId="0" xfId="0" applyFont="1" applyAlignment="1">
      <alignment horizontal="right"/>
    </xf>
    <xf numFmtId="0" fontId="21" fillId="5" borderId="0" xfId="0" applyFont="1" applyFill="1" applyAlignment="1" applyProtection="1">
      <alignment horizontal="right" vertical="center"/>
      <protection locked="0"/>
    </xf>
    <xf numFmtId="0" fontId="0" fillId="0" borderId="0" xfId="0" quotePrefix="1" applyAlignment="1">
      <alignment horizontal="right"/>
    </xf>
    <xf numFmtId="14" fontId="21" fillId="5" borderId="0" xfId="0" applyNumberFormat="1" applyFont="1" applyFill="1" applyAlignment="1" applyProtection="1">
      <alignment horizontal="right" vertical="center" shrinkToFit="1"/>
      <protection locked="0"/>
    </xf>
    <xf numFmtId="14" fontId="21" fillId="0" borderId="0" xfId="0" applyNumberFormat="1" applyFont="1" applyAlignment="1" applyProtection="1">
      <alignment vertical="center" shrinkToFit="1"/>
      <protection locked="0"/>
    </xf>
    <xf numFmtId="0" fontId="6" fillId="5" borderId="0" xfId="0" applyFont="1" applyFill="1" applyAlignment="1">
      <alignment horizontal="right"/>
    </xf>
    <xf numFmtId="0" fontId="21" fillId="5" borderId="0" xfId="0" quotePrefix="1" applyFont="1" applyFill="1" applyAlignment="1" applyProtection="1">
      <alignment horizontal="right" vertical="center" shrinkToFit="1"/>
      <protection locked="0"/>
    </xf>
    <xf numFmtId="166" fontId="29" fillId="5" borderId="23" xfId="0" applyNumberFormat="1" applyFont="1" applyFill="1" applyBorder="1"/>
    <xf numFmtId="0" fontId="30" fillId="0" borderId="19" xfId="0" applyFont="1" applyBorder="1" applyAlignment="1">
      <alignment horizontal="center"/>
    </xf>
    <xf numFmtId="166" fontId="30" fillId="0" borderId="0" xfId="0" applyNumberFormat="1" applyFont="1"/>
    <xf numFmtId="0" fontId="31" fillId="0" borderId="0" xfId="0" applyFont="1" applyAlignment="1">
      <alignment horizontal="center"/>
    </xf>
    <xf numFmtId="167" fontId="30" fillId="0" borderId="0" xfId="0" applyNumberFormat="1" applyFont="1" applyAlignment="1">
      <alignment horizontal="left"/>
    </xf>
    <xf numFmtId="167" fontId="30" fillId="3" borderId="19" xfId="0" applyNumberFormat="1" applyFont="1" applyFill="1" applyBorder="1" applyAlignment="1">
      <alignment horizontal="left"/>
    </xf>
    <xf numFmtId="0" fontId="30" fillId="10" borderId="0" xfId="0" applyFont="1" applyFill="1"/>
    <xf numFmtId="0" fontId="31" fillId="10" borderId="0" xfId="0" applyFont="1" applyFill="1" applyAlignment="1">
      <alignment horizontal="center"/>
    </xf>
    <xf numFmtId="1" fontId="30" fillId="10" borderId="0" xfId="0" applyNumberFormat="1" applyFont="1" applyFill="1" applyAlignment="1">
      <alignment horizontal="left"/>
    </xf>
    <xf numFmtId="1" fontId="30" fillId="0" borderId="0" xfId="0" applyNumberFormat="1" applyFont="1" applyAlignment="1">
      <alignment horizontal="right"/>
    </xf>
    <xf numFmtId="0" fontId="30" fillId="0" borderId="0" xfId="0" applyFont="1" applyAlignment="1">
      <alignment horizontal="center"/>
    </xf>
    <xf numFmtId="169" fontId="31" fillId="5" borderId="19" xfId="4" applyNumberFormat="1" applyFont="1" applyFill="1" applyBorder="1"/>
    <xf numFmtId="169" fontId="31" fillId="5" borderId="14" xfId="4" applyNumberFormat="1" applyFont="1" applyFill="1" applyBorder="1"/>
    <xf numFmtId="0" fontId="1" fillId="7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right" vertical="center"/>
    </xf>
    <xf numFmtId="0" fontId="6" fillId="6" borderId="10" xfId="0" applyFont="1" applyFill="1" applyBorder="1" applyAlignment="1">
      <alignment horizontal="right" vertical="center"/>
    </xf>
    <xf numFmtId="0" fontId="6" fillId="6" borderId="6" xfId="0" applyFont="1" applyFill="1" applyBorder="1" applyAlignment="1">
      <alignment horizontal="right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65" fontId="6" fillId="7" borderId="3" xfId="0" applyNumberFormat="1" applyFont="1" applyFill="1" applyBorder="1" applyAlignment="1">
      <alignment horizontal="center" vertical="center"/>
    </xf>
    <xf numFmtId="165" fontId="6" fillId="7" borderId="2" xfId="0" applyNumberFormat="1" applyFont="1" applyFill="1" applyBorder="1" applyAlignment="1">
      <alignment horizontal="center" vertical="center"/>
    </xf>
    <xf numFmtId="165" fontId="6" fillId="7" borderId="4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165" fontId="6" fillId="7" borderId="13" xfId="0" applyNumberFormat="1" applyFont="1" applyFill="1" applyBorder="1" applyAlignment="1">
      <alignment horizontal="center" vertical="center"/>
    </xf>
    <xf numFmtId="165" fontId="6" fillId="7" borderId="15" xfId="0" applyNumberFormat="1" applyFont="1" applyFill="1" applyBorder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left" vertical="center"/>
    </xf>
    <xf numFmtId="0" fontId="21" fillId="3" borderId="0" xfId="0" applyFont="1" applyFill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</cellXfs>
  <cellStyles count="5">
    <cellStyle name="Comma" xfId="4" builtinId="3"/>
    <cellStyle name="Currency" xfId="1" builtinId="4"/>
    <cellStyle name="Hyperlink" xfId="3" builtinId="8"/>
    <cellStyle name="Normal" xfId="0" builtinId="0"/>
    <cellStyle name="Normal 2" xfId="2" xr:uid="{9BAAFAFA-352E-4A23-91B0-66031B87DA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webextension" Target="../webextensions/webextension1.xml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95251</xdr:rowOff>
    </xdr:from>
    <xdr:to>
      <xdr:col>2</xdr:col>
      <xdr:colOff>104775</xdr:colOff>
      <xdr:row>2</xdr:row>
      <xdr:rowOff>9526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C01AA-E603-4BEB-AD30-14DC919D36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95" t="40448" r="35416" b="40026"/>
        <a:stretch/>
      </xdr:blipFill>
      <xdr:spPr>
        <a:xfrm>
          <a:off x="209551" y="95251"/>
          <a:ext cx="1028699" cy="685800"/>
        </a:xfrm>
        <a:prstGeom prst="rect">
          <a:avLst/>
        </a:prstGeom>
      </xdr:spPr>
    </xdr:pic>
    <xdr:clientData/>
  </xdr:twoCellAnchor>
  <xdr:twoCellAnchor>
    <xdr:from>
      <xdr:col>12</xdr:col>
      <xdr:colOff>47625</xdr:colOff>
      <xdr:row>1</xdr:row>
      <xdr:rowOff>57150</xdr:rowOff>
    </xdr:from>
    <xdr:to>
      <xdr:col>14</xdr:col>
      <xdr:colOff>28575</xdr:colOff>
      <xdr:row>1</xdr:row>
      <xdr:rowOff>333375</xdr:rowOff>
    </xdr:to>
    <xdr:pic>
      <xdr:nvPicPr>
        <xdr:cNvPr id="3" name="DTPicker1" hidden="1">
          <a:extLst>
            <a:ext uri="{FF2B5EF4-FFF2-40B4-BE49-F238E27FC236}">
              <a16:creationId xmlns:a16="http://schemas.microsoft.com/office/drawing/2014/main" id="{40695D3C-BCCC-B631-F2C8-A4378993698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7575" y="295275"/>
          <a:ext cx="1219200" cy="2762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47625</xdr:colOff>
      <xdr:row>1</xdr:row>
      <xdr:rowOff>57150</xdr:rowOff>
    </xdr:from>
    <xdr:to>
      <xdr:col>15</xdr:col>
      <xdr:colOff>28575</xdr:colOff>
      <xdr:row>1</xdr:row>
      <xdr:rowOff>333375</xdr:rowOff>
    </xdr:to>
    <xdr:pic>
      <xdr:nvPicPr>
        <xdr:cNvPr id="4" name="DTPicker1" hidden="1">
          <a:extLst>
            <a:ext uri="{FF2B5EF4-FFF2-40B4-BE49-F238E27FC236}">
              <a16:creationId xmlns:a16="http://schemas.microsoft.com/office/drawing/2014/main" id="{E8F0F049-1F53-4A3F-8EB7-0FF673D1E44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476250"/>
          <a:ext cx="1409700" cy="2762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0</xdr:row>
      <xdr:rowOff>7620</xdr:rowOff>
    </xdr:from>
    <xdr:to>
      <xdr:col>1</xdr:col>
      <xdr:colOff>628130</xdr:colOff>
      <xdr:row>1</xdr:row>
      <xdr:rowOff>48895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141ED0-A683-48FC-BFCD-CD26C2DF20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95" t="40448" r="35416" b="40026"/>
        <a:stretch/>
      </xdr:blipFill>
      <xdr:spPr>
        <a:xfrm>
          <a:off x="213360" y="7620"/>
          <a:ext cx="671945" cy="457200"/>
        </a:xfrm>
        <a:prstGeom prst="rect">
          <a:avLst/>
        </a:prstGeom>
      </xdr:spPr>
    </xdr:pic>
    <xdr:clientData/>
  </xdr:twoCellAnchor>
  <xdr:twoCellAnchor>
    <xdr:from>
      <xdr:col>16</xdr:col>
      <xdr:colOff>180975</xdr:colOff>
      <xdr:row>0</xdr:row>
      <xdr:rowOff>366712</xdr:rowOff>
    </xdr:from>
    <xdr:to>
      <xdr:col>19</xdr:col>
      <xdr:colOff>466725</xdr:colOff>
      <xdr:row>8</xdr:row>
      <xdr:rowOff>200025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>
              <a:extLst>
                <a:ext uri="{FF2B5EF4-FFF2-40B4-BE49-F238E27FC236}">
                  <a16:creationId xmlns:a16="http://schemas.microsoft.com/office/drawing/2014/main" id="{023E16A3-F581-4FCB-812A-8E56840476A1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2"/>
            </a:graphicData>
          </a:graphic>
        </xdr:graphicFrame>
      </mc:Choice>
      <mc:Fallback>
        <xdr:pic>
          <xdr:nvPicPr>
            <xdr:cNvPr id="3" name="Add-in 2">
              <a:extLst>
                <a:ext uri="{FF2B5EF4-FFF2-40B4-BE49-F238E27FC236}">
                  <a16:creationId xmlns:a16="http://schemas.microsoft.com/office/drawing/2014/main" id="{023E16A3-F581-4FCB-812A-8E56840476A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0</xdr:colOff>
      <xdr:row>65</xdr:row>
      <xdr:rowOff>0</xdr:rowOff>
    </xdr:from>
    <xdr:to>
      <xdr:col>10</xdr:col>
      <xdr:colOff>1261375</xdr:colOff>
      <xdr:row>71</xdr:row>
      <xdr:rowOff>154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278E81-5214-FBCB-B7C3-45C956184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" y="13868400"/>
          <a:ext cx="6449325" cy="1105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webextension1.xml><?xml version="1.0" encoding="utf-8"?>
<we:webextension xmlns:we="http://schemas.microsoft.com/office/webextensions/webextension/2010/11" id="{023E16A3-F581-4FCB-812A-8E56840476A1}">
  <we:reference id="wa102957665" version="1.3.0.0" store="en-CA" storeType="OMEX"/>
  <we:alternateReferences>
    <we:reference id="WA102957665" version="1.3.0.0" store="WA102957665" storeType="OMEX"/>
  </we:alternateReferences>
  <we:properties>
    <we:property name="opt_cal_sys" value="1"/>
    <we:property name="opt_confirm" value="true"/>
    <we:property name="opt_month" value="&quot;2025-05-01&quot;"/>
    <we:property name="opt_size" value="0"/>
    <we:property name="opt_theme" value="3"/>
    <we:property name="opt_wn" value="fals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fgpreca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46AF-5059-440A-91A6-E9892DDB247C}">
  <sheetPr codeName="Sheet11">
    <pageSetUpPr fitToPage="1"/>
  </sheetPr>
  <dimension ref="A1:R31"/>
  <sheetViews>
    <sheetView zoomScaleNormal="100" workbookViewId="0">
      <selection activeCell="L17" sqref="L17"/>
    </sheetView>
  </sheetViews>
  <sheetFormatPr defaultRowHeight="14.45"/>
  <cols>
    <col min="1" max="1" width="4.28515625" customWidth="1"/>
    <col min="2" max="2" width="12.7109375" customWidth="1"/>
    <col min="3" max="3" width="7" customWidth="1"/>
    <col min="4" max="4" width="2.85546875" customWidth="1"/>
    <col min="5" max="5" width="7.140625" customWidth="1"/>
    <col min="6" max="6" width="3.42578125" customWidth="1"/>
    <col min="7" max="7" width="8.5703125" customWidth="1"/>
    <col min="8" max="8" width="8.42578125" customWidth="1"/>
    <col min="9" max="9" width="8.140625" customWidth="1"/>
    <col min="10" max="10" width="3.42578125" customWidth="1"/>
    <col min="11" max="11" width="8.28515625" customWidth="1"/>
    <col min="12" max="12" width="16.5703125" customWidth="1"/>
    <col min="13" max="13" width="11.7109375" customWidth="1"/>
    <col min="14" max="14" width="9.7109375" customWidth="1"/>
    <col min="15" max="15" width="10.140625" customWidth="1"/>
    <col min="16" max="16" width="8.140625" customWidth="1"/>
    <col min="18" max="18" width="11.7109375" bestFit="1" customWidth="1"/>
  </cols>
  <sheetData>
    <row r="1" spans="1:18" ht="33" customHeight="1">
      <c r="C1" s="42" t="s">
        <v>0</v>
      </c>
      <c r="D1" s="2"/>
      <c r="E1" s="2"/>
      <c r="F1" s="2"/>
      <c r="G1" s="2"/>
      <c r="I1" s="2"/>
      <c r="J1" s="2"/>
      <c r="K1" s="2"/>
      <c r="L1" s="2"/>
      <c r="M1" s="2"/>
      <c r="P1" s="2"/>
    </row>
    <row r="2" spans="1:18" ht="27.75" customHeight="1">
      <c r="C2" s="43" t="s">
        <v>1</v>
      </c>
      <c r="D2" s="2"/>
      <c r="E2" s="2"/>
      <c r="F2" s="2"/>
      <c r="G2" s="2"/>
      <c r="H2" s="24"/>
      <c r="I2" s="2"/>
      <c r="J2" s="2"/>
      <c r="K2" s="2"/>
      <c r="L2" s="2"/>
      <c r="M2" s="5" t="s">
        <v>2</v>
      </c>
      <c r="N2" s="75"/>
      <c r="O2" s="75">
        <f ca="1">TODAY()</f>
        <v>45903</v>
      </c>
      <c r="P2" s="75"/>
    </row>
    <row r="3" spans="1:18" ht="21.75" customHeight="1">
      <c r="B3" s="41" t="s">
        <v>3</v>
      </c>
      <c r="H3" t="s">
        <v>4</v>
      </c>
      <c r="N3" s="10"/>
    </row>
    <row r="4" spans="1:18" s="10" customFormat="1" ht="25.5" customHeight="1">
      <c r="B4" s="11" t="s">
        <v>5</v>
      </c>
      <c r="C4" s="11"/>
      <c r="D4" s="11"/>
      <c r="E4" s="11"/>
      <c r="F4" s="15"/>
      <c r="G4" s="15"/>
      <c r="H4" s="19"/>
      <c r="I4" s="15"/>
      <c r="J4" s="13"/>
      <c r="K4" s="13"/>
      <c r="L4" s="13"/>
      <c r="M4" s="12" t="s">
        <v>6</v>
      </c>
      <c r="N4" s="46"/>
      <c r="O4" s="70" t="s">
        <v>7</v>
      </c>
      <c r="P4" s="46"/>
    </row>
    <row r="5" spans="1:18" s="10" customFormat="1" ht="21"/>
    <row r="6" spans="1:18" s="10" customFormat="1" ht="21">
      <c r="B6" s="45" t="s">
        <v>8</v>
      </c>
      <c r="C6" s="11"/>
      <c r="D6" s="11"/>
      <c r="E6" s="11"/>
      <c r="F6" s="11"/>
      <c r="G6" s="11"/>
      <c r="H6" s="19"/>
      <c r="I6" s="11"/>
      <c r="M6" s="12" t="s">
        <v>9</v>
      </c>
      <c r="N6" s="46"/>
      <c r="O6" s="46"/>
      <c r="P6" s="44"/>
    </row>
    <row r="7" spans="1:18" s="10" customFormat="1" ht="21">
      <c r="H7" s="20"/>
      <c r="M7" s="13"/>
    </row>
    <row r="8" spans="1:18" s="10" customFormat="1" ht="21">
      <c r="B8" s="2" t="s">
        <v>10</v>
      </c>
      <c r="C8" s="11" t="s">
        <v>11</v>
      </c>
      <c r="D8" s="11"/>
      <c r="E8" s="11"/>
      <c r="F8" s="11"/>
      <c r="G8" s="11"/>
      <c r="H8" s="18"/>
      <c r="I8" s="11"/>
      <c r="M8" s="12" t="s">
        <v>12</v>
      </c>
      <c r="N8" s="44"/>
      <c r="O8" s="19" t="s">
        <v>13</v>
      </c>
      <c r="P8" s="44"/>
      <c r="R8" s="38"/>
    </row>
    <row r="9" spans="1:18" ht="21" customHeight="1">
      <c r="M9" s="1"/>
      <c r="R9" s="37"/>
    </row>
    <row r="10" spans="1:18" ht="24" customHeight="1">
      <c r="B10" s="69" t="s">
        <v>14</v>
      </c>
      <c r="C10" s="67"/>
      <c r="D10" s="17"/>
      <c r="E10" s="3"/>
      <c r="F10" s="3"/>
      <c r="G10" s="3"/>
      <c r="H10" s="3"/>
      <c r="I10" s="3"/>
      <c r="M10" s="5" t="s">
        <v>15</v>
      </c>
      <c r="N10" s="44"/>
      <c r="O10" s="44"/>
      <c r="P10" s="44"/>
    </row>
    <row r="11" spans="1:18" ht="18.600000000000001">
      <c r="B11" s="2"/>
      <c r="H11" s="16"/>
      <c r="P11" s="5"/>
      <c r="R11" s="37"/>
    </row>
    <row r="12" spans="1:18" ht="3" customHeight="1">
      <c r="B12" s="6"/>
      <c r="C12" s="6"/>
      <c r="D12" s="6"/>
      <c r="E12" s="68"/>
      <c r="F12" s="6"/>
      <c r="G12" s="6"/>
      <c r="H12" s="9"/>
      <c r="I12" s="6"/>
      <c r="J12" s="6"/>
      <c r="K12" s="6"/>
      <c r="L12" s="6"/>
      <c r="M12" s="6"/>
      <c r="N12" s="7"/>
      <c r="O12" s="9"/>
      <c r="P12" s="6"/>
    </row>
    <row r="13" spans="1:18" ht="12" customHeight="1"/>
    <row r="14" spans="1:18" s="2" customFormat="1" ht="25.5" customHeight="1">
      <c r="A14"/>
      <c r="B14" s="173" t="s">
        <v>16</v>
      </c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5"/>
    </row>
    <row r="15" spans="1:18" s="4" customFormat="1" ht="27.75" customHeight="1">
      <c r="A15"/>
      <c r="B15" s="176" t="s">
        <v>17</v>
      </c>
      <c r="C15" s="190" t="s">
        <v>18</v>
      </c>
      <c r="D15" s="187" t="s">
        <v>19</v>
      </c>
      <c r="E15" s="188"/>
      <c r="F15" s="188"/>
      <c r="G15" s="189"/>
      <c r="H15" s="192" t="s">
        <v>20</v>
      </c>
      <c r="I15" s="187" t="s">
        <v>21</v>
      </c>
      <c r="J15" s="188"/>
      <c r="K15" s="188"/>
      <c r="L15" s="188"/>
      <c r="M15" s="188"/>
      <c r="N15" s="189"/>
      <c r="O15" s="192" t="s">
        <v>22</v>
      </c>
      <c r="P15" s="176" t="s">
        <v>23</v>
      </c>
    </row>
    <row r="16" spans="1:18" s="4" customFormat="1" ht="17.25" customHeight="1">
      <c r="A16"/>
      <c r="B16" s="177"/>
      <c r="C16" s="191"/>
      <c r="D16" s="28"/>
      <c r="E16" s="51" t="s">
        <v>24</v>
      </c>
      <c r="F16" s="52"/>
      <c r="G16" s="53" t="s">
        <v>25</v>
      </c>
      <c r="H16" s="193"/>
      <c r="I16" s="54" t="s">
        <v>24</v>
      </c>
      <c r="J16" s="55"/>
      <c r="K16" s="55" t="s">
        <v>25</v>
      </c>
      <c r="L16" s="194" t="s">
        <v>26</v>
      </c>
      <c r="M16" s="194"/>
      <c r="N16" s="195"/>
      <c r="O16" s="193"/>
      <c r="P16" s="177"/>
    </row>
    <row r="17" spans="1:16" s="4" customFormat="1" ht="24" customHeight="1">
      <c r="A17"/>
      <c r="B17" s="56"/>
      <c r="C17" s="29">
        <v>1</v>
      </c>
      <c r="D17" s="21" t="s">
        <v>27</v>
      </c>
      <c r="E17" s="72">
        <f>IF(M17="R/F",EVEN(I17+1),EVEN(I17+2))</f>
        <v>14</v>
      </c>
      <c r="F17" s="22" t="s">
        <v>28</v>
      </c>
      <c r="G17" s="76">
        <f>IF(K17&lt;&gt;I17,IF(M17="R/F",K17+1.5,K17+2),E17)</f>
        <v>49.5</v>
      </c>
      <c r="H17" s="25"/>
      <c r="I17" s="31">
        <v>12</v>
      </c>
      <c r="J17" s="22" t="s">
        <v>28</v>
      </c>
      <c r="K17" s="33">
        <v>48</v>
      </c>
      <c r="L17" s="35" t="s">
        <v>29</v>
      </c>
      <c r="M17" s="58" t="s">
        <v>30</v>
      </c>
      <c r="N17" s="32" t="s">
        <v>31</v>
      </c>
      <c r="O17" s="25"/>
      <c r="P17" s="61">
        <f>(I17+1)*(K17+1)*C17*0.21</f>
        <v>133.76999999999998</v>
      </c>
    </row>
    <row r="18" spans="1:16" s="4" customFormat="1" ht="24" customHeight="1">
      <c r="A18"/>
      <c r="B18" s="57"/>
      <c r="C18" s="29">
        <v>1</v>
      </c>
      <c r="D18" s="21" t="s">
        <v>27</v>
      </c>
      <c r="E18" s="72">
        <f>IF(M18="R/F",EVEN(I18+1),EVEN(I18+2))</f>
        <v>24</v>
      </c>
      <c r="F18" s="22" t="s">
        <v>28</v>
      </c>
      <c r="G18" s="76">
        <f>IF(K18&lt;&gt;I18,IF(M18="R/F",K18+1.5,K18+2),E18)</f>
        <v>24</v>
      </c>
      <c r="H18" s="25"/>
      <c r="I18" s="31">
        <v>22</v>
      </c>
      <c r="J18" s="22" t="s">
        <v>28</v>
      </c>
      <c r="K18" s="33">
        <v>22</v>
      </c>
      <c r="L18" s="35" t="s">
        <v>32</v>
      </c>
      <c r="M18" s="58" t="s">
        <v>33</v>
      </c>
      <c r="N18" s="32"/>
      <c r="O18" s="25"/>
      <c r="P18" s="61">
        <f>(I18+1)*(K18+1)*C18*0.21</f>
        <v>111.08999999999999</v>
      </c>
    </row>
    <row r="19" spans="1:16" s="4" customFormat="1" ht="24" customHeight="1">
      <c r="A19"/>
      <c r="B19" s="57"/>
      <c r="C19" s="29">
        <v>12</v>
      </c>
      <c r="D19" s="21" t="s">
        <v>27</v>
      </c>
      <c r="E19" s="72">
        <f>IF(M19="R/F",EVEN(I19+1),EVEN(I19+2))</f>
        <v>20</v>
      </c>
      <c r="F19" s="22" t="s">
        <v>28</v>
      </c>
      <c r="G19" s="76">
        <f>IF(K19&lt;&gt;I19,IF(M19="R/F",K19+1.5,K19+2),E19)</f>
        <v>22.5</v>
      </c>
      <c r="H19" s="25"/>
      <c r="I19" s="31">
        <v>19</v>
      </c>
      <c r="J19" s="22" t="s">
        <v>28</v>
      </c>
      <c r="K19" s="33">
        <v>21</v>
      </c>
      <c r="L19" s="35" t="s">
        <v>29</v>
      </c>
      <c r="M19" s="58" t="s">
        <v>30</v>
      </c>
      <c r="N19" s="32" t="s">
        <v>31</v>
      </c>
      <c r="O19" s="25"/>
      <c r="P19" s="61">
        <f>(I19+1)*(K19+1)*C19*0.21</f>
        <v>1108.8</v>
      </c>
    </row>
    <row r="20" spans="1:16" s="4" customFormat="1" ht="24" customHeight="1">
      <c r="A20"/>
      <c r="B20" s="57"/>
      <c r="C20" s="29"/>
      <c r="D20" s="21"/>
      <c r="E20" s="72"/>
      <c r="F20" s="22"/>
      <c r="G20" s="76"/>
      <c r="H20" s="25"/>
      <c r="I20" s="31"/>
      <c r="J20" s="22"/>
      <c r="K20" s="33"/>
      <c r="L20" s="35"/>
      <c r="M20" s="58"/>
      <c r="N20" s="32"/>
      <c r="O20" s="25"/>
      <c r="P20" s="61"/>
    </row>
    <row r="21" spans="1:16" s="4" customFormat="1" ht="24" customHeight="1">
      <c r="A21"/>
      <c r="B21" s="57"/>
      <c r="C21" s="29"/>
      <c r="D21" s="21"/>
      <c r="E21" s="72"/>
      <c r="F21" s="22"/>
      <c r="G21" s="76"/>
      <c r="H21" s="25"/>
      <c r="I21" s="31"/>
      <c r="J21" s="22"/>
      <c r="K21" s="33"/>
      <c r="L21" s="35"/>
      <c r="M21" s="58"/>
      <c r="N21" s="32"/>
      <c r="O21" s="25"/>
      <c r="P21" s="61"/>
    </row>
    <row r="22" spans="1:16" s="4" customFormat="1" ht="24" customHeight="1">
      <c r="A22"/>
      <c r="B22" s="57"/>
      <c r="C22" s="29"/>
      <c r="D22" s="21"/>
      <c r="E22" s="72"/>
      <c r="F22" s="22"/>
      <c r="G22" s="76"/>
      <c r="H22" s="25"/>
      <c r="I22" s="31"/>
      <c r="J22" s="22"/>
      <c r="K22" s="33"/>
      <c r="L22" s="35"/>
      <c r="M22" s="58"/>
      <c r="N22" s="32"/>
      <c r="O22" s="25"/>
      <c r="P22" s="61"/>
    </row>
    <row r="23" spans="1:16" s="4" customFormat="1" ht="24" customHeight="1">
      <c r="A23"/>
      <c r="B23" s="57"/>
      <c r="C23" s="29"/>
      <c r="D23" s="21"/>
      <c r="E23" s="72"/>
      <c r="F23" s="22"/>
      <c r="G23" s="76"/>
      <c r="H23" s="26"/>
      <c r="I23" s="31"/>
      <c r="J23" s="22"/>
      <c r="K23" s="34"/>
      <c r="L23" s="36"/>
      <c r="M23" s="59"/>
      <c r="N23" s="50"/>
      <c r="O23" s="26"/>
      <c r="P23" s="61"/>
    </row>
    <row r="24" spans="1:16" s="4" customFormat="1" ht="24" customHeight="1">
      <c r="A24"/>
      <c r="B24" s="40"/>
      <c r="C24" s="47"/>
      <c r="D24" s="48"/>
      <c r="E24" s="72"/>
      <c r="F24" s="22"/>
      <c r="G24" s="76"/>
      <c r="H24" s="26"/>
      <c r="I24" s="8"/>
      <c r="J24" s="49"/>
      <c r="K24" s="50"/>
      <c r="L24" s="36"/>
      <c r="M24" s="36"/>
      <c r="N24" s="36"/>
      <c r="O24" s="26"/>
      <c r="P24" s="62"/>
    </row>
    <row r="25" spans="1:16" s="4" customFormat="1" ht="24" customHeight="1">
      <c r="A25"/>
      <c r="B25" s="40"/>
      <c r="C25" s="47"/>
      <c r="D25" s="48"/>
      <c r="E25" s="72"/>
      <c r="F25" s="22"/>
      <c r="G25" s="76"/>
      <c r="H25" s="26"/>
      <c r="I25" s="8"/>
      <c r="J25" s="49"/>
      <c r="K25" s="50"/>
      <c r="L25" s="36"/>
      <c r="M25" s="36"/>
      <c r="N25" s="36"/>
      <c r="O25" s="26"/>
      <c r="P25" s="62"/>
    </row>
    <row r="26" spans="1:16" s="4" customFormat="1" ht="24" customHeight="1">
      <c r="A26"/>
      <c r="B26" s="40"/>
      <c r="C26" s="47"/>
      <c r="D26" s="48"/>
      <c r="E26" s="72"/>
      <c r="F26" s="22"/>
      <c r="G26" s="76"/>
      <c r="H26" s="26"/>
      <c r="I26" s="8"/>
      <c r="J26" s="49"/>
      <c r="K26" s="50"/>
      <c r="L26" s="36"/>
      <c r="M26" s="36"/>
      <c r="N26" s="36"/>
      <c r="O26" s="26"/>
      <c r="P26" s="62"/>
    </row>
    <row r="27" spans="1:16" s="4" customFormat="1" ht="24" customHeight="1">
      <c r="A27"/>
      <c r="B27" s="40"/>
      <c r="C27" s="47"/>
      <c r="D27" s="48"/>
      <c r="E27" s="72"/>
      <c r="F27" s="22"/>
      <c r="G27" s="76"/>
      <c r="H27" s="26"/>
      <c r="I27" s="8"/>
      <c r="J27" s="49"/>
      <c r="K27" s="50"/>
      <c r="L27" s="36"/>
      <c r="M27" s="36"/>
      <c r="N27" s="36"/>
      <c r="O27" s="26"/>
      <c r="P27" s="62"/>
    </row>
    <row r="28" spans="1:16" s="4" customFormat="1" ht="24" customHeight="1">
      <c r="A28"/>
      <c r="B28" s="40"/>
      <c r="C28" s="30"/>
      <c r="D28" s="14"/>
      <c r="E28" s="73"/>
      <c r="F28" s="22"/>
      <c r="G28" s="77"/>
      <c r="H28" s="26"/>
      <c r="I28" s="14"/>
      <c r="J28" s="14"/>
      <c r="K28" s="71" t="s">
        <v>34</v>
      </c>
      <c r="L28" s="71"/>
      <c r="M28" s="14"/>
      <c r="N28" s="14"/>
      <c r="O28" s="26"/>
      <c r="P28" s="39"/>
    </row>
    <row r="29" spans="1:16" s="4" customFormat="1" ht="24" customHeight="1">
      <c r="A29"/>
      <c r="B29" s="64"/>
      <c r="C29" s="65"/>
      <c r="E29" s="74"/>
      <c r="F29" s="60"/>
      <c r="G29" s="78"/>
      <c r="H29" s="27"/>
      <c r="I29" s="23"/>
      <c r="J29" s="23"/>
      <c r="K29" s="23"/>
      <c r="O29" s="27"/>
      <c r="P29" s="63"/>
    </row>
    <row r="30" spans="1:16" ht="22.5" customHeight="1">
      <c r="B30" s="178" t="s">
        <v>35</v>
      </c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80"/>
      <c r="P30" s="66">
        <f>SUM(P17:P29)</f>
        <v>1353.6599999999999</v>
      </c>
    </row>
    <row r="31" spans="1:16" s="4" customFormat="1" ht="24" customHeight="1">
      <c r="A31"/>
      <c r="B31" s="181" t="s">
        <v>36</v>
      </c>
      <c r="C31" s="182"/>
      <c r="D31" s="182"/>
      <c r="E31" s="182"/>
      <c r="F31" s="182"/>
      <c r="G31" s="182"/>
      <c r="H31" s="183"/>
      <c r="I31" s="184">
        <f>N2+14</f>
        <v>14</v>
      </c>
      <c r="J31" s="185"/>
      <c r="K31" s="185"/>
      <c r="L31" s="185"/>
      <c r="M31" s="185"/>
      <c r="N31" s="185"/>
      <c r="O31" s="185"/>
      <c r="P31" s="186"/>
    </row>
  </sheetData>
  <dataConsolidate/>
  <mergeCells count="12">
    <mergeCell ref="B14:P14"/>
    <mergeCell ref="B15:B16"/>
    <mergeCell ref="B30:O30"/>
    <mergeCell ref="B31:H31"/>
    <mergeCell ref="I31:P31"/>
    <mergeCell ref="P15:P16"/>
    <mergeCell ref="I15:N15"/>
    <mergeCell ref="C15:C16"/>
    <mergeCell ref="H15:H16"/>
    <mergeCell ref="D15:G15"/>
    <mergeCell ref="O15:O16"/>
    <mergeCell ref="L16:N16"/>
  </mergeCells>
  <phoneticPr fontId="13" type="noConversion"/>
  <dataValidations count="2">
    <dataValidation type="date" operator="equal" allowBlank="1" showInputMessage="1" showErrorMessage="1" sqref="N2:O2" xr:uid="{1FB21C95-1776-4744-B184-847292828864}">
      <formula1>TODAY()</formula1>
    </dataValidation>
    <dataValidation type="list" allowBlank="1" showInputMessage="1" sqref="B4" xr:uid="{4AED035A-8133-47B1-B365-EF265F03E08D}">
      <formula1>"BARCELOS, EDEN OAKS, LEGACY, MARTIN MASONRY, MEDI GROUP, SAKMET, SENSO, TRI-CAN, UNI- TRI, VIA-CON, WATSON"</formula1>
    </dataValidation>
  </dataValidations>
  <pageMargins left="0.19685039370078741" right="0.19685039370078741" top="0.19685039370078741" bottom="0.19685039370078741" header="0.31496062992125984" footer="0.31496062992125984"/>
  <pageSetup scale="84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84D5-AB7F-47C6-B9D1-0351CF9811C6}">
  <sheetPr codeName="Sheet3">
    <pageSetUpPr fitToPage="1"/>
  </sheetPr>
  <dimension ref="B1:T58"/>
  <sheetViews>
    <sheetView showGridLines="0" tabSelected="1" topLeftCell="A45" zoomScale="77" zoomScaleNormal="100" workbookViewId="0">
      <selection activeCell="K58" sqref="K58"/>
    </sheetView>
  </sheetViews>
  <sheetFormatPr defaultRowHeight="14.45"/>
  <cols>
    <col min="1" max="1" width="3.85546875" customWidth="1"/>
    <col min="2" max="2" width="10.85546875" customWidth="1"/>
    <col min="3" max="3" width="7.5703125" customWidth="1"/>
    <col min="4" max="4" width="3.85546875" customWidth="1"/>
    <col min="5" max="5" width="10.7109375" customWidth="1"/>
    <col min="6" max="6" width="3.42578125" customWidth="1"/>
    <col min="7" max="7" width="8" bestFit="1" customWidth="1"/>
    <col min="8" max="8" width="7.140625" customWidth="1"/>
    <col min="9" max="9" width="8.28515625" customWidth="1"/>
    <col min="10" max="10" width="14.42578125" customWidth="1"/>
    <col min="11" max="11" width="28.5703125" customWidth="1"/>
    <col min="12" max="12" width="11.5703125" bestFit="1" customWidth="1"/>
    <col min="13" max="13" width="16.28515625" customWidth="1"/>
    <col min="15" max="15" width="11.7109375" bestFit="1" customWidth="1"/>
  </cols>
  <sheetData>
    <row r="1" spans="2:15" ht="33" customHeight="1">
      <c r="B1" s="82" t="s">
        <v>37</v>
      </c>
      <c r="C1" s="79"/>
      <c r="E1" s="80"/>
      <c r="G1" s="2"/>
      <c r="H1" s="2"/>
      <c r="I1" s="2"/>
      <c r="J1" s="2"/>
      <c r="K1" s="2"/>
      <c r="L1" s="80"/>
      <c r="M1" s="81" t="s">
        <v>1</v>
      </c>
    </row>
    <row r="2" spans="2:15" s="10" customFormat="1" ht="18.75" customHeight="1">
      <c r="B2" s="90" t="s">
        <v>38</v>
      </c>
      <c r="C2" s="84"/>
      <c r="D2" s="84"/>
      <c r="E2" s="84"/>
      <c r="F2" s="86"/>
      <c r="G2" s="67"/>
      <c r="H2" s="67"/>
      <c r="I2" s="67"/>
      <c r="L2" s="196" t="s">
        <v>39</v>
      </c>
      <c r="M2" s="196"/>
    </row>
    <row r="3" spans="2:15" s="10" customFormat="1" ht="18.75" customHeight="1">
      <c r="B3" s="90" t="s">
        <v>40</v>
      </c>
      <c r="C3" s="84"/>
      <c r="D3" s="87"/>
      <c r="E3" s="92"/>
      <c r="F3"/>
      <c r="I3"/>
      <c r="L3" s="150"/>
      <c r="M3" s="152"/>
    </row>
    <row r="4" spans="2:15" s="10" customFormat="1" ht="18.75" customHeight="1">
      <c r="B4" s="90" t="s">
        <v>41</v>
      </c>
      <c r="C4" s="84"/>
      <c r="D4" s="87"/>
      <c r="E4" s="93"/>
      <c r="F4" s="86"/>
      <c r="I4"/>
      <c r="K4" s="10" t="s">
        <v>4</v>
      </c>
      <c r="M4" s="153"/>
    </row>
    <row r="5" spans="2:15" s="10" customFormat="1" ht="18.75" customHeight="1">
      <c r="B5" s="90" t="s">
        <v>42</v>
      </c>
      <c r="C5" s="84"/>
      <c r="D5" s="87"/>
      <c r="E5" s="93"/>
      <c r="F5" s="86"/>
      <c r="I5"/>
      <c r="L5" s="205" t="s">
        <v>43</v>
      </c>
      <c r="M5" s="205"/>
      <c r="N5" s="16"/>
    </row>
    <row r="6" spans="2:15" s="10" customFormat="1" ht="18.75" customHeight="1">
      <c r="B6" s="83" t="s">
        <v>44</v>
      </c>
      <c r="C6" s="84"/>
      <c r="D6" s="87"/>
      <c r="E6" s="93"/>
      <c r="F6" s="86"/>
      <c r="I6"/>
      <c r="L6" s="151"/>
      <c r="M6" s="154"/>
    </row>
    <row r="7" spans="2:15" s="10" customFormat="1" ht="18.75" customHeight="1">
      <c r="B7" s="88"/>
      <c r="C7" s="84"/>
      <c r="D7" s="87"/>
      <c r="E7" s="84"/>
      <c r="F7" s="86"/>
      <c r="G7"/>
      <c r="H7"/>
      <c r="I7"/>
      <c r="J7" s="67"/>
      <c r="K7" s="85"/>
      <c r="L7" s="16"/>
      <c r="M7" s="155"/>
    </row>
    <row r="8" spans="2:15" s="10" customFormat="1" ht="18.75" customHeight="1">
      <c r="B8" s="206" t="s">
        <v>45</v>
      </c>
      <c r="C8" s="206"/>
      <c r="D8" s="206"/>
      <c r="E8" s="206"/>
      <c r="F8" s="206"/>
      <c r="G8" s="89"/>
      <c r="H8" s="207" t="s">
        <v>46</v>
      </c>
      <c r="I8" s="207"/>
      <c r="J8" s="207"/>
      <c r="K8" s="85"/>
      <c r="L8" s="205" t="s">
        <v>47</v>
      </c>
      <c r="M8" s="205"/>
    </row>
    <row r="9" spans="2:15" s="10" customFormat="1" ht="18.75" customHeight="1">
      <c r="B9" s="133"/>
      <c r="C9" s="128"/>
      <c r="D9" s="128"/>
      <c r="E9" s="128"/>
      <c r="F9" s="129"/>
      <c r="G9" s="157"/>
      <c r="H9" s="129"/>
      <c r="I9" s="158"/>
      <c r="J9" s="154"/>
      <c r="K9" s="85"/>
      <c r="L9" s="151"/>
      <c r="M9" s="154"/>
    </row>
    <row r="10" spans="2:15" s="10" customFormat="1" ht="18.75" customHeight="1">
      <c r="B10" s="133"/>
      <c r="C10" s="128"/>
      <c r="D10" s="128"/>
      <c r="E10" s="128"/>
      <c r="F10" s="131"/>
      <c r="G10" s="93"/>
      <c r="H10" s="93"/>
      <c r="I10" s="85"/>
      <c r="J10" s="67"/>
      <c r="K10" s="85"/>
      <c r="L10" s="16"/>
      <c r="M10" s="155"/>
    </row>
    <row r="11" spans="2:15" s="10" customFormat="1" ht="18.75" customHeight="1">
      <c r="B11" s="133"/>
      <c r="C11" s="128"/>
      <c r="D11" s="128"/>
      <c r="E11" s="128"/>
      <c r="F11" s="131"/>
      <c r="G11" s="93"/>
      <c r="H11" s="207" t="s">
        <v>48</v>
      </c>
      <c r="I11" s="207"/>
      <c r="J11" s="207"/>
      <c r="K11" s="85"/>
      <c r="L11" s="205" t="s">
        <v>49</v>
      </c>
      <c r="M11" s="205"/>
    </row>
    <row r="12" spans="2:15" s="10" customFormat="1" ht="18.75" customHeight="1">
      <c r="B12" s="133"/>
      <c r="C12" s="146"/>
      <c r="D12" s="147"/>
      <c r="E12" s="146"/>
      <c r="F12" s="148"/>
      <c r="G12"/>
      <c r="H12" s="149"/>
      <c r="I12" s="149"/>
      <c r="J12" s="159"/>
      <c r="K12" s="85"/>
      <c r="L12" s="149"/>
      <c r="M12" s="156"/>
    </row>
    <row r="13" spans="2:15" ht="19.5" customHeight="1">
      <c r="B13" s="2"/>
      <c r="F13" s="16"/>
      <c r="M13" s="5"/>
    </row>
    <row r="14" spans="2:15" ht="5.25" customHeight="1">
      <c r="B14" s="6"/>
      <c r="C14" s="6"/>
      <c r="D14" s="68"/>
      <c r="E14" s="6"/>
      <c r="F14" s="9"/>
      <c r="G14" s="6"/>
      <c r="H14" s="6"/>
      <c r="I14" s="6"/>
      <c r="J14" s="6"/>
      <c r="K14" s="6"/>
      <c r="L14" s="9"/>
      <c r="M14" s="6"/>
    </row>
    <row r="15" spans="2:15" ht="15" customHeight="1" thickBot="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99"/>
      <c r="M15" s="99"/>
    </row>
    <row r="16" spans="2:15" s="2" customFormat="1" ht="19.5" customHeight="1" thickBot="1">
      <c r="B16" s="200" t="s">
        <v>16</v>
      </c>
      <c r="C16" s="201"/>
      <c r="D16" s="201"/>
      <c r="E16" s="201"/>
      <c r="F16" s="208"/>
      <c r="G16" s="201"/>
      <c r="H16" s="201"/>
      <c r="I16" s="201"/>
      <c r="J16" s="201"/>
      <c r="K16" s="201"/>
      <c r="L16" s="201"/>
      <c r="M16" s="202"/>
      <c r="O16" s="67"/>
    </row>
    <row r="17" spans="2:20" s="4" customFormat="1" ht="19.5" customHeight="1">
      <c r="B17" s="209" t="s">
        <v>18</v>
      </c>
      <c r="C17" s="211" t="s">
        <v>19</v>
      </c>
      <c r="D17" s="212"/>
      <c r="E17" s="213"/>
      <c r="F17" s="106"/>
      <c r="G17" s="211" t="s">
        <v>21</v>
      </c>
      <c r="H17" s="212"/>
      <c r="I17" s="212"/>
      <c r="J17" s="212"/>
      <c r="K17" s="212"/>
      <c r="L17" s="214" t="s">
        <v>50</v>
      </c>
      <c r="M17" s="214" t="s">
        <v>51</v>
      </c>
      <c r="T17" s="4" t="s">
        <v>52</v>
      </c>
    </row>
    <row r="18" spans="2:20" s="4" customFormat="1" ht="19.5" customHeight="1" thickBot="1">
      <c r="B18" s="210"/>
      <c r="C18" s="104" t="s">
        <v>24</v>
      </c>
      <c r="D18" s="105"/>
      <c r="E18" s="105" t="s">
        <v>25</v>
      </c>
      <c r="F18" s="107"/>
      <c r="G18" s="104" t="s">
        <v>24</v>
      </c>
      <c r="H18" s="105"/>
      <c r="I18" s="105" t="s">
        <v>25</v>
      </c>
      <c r="J18" s="130" t="s">
        <v>53</v>
      </c>
      <c r="K18" s="130" t="s">
        <v>54</v>
      </c>
      <c r="L18" s="215"/>
      <c r="M18" s="215"/>
      <c r="T18" s="4" t="s">
        <v>55</v>
      </c>
    </row>
    <row r="19" spans="2:20" s="4" customFormat="1" ht="19.5" customHeight="1">
      <c r="B19" s="134" t="s">
        <v>56</v>
      </c>
      <c r="C19" s="135"/>
      <c r="D19" s="136"/>
      <c r="E19" s="137"/>
      <c r="F19" s="138"/>
      <c r="G19" s="139"/>
      <c r="H19" s="140"/>
      <c r="I19" s="141"/>
      <c r="J19" s="142"/>
      <c r="K19" s="143"/>
      <c r="L19" s="144"/>
      <c r="M19" s="145"/>
      <c r="T19" s="4" t="s">
        <v>57</v>
      </c>
    </row>
    <row r="20" spans="2:20" s="4" customFormat="1" ht="19.5" customHeight="1">
      <c r="B20" s="134">
        <v>1</v>
      </c>
      <c r="C20" s="135">
        <f>IF(OR(K20="ROCK FACE",K20="ROCK FACE BUTT",K20="ROCK FACE 2L,1S",K20="ROCK FACE 2L",K20="ROCK FACE 1L,2S"),EVEN(G20+1),EVEN(G20+2))</f>
        <v>34</v>
      </c>
      <c r="D20" s="136" t="s">
        <v>28</v>
      </c>
      <c r="E20" s="137">
        <f>IF(I20&lt;&gt;G20,IF(OR(K20="ROCK FACE",K20="ROCK FACE BUTT",K20="ROCK FACE 2L,1S",K20="ROCK FACE 2L",K20="ROCK FACE 1L,2S"),I20+1.5,I20+2),C20)</f>
        <v>36</v>
      </c>
      <c r="F20" s="138"/>
      <c r="G20" s="139">
        <v>32</v>
      </c>
      <c r="H20" s="140" t="s">
        <v>28</v>
      </c>
      <c r="I20" s="141">
        <v>34</v>
      </c>
      <c r="J20" s="142" t="s">
        <v>58</v>
      </c>
      <c r="K20" s="143" t="s">
        <v>59</v>
      </c>
      <c r="L20" s="144">
        <f>B20*C20*E20</f>
        <v>1224</v>
      </c>
      <c r="M20" s="145">
        <f>(G20+1)*(I20+1)*B20*0.21</f>
        <v>242.54999999999998</v>
      </c>
      <c r="T20" s="4" t="s">
        <v>60</v>
      </c>
    </row>
    <row r="21" spans="2:20" s="4" customFormat="1" ht="19.5" customHeight="1">
      <c r="B21" s="161"/>
      <c r="C21" s="162"/>
      <c r="D21" s="163"/>
      <c r="E21" s="164"/>
      <c r="F21" s="165"/>
      <c r="G21" s="139"/>
      <c r="H21" s="140"/>
      <c r="I21" s="141"/>
      <c r="J21" s="169"/>
      <c r="K21" s="170"/>
      <c r="L21" s="171"/>
      <c r="M21" s="172"/>
      <c r="T21" s="4" t="s">
        <v>61</v>
      </c>
    </row>
    <row r="22" spans="2:20" s="4" customFormat="1" ht="19.5" customHeight="1">
      <c r="B22" s="161"/>
      <c r="C22" s="162"/>
      <c r="D22" s="163"/>
      <c r="E22" s="164"/>
      <c r="F22" s="165"/>
      <c r="G22" s="166"/>
      <c r="H22" s="167"/>
      <c r="I22" s="168"/>
      <c r="J22" s="169"/>
      <c r="K22" s="170"/>
      <c r="L22" s="171"/>
      <c r="M22" s="172"/>
    </row>
    <row r="23" spans="2:20" s="4" customFormat="1" ht="19.5" customHeight="1">
      <c r="B23" s="134"/>
      <c r="C23" s="135"/>
      <c r="D23" s="136"/>
      <c r="E23" s="137"/>
      <c r="F23" s="138"/>
      <c r="G23" s="139"/>
      <c r="H23" s="140"/>
      <c r="I23" s="141"/>
      <c r="J23" s="142"/>
      <c r="K23" s="143"/>
      <c r="L23" s="144"/>
      <c r="M23" s="145"/>
    </row>
    <row r="24" spans="2:20" s="4" customFormat="1" ht="19.5" customHeight="1">
      <c r="B24" s="134"/>
      <c r="C24" s="135"/>
      <c r="D24" s="136"/>
      <c r="E24" s="137"/>
      <c r="F24" s="138"/>
      <c r="G24" s="139"/>
      <c r="H24" s="140"/>
      <c r="I24" s="141"/>
      <c r="J24" s="142"/>
      <c r="K24" s="143"/>
      <c r="L24" s="144"/>
      <c r="M24" s="145"/>
    </row>
    <row r="25" spans="2:20" s="4" customFormat="1" ht="19.5" customHeight="1">
      <c r="B25" s="134"/>
      <c r="C25" s="135"/>
      <c r="D25" s="136"/>
      <c r="E25" s="137"/>
      <c r="F25" s="138"/>
      <c r="G25" s="139"/>
      <c r="H25" s="140"/>
      <c r="I25" s="141"/>
      <c r="J25" s="142"/>
      <c r="K25" s="143"/>
      <c r="L25" s="144"/>
      <c r="M25" s="145"/>
    </row>
    <row r="26" spans="2:20" s="4" customFormat="1" ht="19.5" customHeight="1">
      <c r="B26" s="134"/>
      <c r="C26" s="135"/>
      <c r="D26" s="136"/>
      <c r="E26" s="137"/>
      <c r="F26" s="138"/>
      <c r="G26" s="139"/>
      <c r="H26" s="140"/>
      <c r="I26" s="141"/>
      <c r="J26" s="142"/>
      <c r="K26" s="143"/>
      <c r="L26" s="144"/>
      <c r="M26" s="145"/>
    </row>
    <row r="27" spans="2:20" s="4" customFormat="1" ht="19.5" customHeight="1">
      <c r="B27" s="134"/>
      <c r="C27" s="135"/>
      <c r="D27" s="136"/>
      <c r="E27" s="137"/>
      <c r="F27" s="138"/>
      <c r="G27" s="139"/>
      <c r="H27" s="140"/>
      <c r="I27" s="141"/>
      <c r="J27" s="142"/>
      <c r="K27" s="143"/>
      <c r="L27" s="144"/>
      <c r="M27" s="145"/>
      <c r="O27" s="2" t="s">
        <v>62</v>
      </c>
    </row>
    <row r="28" spans="2:20" s="4" customFormat="1" ht="19.5" customHeight="1">
      <c r="B28" s="134"/>
      <c r="C28" s="135"/>
      <c r="D28" s="136"/>
      <c r="E28" s="137"/>
      <c r="F28" s="138"/>
      <c r="G28" s="139"/>
      <c r="H28" s="140"/>
      <c r="I28" s="141"/>
      <c r="J28" s="142"/>
      <c r="K28" s="143"/>
      <c r="L28" s="144"/>
      <c r="M28" s="145"/>
      <c r="O28" s="2" t="s">
        <v>63</v>
      </c>
    </row>
    <row r="29" spans="2:20" s="4" customFormat="1" ht="19.5" customHeight="1">
      <c r="B29" s="134"/>
      <c r="C29" s="135"/>
      <c r="D29" s="136"/>
      <c r="E29" s="137"/>
      <c r="F29" s="138"/>
      <c r="G29" s="139"/>
      <c r="H29" s="140"/>
      <c r="I29" s="141"/>
      <c r="J29" s="142"/>
      <c r="K29" s="143"/>
      <c r="L29" s="144"/>
      <c r="M29" s="145"/>
      <c r="O29" s="2" t="s">
        <v>64</v>
      </c>
    </row>
    <row r="30" spans="2:20" s="4" customFormat="1" ht="19.5" customHeight="1">
      <c r="B30" s="134"/>
      <c r="C30" s="135"/>
      <c r="D30" s="136"/>
      <c r="E30" s="137"/>
      <c r="F30" s="138"/>
      <c r="G30" s="139"/>
      <c r="H30" s="140"/>
      <c r="I30" s="141"/>
      <c r="J30" s="142"/>
      <c r="K30" s="143"/>
      <c r="L30" s="144"/>
      <c r="M30" s="145"/>
    </row>
    <row r="31" spans="2:20" s="4" customFormat="1" ht="19.5" customHeight="1">
      <c r="B31" s="134"/>
      <c r="C31" s="135"/>
      <c r="D31" s="136"/>
      <c r="E31" s="137"/>
      <c r="F31" s="138"/>
      <c r="G31" s="139"/>
      <c r="H31" s="140"/>
      <c r="I31" s="141"/>
      <c r="J31" s="142"/>
      <c r="K31" s="143"/>
      <c r="L31" s="144"/>
      <c r="M31" s="145"/>
    </row>
    <row r="32" spans="2:20" s="4" customFormat="1" ht="19.5" customHeight="1">
      <c r="B32" s="134"/>
      <c r="C32" s="135"/>
      <c r="D32" s="136"/>
      <c r="E32" s="137"/>
      <c r="F32" s="138"/>
      <c r="G32" s="139"/>
      <c r="H32" s="140"/>
      <c r="I32" s="141"/>
      <c r="J32" s="142"/>
      <c r="K32" s="143"/>
      <c r="L32" s="144"/>
      <c r="M32" s="145"/>
    </row>
    <row r="33" spans="2:13" s="4" customFormat="1" ht="19.5" customHeight="1">
      <c r="B33" s="134"/>
      <c r="C33" s="135"/>
      <c r="D33" s="136"/>
      <c r="E33" s="137"/>
      <c r="F33" s="138"/>
      <c r="G33" s="139"/>
      <c r="H33" s="140"/>
      <c r="I33" s="141"/>
      <c r="J33" s="142"/>
      <c r="K33" s="143"/>
      <c r="L33" s="144"/>
      <c r="M33" s="145"/>
    </row>
    <row r="34" spans="2:13" s="4" customFormat="1" ht="19.5" customHeight="1">
      <c r="B34" s="101"/>
      <c r="C34" s="95"/>
      <c r="D34" s="91"/>
      <c r="E34" s="96"/>
      <c r="F34" s="108"/>
      <c r="G34" s="1"/>
      <c r="H34" s="91"/>
      <c r="I34" s="97"/>
      <c r="J34" s="98"/>
      <c r="K34" s="94"/>
      <c r="L34" s="103"/>
      <c r="M34" s="102"/>
    </row>
    <row r="35" spans="2:13" s="4" customFormat="1" ht="19.5" customHeight="1">
      <c r="B35" s="101"/>
      <c r="C35" s="95"/>
      <c r="D35" s="91"/>
      <c r="E35" s="96"/>
      <c r="F35" s="108"/>
      <c r="G35" s="1"/>
      <c r="H35" s="91"/>
      <c r="I35" s="97"/>
      <c r="J35" s="98"/>
      <c r="K35" s="94"/>
      <c r="L35" s="103"/>
      <c r="M35" s="102"/>
    </row>
    <row r="36" spans="2:13" s="4" customFormat="1" ht="19.5" customHeight="1">
      <c r="B36" s="101"/>
      <c r="C36" s="95"/>
      <c r="D36" s="91"/>
      <c r="E36" s="96"/>
      <c r="F36" s="108"/>
      <c r="G36" s="1"/>
      <c r="H36" s="91"/>
      <c r="I36" s="97"/>
      <c r="J36" s="98"/>
      <c r="K36" s="94"/>
      <c r="L36" s="103"/>
      <c r="M36" s="102"/>
    </row>
    <row r="37" spans="2:13" s="4" customFormat="1" ht="19.5" hidden="1" customHeight="1">
      <c r="B37" s="101"/>
      <c r="C37" s="95"/>
      <c r="D37" s="91"/>
      <c r="E37" s="96"/>
      <c r="F37" s="108"/>
      <c r="G37" s="1"/>
      <c r="H37" s="91"/>
      <c r="I37" s="97"/>
      <c r="J37" s="98"/>
      <c r="K37" s="94"/>
      <c r="L37" s="103"/>
      <c r="M37" s="102"/>
    </row>
    <row r="38" spans="2:13" s="4" customFormat="1" ht="19.5" hidden="1" customHeight="1">
      <c r="B38" s="101"/>
      <c r="C38" s="95"/>
      <c r="D38" s="91"/>
      <c r="E38" s="96"/>
      <c r="F38" s="108"/>
      <c r="G38" s="1"/>
      <c r="H38" s="91"/>
      <c r="I38" s="97"/>
      <c r="J38" s="98"/>
      <c r="K38" s="94"/>
      <c r="L38" s="103"/>
      <c r="M38" s="102"/>
    </row>
    <row r="39" spans="2:13" s="4" customFormat="1" ht="19.5" hidden="1" customHeight="1">
      <c r="B39" s="101"/>
      <c r="C39" s="95"/>
      <c r="D39" s="91"/>
      <c r="E39" s="96"/>
      <c r="F39" s="108"/>
      <c r="G39" s="1"/>
      <c r="H39" s="91"/>
      <c r="I39" s="97"/>
      <c r="J39" s="98"/>
      <c r="K39" s="94"/>
      <c r="L39" s="103"/>
      <c r="M39" s="102"/>
    </row>
    <row r="40" spans="2:13" s="4" customFormat="1" ht="19.5" hidden="1" customHeight="1">
      <c r="B40" s="101"/>
      <c r="C40" s="95"/>
      <c r="D40" s="91"/>
      <c r="E40" s="96"/>
      <c r="F40" s="108"/>
      <c r="G40" s="1"/>
      <c r="H40" s="91"/>
      <c r="I40" s="97"/>
      <c r="J40" s="98"/>
      <c r="K40" s="94"/>
      <c r="L40" s="103"/>
      <c r="M40" s="102"/>
    </row>
    <row r="41" spans="2:13" s="4" customFormat="1" ht="19.5" hidden="1" customHeight="1">
      <c r="B41" s="101"/>
      <c r="C41" s="95"/>
      <c r="D41" s="91"/>
      <c r="E41" s="96"/>
      <c r="F41" s="108"/>
      <c r="G41" s="1"/>
      <c r="H41" s="91"/>
      <c r="I41" s="97"/>
      <c r="J41" s="98"/>
      <c r="K41" s="94"/>
      <c r="L41" s="103"/>
      <c r="M41" s="102"/>
    </row>
    <row r="42" spans="2:13" s="4" customFormat="1" ht="19.5" hidden="1" customHeight="1">
      <c r="B42" s="101"/>
      <c r="C42" s="95"/>
      <c r="D42" s="91"/>
      <c r="E42" s="96"/>
      <c r="F42" s="108"/>
      <c r="G42" s="1"/>
      <c r="H42" s="91"/>
      <c r="I42" s="97"/>
      <c r="J42" s="98"/>
      <c r="K42" s="94"/>
      <c r="L42" s="103"/>
      <c r="M42" s="102"/>
    </row>
    <row r="43" spans="2:13" s="4" customFormat="1" ht="19.5" customHeight="1">
      <c r="B43" s="101"/>
      <c r="C43" s="95"/>
      <c r="D43" s="91"/>
      <c r="E43" s="96"/>
      <c r="F43" s="108"/>
      <c r="G43" s="1"/>
      <c r="H43" s="91"/>
      <c r="I43" s="97"/>
      <c r="J43" s="98"/>
      <c r="K43" s="94"/>
      <c r="L43" s="103"/>
      <c r="M43" s="102"/>
    </row>
    <row r="44" spans="2:13" s="4" customFormat="1" ht="19.5" customHeight="1">
      <c r="B44" s="101"/>
      <c r="C44" s="95"/>
      <c r="D44" s="91"/>
      <c r="E44" s="96"/>
      <c r="F44" s="108"/>
      <c r="G44" s="1"/>
      <c r="H44" s="91"/>
      <c r="I44" s="97"/>
      <c r="J44" s="98"/>
      <c r="K44" s="94"/>
      <c r="L44" s="103"/>
      <c r="M44" s="102"/>
    </row>
    <row r="45" spans="2:13" s="4" customFormat="1" ht="19.5" customHeight="1">
      <c r="B45" s="101"/>
      <c r="C45" s="95"/>
      <c r="D45" s="91"/>
      <c r="E45" s="96"/>
      <c r="F45" s="108"/>
      <c r="G45" s="1"/>
      <c r="H45" s="91"/>
      <c r="I45" s="97"/>
      <c r="J45" s="98"/>
      <c r="K45" s="94"/>
      <c r="L45" s="103"/>
      <c r="M45" s="102"/>
    </row>
    <row r="46" spans="2:13" s="4" customFormat="1" ht="19.5" customHeight="1">
      <c r="B46" s="101"/>
      <c r="C46" s="95"/>
      <c r="D46" s="91"/>
      <c r="E46" s="96"/>
      <c r="F46" s="108"/>
      <c r="G46" s="1"/>
      <c r="H46" s="91"/>
      <c r="I46" s="97"/>
      <c r="J46" s="98"/>
      <c r="K46" s="94"/>
      <c r="L46" s="103"/>
      <c r="M46" s="102"/>
    </row>
    <row r="47" spans="2:13" s="4" customFormat="1" ht="19.5" customHeight="1">
      <c r="B47" s="101"/>
      <c r="C47" s="95"/>
      <c r="D47" s="91"/>
      <c r="E47" s="96"/>
      <c r="F47" s="108"/>
      <c r="G47" s="1"/>
      <c r="H47" s="91"/>
      <c r="I47" s="97"/>
      <c r="J47" s="98"/>
      <c r="K47" s="94"/>
      <c r="L47" s="103"/>
      <c r="M47" s="102"/>
    </row>
    <row r="48" spans="2:13" s="4" customFormat="1" ht="19.5" customHeight="1">
      <c r="B48" s="101"/>
      <c r="C48" s="95"/>
      <c r="D48" s="91"/>
      <c r="E48" s="96"/>
      <c r="F48" s="108"/>
      <c r="G48" s="1"/>
      <c r="H48" s="91"/>
      <c r="I48" s="97"/>
      <c r="J48" s="98"/>
      <c r="K48" s="94"/>
      <c r="L48" s="103"/>
      <c r="M48" s="102"/>
    </row>
    <row r="49" spans="2:16" s="4" customFormat="1" ht="19.5" customHeight="1">
      <c r="B49" s="101"/>
      <c r="C49" s="95"/>
      <c r="D49" s="91"/>
      <c r="E49" s="96"/>
      <c r="F49" s="108"/>
      <c r="G49" s="1"/>
      <c r="H49" s="91"/>
      <c r="I49" s="97"/>
      <c r="J49" s="98"/>
      <c r="K49" s="94"/>
      <c r="L49" s="103"/>
      <c r="M49" s="102"/>
    </row>
    <row r="50" spans="2:16" s="4" customFormat="1" ht="19.5" customHeight="1">
      <c r="B50" s="101"/>
      <c r="C50" s="95"/>
      <c r="D50" s="91"/>
      <c r="E50" s="96"/>
      <c r="F50" s="108"/>
      <c r="G50" s="1"/>
      <c r="H50" s="91"/>
      <c r="I50" s="97"/>
      <c r="J50" s="98"/>
      <c r="K50" s="94"/>
      <c r="L50" s="103"/>
      <c r="M50" s="102"/>
    </row>
    <row r="51" spans="2:16" s="4" customFormat="1" ht="19.5" customHeight="1" thickBot="1">
      <c r="B51" s="101"/>
      <c r="C51" s="95"/>
      <c r="D51" s="91"/>
      <c r="E51" s="96"/>
      <c r="F51" s="109"/>
      <c r="G51" s="1"/>
      <c r="H51" s="91"/>
      <c r="I51" s="97"/>
      <c r="J51" s="98"/>
      <c r="K51" s="94"/>
      <c r="L51" s="103"/>
      <c r="M51" s="102"/>
    </row>
    <row r="52" spans="2:16" s="4" customFormat="1" ht="19.5" customHeight="1">
      <c r="B52" s="110" t="s">
        <v>65</v>
      </c>
      <c r="C52" s="160"/>
      <c r="D52" s="111"/>
      <c r="E52" s="112"/>
      <c r="F52" s="113"/>
      <c r="G52" s="114"/>
      <c r="H52" s="111"/>
      <c r="I52" s="115"/>
      <c r="J52" s="116"/>
      <c r="K52" s="116"/>
      <c r="L52" s="117"/>
      <c r="M52" s="118"/>
    </row>
    <row r="53" spans="2:16" s="4" customFormat="1" ht="19.5" customHeight="1" thickBot="1">
      <c r="B53" s="119"/>
      <c r="C53" s="121"/>
      <c r="D53" s="122"/>
      <c r="E53" s="123"/>
      <c r="F53" s="123"/>
      <c r="G53" s="120"/>
      <c r="H53" s="120"/>
      <c r="I53" s="120"/>
      <c r="J53" s="120"/>
      <c r="K53" s="120"/>
      <c r="L53" s="117"/>
      <c r="M53" s="118"/>
    </row>
    <row r="54" spans="2:16" ht="19.5" customHeight="1" thickBot="1">
      <c r="B54" s="197" t="s">
        <v>35</v>
      </c>
      <c r="C54" s="198"/>
      <c r="D54" s="198"/>
      <c r="E54" s="198"/>
      <c r="F54" s="198"/>
      <c r="G54" s="198"/>
      <c r="H54" s="198"/>
      <c r="I54" s="198"/>
      <c r="J54" s="198"/>
      <c r="K54" s="198"/>
      <c r="L54" s="199"/>
      <c r="M54" s="132">
        <f>SUM(M19:M53)</f>
        <v>242.54999999999998</v>
      </c>
      <c r="P54" s="4"/>
    </row>
    <row r="55" spans="2:16" s="4" customFormat="1" ht="19.5" customHeight="1" thickBot="1">
      <c r="B55" s="200" t="s">
        <v>36</v>
      </c>
      <c r="C55" s="201"/>
      <c r="D55" s="201"/>
      <c r="E55" s="201"/>
      <c r="F55" s="202"/>
      <c r="G55" s="203">
        <f>M3+14</f>
        <v>14</v>
      </c>
      <c r="H55" s="203"/>
      <c r="I55" s="203"/>
      <c r="J55" s="203"/>
      <c r="K55" s="203"/>
      <c r="L55" s="203"/>
      <c r="M55" s="204"/>
    </row>
    <row r="56" spans="2:16" ht="18.600000000000001">
      <c r="P56" s="4"/>
    </row>
    <row r="58" spans="2:16" ht="18.600000000000001">
      <c r="P58" s="4"/>
    </row>
  </sheetData>
  <dataConsolidate/>
  <mergeCells count="16">
    <mergeCell ref="L2:M2"/>
    <mergeCell ref="B54:L54"/>
    <mergeCell ref="B55:F55"/>
    <mergeCell ref="G55:M55"/>
    <mergeCell ref="L5:M5"/>
    <mergeCell ref="L8:M8"/>
    <mergeCell ref="L11:M11"/>
    <mergeCell ref="B8:F8"/>
    <mergeCell ref="H8:J8"/>
    <mergeCell ref="H11:J11"/>
    <mergeCell ref="B16:M16"/>
    <mergeCell ref="B17:B18"/>
    <mergeCell ref="C17:E17"/>
    <mergeCell ref="G17:K17"/>
    <mergeCell ref="L17:L18"/>
    <mergeCell ref="M17:M18"/>
  </mergeCells>
  <dataValidations count="1">
    <dataValidation type="list" allowBlank="1" showInputMessage="1" sqref="B4" xr:uid="{186B9250-F353-412B-AB63-556024F5D0F6}">
      <formula1>"BARCELOS, EDEN OAKS, LEGACY, MARTIN MASONRY, MEDI GROUP, SAKMET, SENSO, TRI-CAN, UNI- TRI, VIA-CON, WATSON"</formula1>
    </dataValidation>
  </dataValidations>
  <hyperlinks>
    <hyperlink ref="B6" r:id="rId1" xr:uid="{A984D2D9-3CEF-4BD5-9612-E08C54F16907}"/>
  </hyperlinks>
  <pageMargins left="0.39370078740157483" right="0.19685039370078741" top="0.19685039370078741" bottom="0.19685039370078741" header="0.19685039370078741" footer="0.19685039370078741"/>
  <pageSetup scale="70" orientation="portrait" horizontalDpi="360" verticalDpi="360" r:id="rId2"/>
  <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CB857B7-61FD-4EC8-BEC8-901F3601ADA6}">
          <x14:formula1>
            <xm:f>Input!$K$13:$K$15</xm:f>
          </x14:formula1>
          <xm:sqref>J19:J33</xm:sqref>
        </x14:dataValidation>
        <x14:dataValidation type="list" allowBlank="1" showInputMessage="1" showErrorMessage="1" xr:uid="{59D2CC03-DD49-487D-9FD8-A5C88E39D7CC}">
          <x14:formula1>
            <xm:f>Input!$K$3:$K$10</xm:f>
          </x14:formula1>
          <xm:sqref>K19:K33</xm:sqref>
        </x14:dataValidation>
        <x14:dataValidation type="list" allowBlank="1" showInputMessage="1" showErrorMessage="1" xr:uid="{FAB2FDC5-2314-470E-BE87-81DC1AB2D0EE}">
          <x14:formula1>
            <xm:f>Input!$D$3:$D$44</xm:f>
          </x14:formula1>
          <xm:sqref>B9</xm:sqref>
        </x14:dataValidation>
        <x14:dataValidation type="list" allowBlank="1" showInputMessage="1" showErrorMessage="1" xr:uid="{B12CFB86-9BAA-49E7-8AEA-B3ABC854E06D}">
          <x14:formula1>
            <xm:f>Input!$N$3:$N$401</xm:f>
          </x14:formula1>
          <xm:sqref>I19:I33</xm:sqref>
        </x14:dataValidation>
        <x14:dataValidation type="list" allowBlank="1" showInputMessage="1" showErrorMessage="1" xr:uid="{C36B6A2E-BCEF-413F-AE4F-0A45F87B454F}">
          <x14:formula1>
            <xm:f>Input!$M$3:$M$401</xm:f>
          </x14:formula1>
          <xm:sqref>G19:G33</xm:sqref>
        </x14:dataValidation>
        <x14:dataValidation type="list" allowBlank="1" showInputMessage="1" showErrorMessage="1" xr:uid="{412CE925-66DC-455F-AEAA-818CCE672036}">
          <x14:formula1>
            <xm:f>Input!$F$3:$F$27</xm:f>
          </x14:formula1>
          <xm:sqref>M12</xm:sqref>
        </x14:dataValidation>
        <x14:dataValidation type="list" allowBlank="1" showInputMessage="1" showErrorMessage="1" xr:uid="{A527783C-27A6-42FA-8EAC-974B5C55A8E4}">
          <x14:formula1>
            <xm:f>Input!$B$3:$B$12</xm:f>
          </x14:formula1>
          <xm:sqref>M9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F799-1159-46B4-89C3-BF79B0CAA0F8}">
  <sheetPr codeName="Sheet2"/>
  <dimension ref="B2:N401"/>
  <sheetViews>
    <sheetView topLeftCell="M370" zoomScale="71" workbookViewId="0">
      <selection activeCell="M3" sqref="M3"/>
    </sheetView>
  </sheetViews>
  <sheetFormatPr defaultRowHeight="14.45"/>
  <cols>
    <col min="2" max="2" width="16.7109375" bestFit="1" customWidth="1"/>
    <col min="4" max="4" width="19.28515625" bestFit="1" customWidth="1"/>
    <col min="12" max="12" width="11.85546875" customWidth="1"/>
  </cols>
  <sheetData>
    <row r="2" spans="2:14">
      <c r="B2" s="67" t="s">
        <v>66</v>
      </c>
      <c r="D2" s="67" t="s">
        <v>67</v>
      </c>
      <c r="F2" s="67" t="s">
        <v>49</v>
      </c>
      <c r="K2" s="67" t="s">
        <v>54</v>
      </c>
      <c r="M2" s="85" t="s">
        <v>68</v>
      </c>
      <c r="N2" s="85" t="s">
        <v>69</v>
      </c>
    </row>
    <row r="3" spans="2:14">
      <c r="B3" t="s">
        <v>70</v>
      </c>
      <c r="D3" t="s">
        <v>71</v>
      </c>
      <c r="F3" s="124" t="s">
        <v>72</v>
      </c>
      <c r="K3" t="s">
        <v>73</v>
      </c>
      <c r="M3">
        <v>1</v>
      </c>
      <c r="N3">
        <v>1</v>
      </c>
    </row>
    <row r="4" spans="2:14">
      <c r="B4" t="s">
        <v>5</v>
      </c>
      <c r="D4" t="s">
        <v>74</v>
      </c>
      <c r="F4" s="124" t="s">
        <v>75</v>
      </c>
      <c r="K4" t="s">
        <v>76</v>
      </c>
      <c r="M4">
        <v>1.5</v>
      </c>
      <c r="N4">
        <v>1.5</v>
      </c>
    </row>
    <row r="5" spans="2:14">
      <c r="B5" t="s">
        <v>77</v>
      </c>
      <c r="D5" t="s">
        <v>78</v>
      </c>
      <c r="F5" s="124" t="s">
        <v>79</v>
      </c>
      <c r="K5" t="s">
        <v>59</v>
      </c>
      <c r="M5">
        <v>2</v>
      </c>
      <c r="N5">
        <v>2</v>
      </c>
    </row>
    <row r="6" spans="2:14">
      <c r="B6" t="s">
        <v>80</v>
      </c>
      <c r="D6" t="s">
        <v>81</v>
      </c>
      <c r="F6" s="124" t="s">
        <v>82</v>
      </c>
      <c r="K6" t="s">
        <v>83</v>
      </c>
      <c r="M6">
        <v>2.5</v>
      </c>
      <c r="N6">
        <v>2.5</v>
      </c>
    </row>
    <row r="7" spans="2:14">
      <c r="B7" t="s">
        <v>84</v>
      </c>
      <c r="D7" t="s">
        <v>85</v>
      </c>
      <c r="F7" s="124" t="s">
        <v>86</v>
      </c>
      <c r="K7" t="s">
        <v>87</v>
      </c>
      <c r="M7">
        <v>3</v>
      </c>
      <c r="N7">
        <v>3</v>
      </c>
    </row>
    <row r="8" spans="2:14">
      <c r="B8" t="s">
        <v>88</v>
      </c>
      <c r="D8" t="s">
        <v>89</v>
      </c>
      <c r="F8" s="124" t="s">
        <v>90</v>
      </c>
      <c r="K8" t="s">
        <v>91</v>
      </c>
      <c r="M8">
        <v>3.5</v>
      </c>
      <c r="N8">
        <v>3.5</v>
      </c>
    </row>
    <row r="9" spans="2:14">
      <c r="B9" t="s">
        <v>92</v>
      </c>
      <c r="D9" t="s">
        <v>93</v>
      </c>
      <c r="F9" s="124" t="s">
        <v>94</v>
      </c>
      <c r="K9" t="s">
        <v>95</v>
      </c>
      <c r="M9">
        <v>4</v>
      </c>
      <c r="N9">
        <v>4</v>
      </c>
    </row>
    <row r="10" spans="2:14">
      <c r="B10" t="s">
        <v>96</v>
      </c>
      <c r="D10" t="s">
        <v>97</v>
      </c>
      <c r="F10" s="124" t="s">
        <v>98</v>
      </c>
      <c r="K10" t="s">
        <v>99</v>
      </c>
      <c r="M10">
        <v>4.5</v>
      </c>
      <c r="N10">
        <v>4.5</v>
      </c>
    </row>
    <row r="11" spans="2:14">
      <c r="B11" t="s">
        <v>100</v>
      </c>
      <c r="D11" t="s">
        <v>101</v>
      </c>
      <c r="F11" s="124" t="s">
        <v>102</v>
      </c>
      <c r="M11">
        <v>5</v>
      </c>
      <c r="N11">
        <v>5</v>
      </c>
    </row>
    <row r="12" spans="2:14">
      <c r="D12" t="s">
        <v>103</v>
      </c>
      <c r="F12" s="124" t="s">
        <v>104</v>
      </c>
      <c r="K12" s="67" t="s">
        <v>53</v>
      </c>
      <c r="M12">
        <v>5.5</v>
      </c>
      <c r="N12">
        <v>5.5</v>
      </c>
    </row>
    <row r="13" spans="2:14">
      <c r="D13" t="s">
        <v>105</v>
      </c>
      <c r="F13" s="124" t="s">
        <v>106</v>
      </c>
      <c r="K13" t="s">
        <v>29</v>
      </c>
      <c r="M13">
        <v>6</v>
      </c>
      <c r="N13">
        <v>6</v>
      </c>
    </row>
    <row r="14" spans="2:14">
      <c r="D14" t="s">
        <v>107</v>
      </c>
      <c r="F14" s="124" t="s">
        <v>104</v>
      </c>
      <c r="K14" t="s">
        <v>108</v>
      </c>
      <c r="M14">
        <v>6.5</v>
      </c>
      <c r="N14">
        <v>6.5</v>
      </c>
    </row>
    <row r="15" spans="2:14">
      <c r="D15" t="s">
        <v>109</v>
      </c>
      <c r="F15" s="124" t="s">
        <v>110</v>
      </c>
      <c r="K15" t="s">
        <v>58</v>
      </c>
      <c r="M15">
        <v>7</v>
      </c>
      <c r="N15">
        <v>7</v>
      </c>
    </row>
    <row r="16" spans="2:14">
      <c r="D16" t="s">
        <v>111</v>
      </c>
      <c r="F16" s="124" t="s">
        <v>112</v>
      </c>
      <c r="M16">
        <v>7.5</v>
      </c>
      <c r="N16">
        <v>7.5</v>
      </c>
    </row>
    <row r="17" spans="4:14">
      <c r="D17" t="s">
        <v>113</v>
      </c>
      <c r="F17" s="124" t="s">
        <v>114</v>
      </c>
      <c r="M17">
        <v>8</v>
      </c>
      <c r="N17">
        <v>8</v>
      </c>
    </row>
    <row r="18" spans="4:14">
      <c r="D18" t="s">
        <v>115</v>
      </c>
      <c r="F18" s="124" t="s">
        <v>116</v>
      </c>
      <c r="M18">
        <v>8.5</v>
      </c>
      <c r="N18">
        <v>8.5</v>
      </c>
    </row>
    <row r="19" spans="4:14">
      <c r="D19" t="s">
        <v>117</v>
      </c>
      <c r="F19" s="124" t="s">
        <v>118</v>
      </c>
      <c r="M19">
        <v>9</v>
      </c>
      <c r="N19">
        <v>9</v>
      </c>
    </row>
    <row r="20" spans="4:14">
      <c r="D20" t="s">
        <v>119</v>
      </c>
      <c r="F20" s="124" t="s">
        <v>120</v>
      </c>
      <c r="M20">
        <v>9.5</v>
      </c>
      <c r="N20">
        <v>9.5</v>
      </c>
    </row>
    <row r="21" spans="4:14">
      <c r="D21" t="s">
        <v>121</v>
      </c>
      <c r="F21" s="125" t="s">
        <v>122</v>
      </c>
      <c r="M21">
        <v>10</v>
      </c>
      <c r="N21">
        <v>10</v>
      </c>
    </row>
    <row r="22" spans="4:14">
      <c r="D22" t="s">
        <v>123</v>
      </c>
      <c r="F22" s="125" t="s">
        <v>124</v>
      </c>
      <c r="M22">
        <v>10.5</v>
      </c>
      <c r="N22">
        <v>10.5</v>
      </c>
    </row>
    <row r="23" spans="4:14">
      <c r="D23" t="s">
        <v>125</v>
      </c>
      <c r="F23" s="124" t="s">
        <v>126</v>
      </c>
      <c r="M23">
        <v>11</v>
      </c>
      <c r="N23">
        <v>11</v>
      </c>
    </row>
    <row r="24" spans="4:14">
      <c r="D24" t="s">
        <v>127</v>
      </c>
      <c r="F24" s="126" t="s">
        <v>128</v>
      </c>
      <c r="M24">
        <v>11.5</v>
      </c>
      <c r="N24">
        <v>11.5</v>
      </c>
    </row>
    <row r="25" spans="4:14">
      <c r="D25" t="s">
        <v>129</v>
      </c>
      <c r="F25" s="127" t="s">
        <v>130</v>
      </c>
      <c r="M25">
        <v>12</v>
      </c>
      <c r="N25">
        <v>12</v>
      </c>
    </row>
    <row r="26" spans="4:14">
      <c r="D26" t="s">
        <v>131</v>
      </c>
      <c r="F26" t="s">
        <v>132</v>
      </c>
      <c r="M26">
        <v>12.5</v>
      </c>
      <c r="N26">
        <v>12.5</v>
      </c>
    </row>
    <row r="27" spans="4:14">
      <c r="D27" t="s">
        <v>133</v>
      </c>
      <c r="M27">
        <v>13</v>
      </c>
      <c r="N27">
        <v>13</v>
      </c>
    </row>
    <row r="28" spans="4:14">
      <c r="D28" t="s">
        <v>134</v>
      </c>
      <c r="M28">
        <v>13.5</v>
      </c>
      <c r="N28">
        <v>13.5</v>
      </c>
    </row>
    <row r="29" spans="4:14">
      <c r="D29" t="s">
        <v>135</v>
      </c>
      <c r="M29">
        <v>14</v>
      </c>
      <c r="N29">
        <v>14</v>
      </c>
    </row>
    <row r="30" spans="4:14">
      <c r="D30" t="s">
        <v>136</v>
      </c>
      <c r="M30">
        <v>14.5</v>
      </c>
      <c r="N30">
        <v>14.5</v>
      </c>
    </row>
    <row r="31" spans="4:14">
      <c r="D31" t="s">
        <v>137</v>
      </c>
      <c r="M31">
        <v>15</v>
      </c>
      <c r="N31">
        <v>15</v>
      </c>
    </row>
    <row r="32" spans="4:14">
      <c r="D32" t="s">
        <v>138</v>
      </c>
      <c r="M32">
        <v>15.5</v>
      </c>
      <c r="N32">
        <v>15.5</v>
      </c>
    </row>
    <row r="33" spans="4:14">
      <c r="D33" t="s">
        <v>139</v>
      </c>
      <c r="M33">
        <v>16</v>
      </c>
      <c r="N33">
        <v>16</v>
      </c>
    </row>
    <row r="34" spans="4:14">
      <c r="D34" t="s">
        <v>140</v>
      </c>
      <c r="M34">
        <v>16.5</v>
      </c>
      <c r="N34">
        <v>16.5</v>
      </c>
    </row>
    <row r="35" spans="4:14">
      <c r="D35" t="s">
        <v>141</v>
      </c>
      <c r="M35">
        <v>17</v>
      </c>
      <c r="N35">
        <v>17</v>
      </c>
    </row>
    <row r="36" spans="4:14">
      <c r="M36">
        <v>17.5</v>
      </c>
      <c r="N36">
        <v>17.5</v>
      </c>
    </row>
    <row r="37" spans="4:14">
      <c r="M37">
        <v>18</v>
      </c>
      <c r="N37">
        <v>18</v>
      </c>
    </row>
    <row r="38" spans="4:14">
      <c r="M38">
        <v>18.5</v>
      </c>
      <c r="N38">
        <v>18.5</v>
      </c>
    </row>
    <row r="39" spans="4:14">
      <c r="M39">
        <v>19</v>
      </c>
      <c r="N39">
        <v>19</v>
      </c>
    </row>
    <row r="40" spans="4:14">
      <c r="M40">
        <v>19.5</v>
      </c>
      <c r="N40">
        <v>19.5</v>
      </c>
    </row>
    <row r="41" spans="4:14">
      <c r="M41">
        <v>20</v>
      </c>
      <c r="N41">
        <v>20</v>
      </c>
    </row>
    <row r="42" spans="4:14">
      <c r="M42">
        <v>20.5</v>
      </c>
      <c r="N42">
        <v>20.5</v>
      </c>
    </row>
    <row r="43" spans="4:14">
      <c r="M43">
        <v>21</v>
      </c>
      <c r="N43">
        <v>21</v>
      </c>
    </row>
    <row r="44" spans="4:14">
      <c r="M44">
        <v>21.5</v>
      </c>
      <c r="N44">
        <v>21.5</v>
      </c>
    </row>
    <row r="45" spans="4:14">
      <c r="M45">
        <v>22</v>
      </c>
      <c r="N45">
        <v>22</v>
      </c>
    </row>
    <row r="46" spans="4:14">
      <c r="M46">
        <v>22.5</v>
      </c>
      <c r="N46">
        <v>22.5</v>
      </c>
    </row>
    <row r="47" spans="4:14">
      <c r="M47">
        <v>23</v>
      </c>
      <c r="N47">
        <v>23</v>
      </c>
    </row>
    <row r="48" spans="4:14">
      <c r="M48">
        <v>23.5</v>
      </c>
      <c r="N48">
        <v>23.5</v>
      </c>
    </row>
    <row r="49" spans="13:14">
      <c r="M49">
        <v>24</v>
      </c>
      <c r="N49">
        <v>24</v>
      </c>
    </row>
    <row r="50" spans="13:14">
      <c r="M50">
        <v>24.5</v>
      </c>
      <c r="N50">
        <v>24.5</v>
      </c>
    </row>
    <row r="51" spans="13:14">
      <c r="M51">
        <v>25</v>
      </c>
      <c r="N51">
        <v>25</v>
      </c>
    </row>
    <row r="52" spans="13:14">
      <c r="M52">
        <v>25.5</v>
      </c>
      <c r="N52">
        <v>25.5</v>
      </c>
    </row>
    <row r="53" spans="13:14">
      <c r="M53">
        <v>26</v>
      </c>
      <c r="N53">
        <v>26</v>
      </c>
    </row>
    <row r="54" spans="13:14">
      <c r="M54">
        <v>26.5</v>
      </c>
      <c r="N54">
        <v>26.5</v>
      </c>
    </row>
    <row r="55" spans="13:14">
      <c r="M55">
        <v>27</v>
      </c>
      <c r="N55">
        <v>27</v>
      </c>
    </row>
    <row r="56" spans="13:14">
      <c r="M56">
        <v>27.5</v>
      </c>
      <c r="N56">
        <v>27.5</v>
      </c>
    </row>
    <row r="57" spans="13:14">
      <c r="M57">
        <v>28</v>
      </c>
      <c r="N57">
        <v>28</v>
      </c>
    </row>
    <row r="58" spans="13:14">
      <c r="M58">
        <v>28.5</v>
      </c>
      <c r="N58">
        <v>28.5</v>
      </c>
    </row>
    <row r="59" spans="13:14">
      <c r="M59">
        <v>29</v>
      </c>
      <c r="N59">
        <v>29</v>
      </c>
    </row>
    <row r="60" spans="13:14">
      <c r="M60">
        <v>29.5</v>
      </c>
      <c r="N60">
        <v>29.5</v>
      </c>
    </row>
    <row r="61" spans="13:14">
      <c r="M61">
        <v>30</v>
      </c>
      <c r="N61">
        <v>30</v>
      </c>
    </row>
    <row r="62" spans="13:14">
      <c r="M62">
        <v>30.5</v>
      </c>
      <c r="N62">
        <v>30.5</v>
      </c>
    </row>
    <row r="63" spans="13:14">
      <c r="M63">
        <v>31</v>
      </c>
      <c r="N63">
        <v>31</v>
      </c>
    </row>
    <row r="64" spans="13:14">
      <c r="M64">
        <v>31.5</v>
      </c>
      <c r="N64">
        <v>31.5</v>
      </c>
    </row>
    <row r="65" spans="13:14">
      <c r="M65">
        <v>32</v>
      </c>
      <c r="N65">
        <v>32</v>
      </c>
    </row>
    <row r="66" spans="13:14">
      <c r="M66">
        <v>32.5</v>
      </c>
      <c r="N66">
        <v>32.5</v>
      </c>
    </row>
    <row r="67" spans="13:14">
      <c r="M67">
        <v>33</v>
      </c>
      <c r="N67">
        <v>33</v>
      </c>
    </row>
    <row r="68" spans="13:14">
      <c r="M68">
        <v>33.5</v>
      </c>
      <c r="N68">
        <v>33.5</v>
      </c>
    </row>
    <row r="69" spans="13:14">
      <c r="M69">
        <v>34</v>
      </c>
      <c r="N69">
        <v>34</v>
      </c>
    </row>
    <row r="70" spans="13:14">
      <c r="M70">
        <v>34.5</v>
      </c>
      <c r="N70">
        <v>34.5</v>
      </c>
    </row>
    <row r="71" spans="13:14">
      <c r="M71">
        <v>35</v>
      </c>
      <c r="N71">
        <v>35</v>
      </c>
    </row>
    <row r="72" spans="13:14">
      <c r="M72">
        <v>35.5</v>
      </c>
      <c r="N72">
        <v>35.5</v>
      </c>
    </row>
    <row r="73" spans="13:14">
      <c r="M73">
        <v>36</v>
      </c>
      <c r="N73">
        <v>36</v>
      </c>
    </row>
    <row r="74" spans="13:14">
      <c r="M74">
        <v>36.5</v>
      </c>
      <c r="N74">
        <v>36.5</v>
      </c>
    </row>
    <row r="75" spans="13:14">
      <c r="M75">
        <v>37</v>
      </c>
      <c r="N75">
        <v>37</v>
      </c>
    </row>
    <row r="76" spans="13:14">
      <c r="M76">
        <v>37.5</v>
      </c>
      <c r="N76">
        <v>37.5</v>
      </c>
    </row>
    <row r="77" spans="13:14">
      <c r="M77">
        <v>38</v>
      </c>
      <c r="N77">
        <v>38</v>
      </c>
    </row>
    <row r="78" spans="13:14">
      <c r="M78">
        <v>38.5</v>
      </c>
      <c r="N78">
        <v>38.5</v>
      </c>
    </row>
    <row r="79" spans="13:14">
      <c r="M79">
        <v>39</v>
      </c>
      <c r="N79">
        <v>39</v>
      </c>
    </row>
    <row r="80" spans="13:14">
      <c r="M80">
        <v>39.5</v>
      </c>
      <c r="N80">
        <v>39.5</v>
      </c>
    </row>
    <row r="81" spans="13:14">
      <c r="M81">
        <v>40</v>
      </c>
      <c r="N81">
        <v>40</v>
      </c>
    </row>
    <row r="82" spans="13:14">
      <c r="M82">
        <v>40.5</v>
      </c>
      <c r="N82">
        <v>40.5</v>
      </c>
    </row>
    <row r="83" spans="13:14">
      <c r="M83">
        <v>41</v>
      </c>
      <c r="N83">
        <v>41</v>
      </c>
    </row>
    <row r="84" spans="13:14">
      <c r="M84">
        <v>41.5</v>
      </c>
      <c r="N84">
        <v>41.5</v>
      </c>
    </row>
    <row r="85" spans="13:14">
      <c r="M85">
        <v>42</v>
      </c>
      <c r="N85">
        <v>42</v>
      </c>
    </row>
    <row r="86" spans="13:14">
      <c r="M86">
        <v>42.5</v>
      </c>
      <c r="N86">
        <v>42.5</v>
      </c>
    </row>
    <row r="87" spans="13:14">
      <c r="M87">
        <v>43</v>
      </c>
      <c r="N87">
        <v>43</v>
      </c>
    </row>
    <row r="88" spans="13:14">
      <c r="M88">
        <v>43.5</v>
      </c>
      <c r="N88">
        <v>43.5</v>
      </c>
    </row>
    <row r="89" spans="13:14">
      <c r="M89">
        <v>44</v>
      </c>
      <c r="N89">
        <v>44</v>
      </c>
    </row>
    <row r="90" spans="13:14">
      <c r="M90">
        <v>44.5</v>
      </c>
      <c r="N90">
        <v>44.5</v>
      </c>
    </row>
    <row r="91" spans="13:14">
      <c r="M91">
        <v>45</v>
      </c>
      <c r="N91">
        <v>45</v>
      </c>
    </row>
    <row r="92" spans="13:14">
      <c r="M92">
        <v>45.5</v>
      </c>
      <c r="N92">
        <v>45.5</v>
      </c>
    </row>
    <row r="93" spans="13:14">
      <c r="M93">
        <v>46</v>
      </c>
      <c r="N93">
        <v>46</v>
      </c>
    </row>
    <row r="94" spans="13:14">
      <c r="M94">
        <v>46.5</v>
      </c>
      <c r="N94">
        <v>46.5</v>
      </c>
    </row>
    <row r="95" spans="13:14">
      <c r="M95">
        <v>47</v>
      </c>
      <c r="N95">
        <v>47</v>
      </c>
    </row>
    <row r="96" spans="13:14">
      <c r="M96">
        <v>47.5</v>
      </c>
      <c r="N96">
        <v>47.5</v>
      </c>
    </row>
    <row r="97" spans="13:14">
      <c r="M97">
        <v>48</v>
      </c>
      <c r="N97">
        <v>48</v>
      </c>
    </row>
    <row r="98" spans="13:14">
      <c r="M98">
        <v>48.5</v>
      </c>
      <c r="N98">
        <v>48.5</v>
      </c>
    </row>
    <row r="99" spans="13:14">
      <c r="M99">
        <v>49</v>
      </c>
      <c r="N99">
        <v>49</v>
      </c>
    </row>
    <row r="100" spans="13:14">
      <c r="M100">
        <v>49.5</v>
      </c>
      <c r="N100">
        <v>49.5</v>
      </c>
    </row>
    <row r="101" spans="13:14">
      <c r="M101">
        <v>50</v>
      </c>
      <c r="N101">
        <v>50</v>
      </c>
    </row>
    <row r="102" spans="13:14">
      <c r="M102">
        <v>50.5</v>
      </c>
      <c r="N102">
        <v>50.5</v>
      </c>
    </row>
    <row r="103" spans="13:14">
      <c r="M103">
        <v>51</v>
      </c>
      <c r="N103">
        <v>51</v>
      </c>
    </row>
    <row r="104" spans="13:14">
      <c r="M104">
        <v>51.5</v>
      </c>
      <c r="N104">
        <v>51.5</v>
      </c>
    </row>
    <row r="105" spans="13:14">
      <c r="M105">
        <v>52</v>
      </c>
      <c r="N105">
        <v>52</v>
      </c>
    </row>
    <row r="106" spans="13:14">
      <c r="M106">
        <v>52.5</v>
      </c>
      <c r="N106">
        <v>52.5</v>
      </c>
    </row>
    <row r="107" spans="13:14">
      <c r="M107">
        <v>53</v>
      </c>
      <c r="N107">
        <v>53</v>
      </c>
    </row>
    <row r="108" spans="13:14">
      <c r="M108">
        <v>53.5</v>
      </c>
      <c r="N108">
        <v>53.5</v>
      </c>
    </row>
    <row r="109" spans="13:14">
      <c r="M109">
        <v>54</v>
      </c>
      <c r="N109">
        <v>54</v>
      </c>
    </row>
    <row r="110" spans="13:14">
      <c r="M110">
        <v>54.5</v>
      </c>
      <c r="N110">
        <v>54.5</v>
      </c>
    </row>
    <row r="111" spans="13:14">
      <c r="M111">
        <v>55</v>
      </c>
      <c r="N111">
        <v>55</v>
      </c>
    </row>
    <row r="112" spans="13:14">
      <c r="M112">
        <v>55.5</v>
      </c>
      <c r="N112">
        <v>55.5</v>
      </c>
    </row>
    <row r="113" spans="13:14">
      <c r="M113">
        <v>56</v>
      </c>
      <c r="N113">
        <v>56</v>
      </c>
    </row>
    <row r="114" spans="13:14">
      <c r="M114">
        <v>56.5</v>
      </c>
      <c r="N114">
        <v>56.5</v>
      </c>
    </row>
    <row r="115" spans="13:14">
      <c r="M115">
        <v>57</v>
      </c>
      <c r="N115">
        <v>57</v>
      </c>
    </row>
    <row r="116" spans="13:14">
      <c r="M116">
        <v>57.5</v>
      </c>
      <c r="N116">
        <v>57.5</v>
      </c>
    </row>
    <row r="117" spans="13:14">
      <c r="M117">
        <v>58</v>
      </c>
      <c r="N117">
        <v>58</v>
      </c>
    </row>
    <row r="118" spans="13:14">
      <c r="M118">
        <v>58.5</v>
      </c>
      <c r="N118">
        <v>58.5</v>
      </c>
    </row>
    <row r="119" spans="13:14">
      <c r="M119">
        <v>59</v>
      </c>
      <c r="N119">
        <v>59</v>
      </c>
    </row>
    <row r="120" spans="13:14">
      <c r="M120">
        <v>59.5</v>
      </c>
      <c r="N120">
        <v>59.5</v>
      </c>
    </row>
    <row r="121" spans="13:14">
      <c r="M121">
        <v>60</v>
      </c>
      <c r="N121">
        <v>60</v>
      </c>
    </row>
    <row r="122" spans="13:14">
      <c r="M122">
        <v>60.5</v>
      </c>
      <c r="N122">
        <v>60.5</v>
      </c>
    </row>
    <row r="123" spans="13:14">
      <c r="M123">
        <v>61</v>
      </c>
      <c r="N123">
        <v>61</v>
      </c>
    </row>
    <row r="124" spans="13:14">
      <c r="M124">
        <v>61.5</v>
      </c>
      <c r="N124">
        <v>61.5</v>
      </c>
    </row>
    <row r="125" spans="13:14">
      <c r="M125">
        <v>62</v>
      </c>
      <c r="N125">
        <v>62</v>
      </c>
    </row>
    <row r="126" spans="13:14">
      <c r="M126">
        <v>62.5</v>
      </c>
      <c r="N126">
        <v>62.5</v>
      </c>
    </row>
    <row r="127" spans="13:14">
      <c r="M127">
        <v>63</v>
      </c>
      <c r="N127">
        <v>63</v>
      </c>
    </row>
    <row r="128" spans="13:14">
      <c r="M128">
        <v>63.5</v>
      </c>
      <c r="N128">
        <v>63.5</v>
      </c>
    </row>
    <row r="129" spans="13:14">
      <c r="M129">
        <v>64</v>
      </c>
      <c r="N129">
        <v>64</v>
      </c>
    </row>
    <row r="130" spans="13:14">
      <c r="M130">
        <v>64.5</v>
      </c>
      <c r="N130">
        <v>64.5</v>
      </c>
    </row>
    <row r="131" spans="13:14">
      <c r="M131">
        <v>65</v>
      </c>
      <c r="N131">
        <v>65</v>
      </c>
    </row>
    <row r="132" spans="13:14">
      <c r="M132">
        <v>65.5</v>
      </c>
      <c r="N132">
        <v>65.5</v>
      </c>
    </row>
    <row r="133" spans="13:14">
      <c r="M133">
        <v>66</v>
      </c>
      <c r="N133">
        <v>66</v>
      </c>
    </row>
    <row r="134" spans="13:14">
      <c r="M134">
        <v>66.5</v>
      </c>
      <c r="N134">
        <v>66.5</v>
      </c>
    </row>
    <row r="135" spans="13:14">
      <c r="M135">
        <v>67</v>
      </c>
      <c r="N135">
        <v>67</v>
      </c>
    </row>
    <row r="136" spans="13:14">
      <c r="M136">
        <v>67.5</v>
      </c>
      <c r="N136">
        <v>67.5</v>
      </c>
    </row>
    <row r="137" spans="13:14">
      <c r="M137">
        <v>68</v>
      </c>
      <c r="N137">
        <v>68</v>
      </c>
    </row>
    <row r="138" spans="13:14">
      <c r="M138">
        <v>68.5</v>
      </c>
      <c r="N138">
        <v>68.5</v>
      </c>
    </row>
    <row r="139" spans="13:14">
      <c r="M139">
        <v>69</v>
      </c>
      <c r="N139">
        <v>69</v>
      </c>
    </row>
    <row r="140" spans="13:14">
      <c r="M140">
        <v>69.5</v>
      </c>
      <c r="N140">
        <v>69.5</v>
      </c>
    </row>
    <row r="141" spans="13:14">
      <c r="M141">
        <v>70</v>
      </c>
      <c r="N141">
        <v>70</v>
      </c>
    </row>
    <row r="142" spans="13:14">
      <c r="M142">
        <v>70.5</v>
      </c>
      <c r="N142">
        <v>70.5</v>
      </c>
    </row>
    <row r="143" spans="13:14">
      <c r="M143">
        <v>71</v>
      </c>
      <c r="N143">
        <v>71</v>
      </c>
    </row>
    <row r="144" spans="13:14">
      <c r="M144">
        <v>71.5</v>
      </c>
      <c r="N144">
        <v>71.5</v>
      </c>
    </row>
    <row r="145" spans="13:14">
      <c r="M145">
        <v>72</v>
      </c>
      <c r="N145">
        <v>72</v>
      </c>
    </row>
    <row r="146" spans="13:14">
      <c r="M146">
        <v>72.5</v>
      </c>
      <c r="N146">
        <v>72.5</v>
      </c>
    </row>
    <row r="147" spans="13:14">
      <c r="M147">
        <v>73</v>
      </c>
      <c r="N147">
        <v>73</v>
      </c>
    </row>
    <row r="148" spans="13:14">
      <c r="M148">
        <v>73.5</v>
      </c>
      <c r="N148">
        <v>73.5</v>
      </c>
    </row>
    <row r="149" spans="13:14">
      <c r="M149">
        <v>74</v>
      </c>
      <c r="N149">
        <v>74</v>
      </c>
    </row>
    <row r="150" spans="13:14">
      <c r="M150">
        <v>74.5</v>
      </c>
      <c r="N150">
        <v>74.5</v>
      </c>
    </row>
    <row r="151" spans="13:14">
      <c r="M151">
        <v>75</v>
      </c>
      <c r="N151">
        <v>75</v>
      </c>
    </row>
    <row r="152" spans="13:14">
      <c r="M152">
        <v>75.5</v>
      </c>
      <c r="N152">
        <v>75.5</v>
      </c>
    </row>
    <row r="153" spans="13:14">
      <c r="M153">
        <v>76</v>
      </c>
      <c r="N153">
        <v>76</v>
      </c>
    </row>
    <row r="154" spans="13:14">
      <c r="M154">
        <v>76.5</v>
      </c>
      <c r="N154">
        <v>76.5</v>
      </c>
    </row>
    <row r="155" spans="13:14">
      <c r="M155">
        <v>77</v>
      </c>
      <c r="N155">
        <v>77</v>
      </c>
    </row>
    <row r="156" spans="13:14">
      <c r="M156">
        <v>77.5</v>
      </c>
      <c r="N156">
        <v>77.5</v>
      </c>
    </row>
    <row r="157" spans="13:14">
      <c r="M157">
        <v>78</v>
      </c>
      <c r="N157">
        <v>78</v>
      </c>
    </row>
    <row r="158" spans="13:14">
      <c r="M158">
        <v>78.5</v>
      </c>
      <c r="N158">
        <v>78.5</v>
      </c>
    </row>
    <row r="159" spans="13:14">
      <c r="M159">
        <v>79</v>
      </c>
      <c r="N159">
        <v>79</v>
      </c>
    </row>
    <row r="160" spans="13:14">
      <c r="M160">
        <v>79.5</v>
      </c>
      <c r="N160">
        <v>79.5</v>
      </c>
    </row>
    <row r="161" spans="13:14">
      <c r="M161">
        <v>80</v>
      </c>
      <c r="N161">
        <v>80</v>
      </c>
    </row>
    <row r="162" spans="13:14">
      <c r="M162">
        <v>80.5</v>
      </c>
      <c r="N162">
        <v>80.5</v>
      </c>
    </row>
    <row r="163" spans="13:14">
      <c r="M163">
        <v>81</v>
      </c>
      <c r="N163">
        <v>81</v>
      </c>
    </row>
    <row r="164" spans="13:14">
      <c r="M164">
        <v>81.5</v>
      </c>
      <c r="N164">
        <v>81.5</v>
      </c>
    </row>
    <row r="165" spans="13:14">
      <c r="M165">
        <v>82</v>
      </c>
      <c r="N165">
        <v>82</v>
      </c>
    </row>
    <row r="166" spans="13:14">
      <c r="M166">
        <v>82.5</v>
      </c>
      <c r="N166">
        <v>82.5</v>
      </c>
    </row>
    <row r="167" spans="13:14">
      <c r="M167">
        <v>83</v>
      </c>
      <c r="N167">
        <v>83</v>
      </c>
    </row>
    <row r="168" spans="13:14">
      <c r="M168">
        <v>83.5</v>
      </c>
      <c r="N168">
        <v>83.5</v>
      </c>
    </row>
    <row r="169" spans="13:14">
      <c r="M169">
        <v>84</v>
      </c>
      <c r="N169">
        <v>84</v>
      </c>
    </row>
    <row r="170" spans="13:14">
      <c r="M170">
        <v>84.5</v>
      </c>
      <c r="N170">
        <v>84.5</v>
      </c>
    </row>
    <row r="171" spans="13:14">
      <c r="M171">
        <v>85</v>
      </c>
      <c r="N171">
        <v>85</v>
      </c>
    </row>
    <row r="172" spans="13:14">
      <c r="M172">
        <v>85.5</v>
      </c>
      <c r="N172">
        <v>85.5</v>
      </c>
    </row>
    <row r="173" spans="13:14">
      <c r="M173">
        <v>86</v>
      </c>
      <c r="N173">
        <v>86</v>
      </c>
    </row>
    <row r="174" spans="13:14">
      <c r="M174">
        <v>86.5</v>
      </c>
      <c r="N174">
        <v>86.5</v>
      </c>
    </row>
    <row r="175" spans="13:14">
      <c r="M175">
        <v>87</v>
      </c>
      <c r="N175">
        <v>87</v>
      </c>
    </row>
    <row r="176" spans="13:14">
      <c r="M176">
        <v>87.5</v>
      </c>
      <c r="N176">
        <v>87.5</v>
      </c>
    </row>
    <row r="177" spans="13:14">
      <c r="M177">
        <v>88</v>
      </c>
      <c r="N177">
        <v>88</v>
      </c>
    </row>
    <row r="178" spans="13:14">
      <c r="M178">
        <v>88.5</v>
      </c>
      <c r="N178">
        <v>88.5</v>
      </c>
    </row>
    <row r="179" spans="13:14">
      <c r="M179">
        <v>89</v>
      </c>
      <c r="N179">
        <v>89</v>
      </c>
    </row>
    <row r="180" spans="13:14">
      <c r="M180">
        <v>89.5</v>
      </c>
      <c r="N180">
        <v>89.5</v>
      </c>
    </row>
    <row r="181" spans="13:14">
      <c r="M181">
        <v>90</v>
      </c>
      <c r="N181">
        <v>90</v>
      </c>
    </row>
    <row r="182" spans="13:14">
      <c r="M182">
        <v>90.5</v>
      </c>
      <c r="N182">
        <v>90.5</v>
      </c>
    </row>
    <row r="183" spans="13:14">
      <c r="M183">
        <v>91</v>
      </c>
      <c r="N183">
        <v>91</v>
      </c>
    </row>
    <row r="184" spans="13:14">
      <c r="M184">
        <v>91.5</v>
      </c>
      <c r="N184">
        <v>91.5</v>
      </c>
    </row>
    <row r="185" spans="13:14">
      <c r="M185">
        <v>92</v>
      </c>
      <c r="N185">
        <v>92</v>
      </c>
    </row>
    <row r="186" spans="13:14">
      <c r="M186">
        <v>92.5</v>
      </c>
      <c r="N186">
        <v>92.5</v>
      </c>
    </row>
    <row r="187" spans="13:14">
      <c r="M187">
        <v>93</v>
      </c>
      <c r="N187">
        <v>93</v>
      </c>
    </row>
    <row r="188" spans="13:14">
      <c r="M188">
        <v>93.5</v>
      </c>
      <c r="N188">
        <v>93.5</v>
      </c>
    </row>
    <row r="189" spans="13:14">
      <c r="M189">
        <v>94</v>
      </c>
      <c r="N189">
        <v>94</v>
      </c>
    </row>
    <row r="190" spans="13:14">
      <c r="M190">
        <v>94.5</v>
      </c>
      <c r="N190">
        <v>94.5</v>
      </c>
    </row>
    <row r="191" spans="13:14">
      <c r="M191">
        <v>95</v>
      </c>
      <c r="N191">
        <v>95</v>
      </c>
    </row>
    <row r="192" spans="13:14">
      <c r="M192">
        <v>95.5</v>
      </c>
      <c r="N192">
        <v>95.5</v>
      </c>
    </row>
    <row r="193" spans="13:14">
      <c r="M193">
        <v>96</v>
      </c>
      <c r="N193">
        <v>96</v>
      </c>
    </row>
    <row r="194" spans="13:14">
      <c r="M194">
        <v>96.5</v>
      </c>
      <c r="N194">
        <v>96.5</v>
      </c>
    </row>
    <row r="195" spans="13:14">
      <c r="M195">
        <v>97</v>
      </c>
      <c r="N195">
        <v>97</v>
      </c>
    </row>
    <row r="196" spans="13:14">
      <c r="M196">
        <v>97.5</v>
      </c>
      <c r="N196">
        <v>97.5</v>
      </c>
    </row>
    <row r="197" spans="13:14">
      <c r="M197">
        <v>98</v>
      </c>
      <c r="N197">
        <v>98</v>
      </c>
    </row>
    <row r="198" spans="13:14">
      <c r="M198">
        <v>98.5</v>
      </c>
      <c r="N198">
        <v>98.5</v>
      </c>
    </row>
    <row r="199" spans="13:14">
      <c r="M199">
        <v>99</v>
      </c>
      <c r="N199">
        <v>99</v>
      </c>
    </row>
    <row r="200" spans="13:14">
      <c r="M200">
        <v>99.5</v>
      </c>
      <c r="N200">
        <v>99.5</v>
      </c>
    </row>
    <row r="201" spans="13:14">
      <c r="M201">
        <v>100</v>
      </c>
      <c r="N201">
        <v>100</v>
      </c>
    </row>
    <row r="202" spans="13:14">
      <c r="M202">
        <v>100.5</v>
      </c>
      <c r="N202">
        <v>100.5</v>
      </c>
    </row>
    <row r="203" spans="13:14">
      <c r="M203">
        <v>101</v>
      </c>
      <c r="N203">
        <v>101</v>
      </c>
    </row>
    <row r="204" spans="13:14">
      <c r="M204">
        <v>101.5</v>
      </c>
      <c r="N204">
        <v>101.5</v>
      </c>
    </row>
    <row r="205" spans="13:14">
      <c r="M205">
        <v>102</v>
      </c>
      <c r="N205">
        <v>102</v>
      </c>
    </row>
    <row r="206" spans="13:14">
      <c r="M206">
        <v>102.5</v>
      </c>
      <c r="N206">
        <v>102.5</v>
      </c>
    </row>
    <row r="207" spans="13:14">
      <c r="M207">
        <v>103</v>
      </c>
      <c r="N207">
        <v>103</v>
      </c>
    </row>
    <row r="208" spans="13:14">
      <c r="M208">
        <v>103.5</v>
      </c>
      <c r="N208">
        <v>103.5</v>
      </c>
    </row>
    <row r="209" spans="13:14">
      <c r="M209">
        <v>104</v>
      </c>
      <c r="N209">
        <v>104</v>
      </c>
    </row>
    <row r="210" spans="13:14">
      <c r="M210">
        <v>104.5</v>
      </c>
      <c r="N210">
        <v>104.5</v>
      </c>
    </row>
    <row r="211" spans="13:14">
      <c r="M211">
        <v>105</v>
      </c>
      <c r="N211">
        <v>105</v>
      </c>
    </row>
    <row r="212" spans="13:14">
      <c r="M212">
        <v>105.5</v>
      </c>
      <c r="N212">
        <v>105.5</v>
      </c>
    </row>
    <row r="213" spans="13:14">
      <c r="M213">
        <v>106</v>
      </c>
      <c r="N213">
        <v>106</v>
      </c>
    </row>
    <row r="214" spans="13:14">
      <c r="M214">
        <v>106.5</v>
      </c>
      <c r="N214">
        <v>106.5</v>
      </c>
    </row>
    <row r="215" spans="13:14">
      <c r="M215">
        <v>107</v>
      </c>
      <c r="N215">
        <v>107</v>
      </c>
    </row>
    <row r="216" spans="13:14">
      <c r="M216">
        <v>107.5</v>
      </c>
      <c r="N216">
        <v>107.5</v>
      </c>
    </row>
    <row r="217" spans="13:14">
      <c r="M217">
        <v>108</v>
      </c>
      <c r="N217">
        <v>108</v>
      </c>
    </row>
    <row r="218" spans="13:14">
      <c r="M218">
        <v>108.5</v>
      </c>
      <c r="N218">
        <v>108.5</v>
      </c>
    </row>
    <row r="219" spans="13:14">
      <c r="M219">
        <v>109</v>
      </c>
      <c r="N219">
        <v>109</v>
      </c>
    </row>
    <row r="220" spans="13:14">
      <c r="M220">
        <v>109.5</v>
      </c>
      <c r="N220">
        <v>109.5</v>
      </c>
    </row>
    <row r="221" spans="13:14">
      <c r="M221">
        <v>110</v>
      </c>
      <c r="N221">
        <v>110</v>
      </c>
    </row>
    <row r="222" spans="13:14">
      <c r="M222">
        <v>110.5</v>
      </c>
      <c r="N222">
        <v>110.5</v>
      </c>
    </row>
    <row r="223" spans="13:14">
      <c r="M223">
        <v>111</v>
      </c>
      <c r="N223">
        <v>111</v>
      </c>
    </row>
    <row r="224" spans="13:14">
      <c r="M224">
        <v>111.5</v>
      </c>
      <c r="N224">
        <v>111.5</v>
      </c>
    </row>
    <row r="225" spans="13:14">
      <c r="M225">
        <v>112</v>
      </c>
      <c r="N225">
        <v>112</v>
      </c>
    </row>
    <row r="226" spans="13:14">
      <c r="M226">
        <v>112.5</v>
      </c>
      <c r="N226">
        <v>112.5</v>
      </c>
    </row>
    <row r="227" spans="13:14">
      <c r="M227">
        <v>113</v>
      </c>
      <c r="N227">
        <v>113</v>
      </c>
    </row>
    <row r="228" spans="13:14">
      <c r="M228">
        <v>113.5</v>
      </c>
      <c r="N228">
        <v>113.5</v>
      </c>
    </row>
    <row r="229" spans="13:14">
      <c r="M229">
        <v>114</v>
      </c>
      <c r="N229">
        <v>114</v>
      </c>
    </row>
    <row r="230" spans="13:14">
      <c r="M230">
        <v>114.5</v>
      </c>
      <c r="N230">
        <v>114.5</v>
      </c>
    </row>
    <row r="231" spans="13:14">
      <c r="M231">
        <v>115</v>
      </c>
      <c r="N231">
        <v>115</v>
      </c>
    </row>
    <row r="232" spans="13:14">
      <c r="M232">
        <v>115.5</v>
      </c>
      <c r="N232">
        <v>115.5</v>
      </c>
    </row>
    <row r="233" spans="13:14">
      <c r="M233">
        <v>116</v>
      </c>
      <c r="N233">
        <v>116</v>
      </c>
    </row>
    <row r="234" spans="13:14">
      <c r="M234">
        <v>116.5</v>
      </c>
      <c r="N234">
        <v>116.5</v>
      </c>
    </row>
    <row r="235" spans="13:14">
      <c r="M235">
        <v>117</v>
      </c>
      <c r="N235">
        <v>117</v>
      </c>
    </row>
    <row r="236" spans="13:14">
      <c r="M236">
        <v>117.5</v>
      </c>
      <c r="N236">
        <v>117.5</v>
      </c>
    </row>
    <row r="237" spans="13:14">
      <c r="M237">
        <v>118</v>
      </c>
      <c r="N237">
        <v>118</v>
      </c>
    </row>
    <row r="238" spans="13:14">
      <c r="M238">
        <v>118.5</v>
      </c>
      <c r="N238">
        <v>118.5</v>
      </c>
    </row>
    <row r="239" spans="13:14">
      <c r="M239">
        <v>119</v>
      </c>
      <c r="N239">
        <v>119</v>
      </c>
    </row>
    <row r="240" spans="13:14">
      <c r="M240">
        <v>119.5</v>
      </c>
      <c r="N240">
        <v>119.5</v>
      </c>
    </row>
    <row r="241" spans="13:14">
      <c r="M241">
        <v>120</v>
      </c>
      <c r="N241">
        <v>120</v>
      </c>
    </row>
    <row r="242" spans="13:14">
      <c r="M242">
        <v>120.5</v>
      </c>
      <c r="N242">
        <v>120.5</v>
      </c>
    </row>
    <row r="243" spans="13:14">
      <c r="M243">
        <v>121</v>
      </c>
      <c r="N243">
        <v>121</v>
      </c>
    </row>
    <row r="244" spans="13:14">
      <c r="M244">
        <v>121.5</v>
      </c>
      <c r="N244">
        <v>121.5</v>
      </c>
    </row>
    <row r="245" spans="13:14">
      <c r="M245">
        <v>122</v>
      </c>
      <c r="N245">
        <v>122</v>
      </c>
    </row>
    <row r="246" spans="13:14">
      <c r="M246">
        <v>122.5</v>
      </c>
      <c r="N246">
        <v>122.5</v>
      </c>
    </row>
    <row r="247" spans="13:14">
      <c r="M247">
        <v>123</v>
      </c>
      <c r="N247">
        <v>123</v>
      </c>
    </row>
    <row r="248" spans="13:14">
      <c r="M248">
        <v>123.5</v>
      </c>
      <c r="N248">
        <v>123.5</v>
      </c>
    </row>
    <row r="249" spans="13:14">
      <c r="M249">
        <v>124</v>
      </c>
      <c r="N249">
        <v>124</v>
      </c>
    </row>
    <row r="250" spans="13:14">
      <c r="M250">
        <v>124.5</v>
      </c>
      <c r="N250">
        <v>124.5</v>
      </c>
    </row>
    <row r="251" spans="13:14">
      <c r="M251">
        <v>125</v>
      </c>
      <c r="N251">
        <v>125</v>
      </c>
    </row>
    <row r="252" spans="13:14">
      <c r="M252">
        <v>125.5</v>
      </c>
      <c r="N252">
        <v>125.5</v>
      </c>
    </row>
    <row r="253" spans="13:14">
      <c r="M253">
        <v>126</v>
      </c>
      <c r="N253">
        <v>126</v>
      </c>
    </row>
    <row r="254" spans="13:14">
      <c r="M254">
        <v>126.5</v>
      </c>
      <c r="N254">
        <v>126.5</v>
      </c>
    </row>
    <row r="255" spans="13:14">
      <c r="M255">
        <v>127</v>
      </c>
      <c r="N255">
        <v>127</v>
      </c>
    </row>
    <row r="256" spans="13:14">
      <c r="M256">
        <v>127.5</v>
      </c>
      <c r="N256">
        <v>127.5</v>
      </c>
    </row>
    <row r="257" spans="13:14">
      <c r="M257">
        <v>128</v>
      </c>
      <c r="N257">
        <v>128</v>
      </c>
    </row>
    <row r="258" spans="13:14">
      <c r="M258">
        <v>128.5</v>
      </c>
      <c r="N258">
        <v>128.5</v>
      </c>
    </row>
    <row r="259" spans="13:14">
      <c r="M259">
        <v>129</v>
      </c>
      <c r="N259">
        <v>129</v>
      </c>
    </row>
    <row r="260" spans="13:14">
      <c r="M260">
        <v>129.5</v>
      </c>
      <c r="N260">
        <v>129.5</v>
      </c>
    </row>
    <row r="261" spans="13:14">
      <c r="M261">
        <v>130</v>
      </c>
      <c r="N261">
        <v>130</v>
      </c>
    </row>
    <row r="262" spans="13:14">
      <c r="M262">
        <v>130.5</v>
      </c>
      <c r="N262">
        <v>130.5</v>
      </c>
    </row>
    <row r="263" spans="13:14">
      <c r="M263">
        <v>131</v>
      </c>
      <c r="N263">
        <v>131</v>
      </c>
    </row>
    <row r="264" spans="13:14">
      <c r="M264">
        <v>131.5</v>
      </c>
      <c r="N264">
        <v>131.5</v>
      </c>
    </row>
    <row r="265" spans="13:14">
      <c r="M265">
        <v>132</v>
      </c>
      <c r="N265">
        <v>132</v>
      </c>
    </row>
    <row r="266" spans="13:14">
      <c r="M266">
        <v>132.5</v>
      </c>
      <c r="N266">
        <v>132.5</v>
      </c>
    </row>
    <row r="267" spans="13:14">
      <c r="M267">
        <v>133</v>
      </c>
      <c r="N267">
        <v>133</v>
      </c>
    </row>
    <row r="268" spans="13:14">
      <c r="M268">
        <v>133.5</v>
      </c>
      <c r="N268">
        <v>133.5</v>
      </c>
    </row>
    <row r="269" spans="13:14">
      <c r="M269">
        <v>134</v>
      </c>
      <c r="N269">
        <v>134</v>
      </c>
    </row>
    <row r="270" spans="13:14">
      <c r="M270">
        <v>134.5</v>
      </c>
      <c r="N270">
        <v>134.5</v>
      </c>
    </row>
    <row r="271" spans="13:14">
      <c r="M271">
        <v>135</v>
      </c>
      <c r="N271">
        <v>135</v>
      </c>
    </row>
    <row r="272" spans="13:14">
      <c r="M272">
        <v>135.5</v>
      </c>
      <c r="N272">
        <v>135.5</v>
      </c>
    </row>
    <row r="273" spans="13:14">
      <c r="M273">
        <v>136</v>
      </c>
      <c r="N273">
        <v>136</v>
      </c>
    </row>
    <row r="274" spans="13:14">
      <c r="M274">
        <v>136.5</v>
      </c>
      <c r="N274">
        <v>136.5</v>
      </c>
    </row>
    <row r="275" spans="13:14">
      <c r="M275">
        <v>137</v>
      </c>
      <c r="N275">
        <v>137</v>
      </c>
    </row>
    <row r="276" spans="13:14">
      <c r="M276">
        <v>137.5</v>
      </c>
      <c r="N276">
        <v>137.5</v>
      </c>
    </row>
    <row r="277" spans="13:14">
      <c r="M277">
        <v>138</v>
      </c>
      <c r="N277">
        <v>138</v>
      </c>
    </row>
    <row r="278" spans="13:14">
      <c r="M278">
        <v>138.5</v>
      </c>
      <c r="N278">
        <v>138.5</v>
      </c>
    </row>
    <row r="279" spans="13:14">
      <c r="M279">
        <v>139</v>
      </c>
      <c r="N279">
        <v>139</v>
      </c>
    </row>
    <row r="280" spans="13:14">
      <c r="M280">
        <v>139.5</v>
      </c>
      <c r="N280">
        <v>139.5</v>
      </c>
    </row>
    <row r="281" spans="13:14">
      <c r="M281">
        <v>140</v>
      </c>
      <c r="N281">
        <v>140</v>
      </c>
    </row>
    <row r="282" spans="13:14">
      <c r="M282">
        <v>140.5</v>
      </c>
      <c r="N282">
        <v>140.5</v>
      </c>
    </row>
    <row r="283" spans="13:14">
      <c r="M283">
        <v>141</v>
      </c>
      <c r="N283">
        <v>141</v>
      </c>
    </row>
    <row r="284" spans="13:14">
      <c r="M284">
        <v>141.5</v>
      </c>
      <c r="N284">
        <v>141.5</v>
      </c>
    </row>
    <row r="285" spans="13:14">
      <c r="M285">
        <v>142</v>
      </c>
      <c r="N285">
        <v>142</v>
      </c>
    </row>
    <row r="286" spans="13:14">
      <c r="M286">
        <v>142.5</v>
      </c>
      <c r="N286">
        <v>142.5</v>
      </c>
    </row>
    <row r="287" spans="13:14">
      <c r="M287">
        <v>143</v>
      </c>
      <c r="N287">
        <v>143</v>
      </c>
    </row>
    <row r="288" spans="13:14">
      <c r="M288">
        <v>143.5</v>
      </c>
      <c r="N288">
        <v>143.5</v>
      </c>
    </row>
    <row r="289" spans="13:14">
      <c r="M289">
        <v>144</v>
      </c>
      <c r="N289">
        <v>144</v>
      </c>
    </row>
    <row r="290" spans="13:14">
      <c r="M290">
        <v>144.5</v>
      </c>
      <c r="N290">
        <v>144.5</v>
      </c>
    </row>
    <row r="291" spans="13:14">
      <c r="M291">
        <v>145</v>
      </c>
      <c r="N291">
        <v>145</v>
      </c>
    </row>
    <row r="292" spans="13:14">
      <c r="M292">
        <v>145.5</v>
      </c>
      <c r="N292">
        <v>145.5</v>
      </c>
    </row>
    <row r="293" spans="13:14">
      <c r="M293">
        <v>146</v>
      </c>
      <c r="N293">
        <v>146</v>
      </c>
    </row>
    <row r="294" spans="13:14">
      <c r="M294">
        <v>146.5</v>
      </c>
      <c r="N294">
        <v>146.5</v>
      </c>
    </row>
    <row r="295" spans="13:14">
      <c r="M295">
        <v>147</v>
      </c>
      <c r="N295">
        <v>147</v>
      </c>
    </row>
    <row r="296" spans="13:14">
      <c r="M296">
        <v>147.5</v>
      </c>
      <c r="N296">
        <v>147.5</v>
      </c>
    </row>
    <row r="297" spans="13:14">
      <c r="M297">
        <v>148</v>
      </c>
      <c r="N297">
        <v>148</v>
      </c>
    </row>
    <row r="298" spans="13:14">
      <c r="M298">
        <v>148.5</v>
      </c>
      <c r="N298">
        <v>148.5</v>
      </c>
    </row>
    <row r="299" spans="13:14">
      <c r="M299">
        <v>149</v>
      </c>
      <c r="N299">
        <v>149</v>
      </c>
    </row>
    <row r="300" spans="13:14">
      <c r="M300">
        <v>149.5</v>
      </c>
      <c r="N300">
        <v>149.5</v>
      </c>
    </row>
    <row r="301" spans="13:14">
      <c r="M301">
        <v>150</v>
      </c>
      <c r="N301">
        <v>150</v>
      </c>
    </row>
    <row r="302" spans="13:14">
      <c r="M302">
        <v>150.5</v>
      </c>
      <c r="N302">
        <v>150.5</v>
      </c>
    </row>
    <row r="303" spans="13:14">
      <c r="M303">
        <v>151</v>
      </c>
      <c r="N303">
        <v>151</v>
      </c>
    </row>
    <row r="304" spans="13:14">
      <c r="M304">
        <v>151.5</v>
      </c>
      <c r="N304">
        <v>151.5</v>
      </c>
    </row>
    <row r="305" spans="13:14">
      <c r="M305">
        <v>152</v>
      </c>
      <c r="N305">
        <v>152</v>
      </c>
    </row>
    <row r="306" spans="13:14">
      <c r="M306">
        <v>152.5</v>
      </c>
      <c r="N306">
        <v>152.5</v>
      </c>
    </row>
    <row r="307" spans="13:14">
      <c r="M307">
        <v>153</v>
      </c>
      <c r="N307">
        <v>153</v>
      </c>
    </row>
    <row r="308" spans="13:14">
      <c r="M308">
        <v>153.5</v>
      </c>
      <c r="N308">
        <v>153.5</v>
      </c>
    </row>
    <row r="309" spans="13:14">
      <c r="M309">
        <v>154</v>
      </c>
      <c r="N309">
        <v>154</v>
      </c>
    </row>
    <row r="310" spans="13:14">
      <c r="M310">
        <v>154.5</v>
      </c>
      <c r="N310">
        <v>154.5</v>
      </c>
    </row>
    <row r="311" spans="13:14">
      <c r="M311">
        <v>155</v>
      </c>
      <c r="N311">
        <v>155</v>
      </c>
    </row>
    <row r="312" spans="13:14">
      <c r="M312">
        <v>155.5</v>
      </c>
      <c r="N312">
        <v>155.5</v>
      </c>
    </row>
    <row r="313" spans="13:14">
      <c r="M313">
        <v>156</v>
      </c>
      <c r="N313">
        <v>156</v>
      </c>
    </row>
    <row r="314" spans="13:14">
      <c r="M314">
        <v>156.5</v>
      </c>
      <c r="N314">
        <v>156.5</v>
      </c>
    </row>
    <row r="315" spans="13:14">
      <c r="M315">
        <v>157</v>
      </c>
      <c r="N315">
        <v>157</v>
      </c>
    </row>
    <row r="316" spans="13:14">
      <c r="M316">
        <v>157.5</v>
      </c>
      <c r="N316">
        <v>157.5</v>
      </c>
    </row>
    <row r="317" spans="13:14">
      <c r="M317">
        <v>158</v>
      </c>
      <c r="N317">
        <v>158</v>
      </c>
    </row>
    <row r="318" spans="13:14">
      <c r="M318">
        <v>158.5</v>
      </c>
      <c r="N318">
        <v>158.5</v>
      </c>
    </row>
    <row r="319" spans="13:14">
      <c r="M319">
        <v>159</v>
      </c>
      <c r="N319">
        <v>159</v>
      </c>
    </row>
    <row r="320" spans="13:14">
      <c r="M320">
        <v>159.5</v>
      </c>
      <c r="N320">
        <v>159.5</v>
      </c>
    </row>
    <row r="321" spans="13:14">
      <c r="M321">
        <v>160</v>
      </c>
      <c r="N321">
        <v>160</v>
      </c>
    </row>
    <row r="322" spans="13:14">
      <c r="M322">
        <v>160.5</v>
      </c>
      <c r="N322">
        <v>160.5</v>
      </c>
    </row>
    <row r="323" spans="13:14">
      <c r="M323">
        <v>161</v>
      </c>
      <c r="N323">
        <v>161</v>
      </c>
    </row>
    <row r="324" spans="13:14">
      <c r="M324">
        <v>161.5</v>
      </c>
      <c r="N324">
        <v>161.5</v>
      </c>
    </row>
    <row r="325" spans="13:14">
      <c r="M325">
        <v>162</v>
      </c>
      <c r="N325">
        <v>162</v>
      </c>
    </row>
    <row r="326" spans="13:14">
      <c r="M326">
        <v>162.5</v>
      </c>
      <c r="N326">
        <v>162.5</v>
      </c>
    </row>
    <row r="327" spans="13:14">
      <c r="M327">
        <v>163</v>
      </c>
      <c r="N327">
        <v>163</v>
      </c>
    </row>
    <row r="328" spans="13:14">
      <c r="M328">
        <v>163.5</v>
      </c>
      <c r="N328">
        <v>163.5</v>
      </c>
    </row>
    <row r="329" spans="13:14">
      <c r="M329">
        <v>164</v>
      </c>
      <c r="N329">
        <v>164</v>
      </c>
    </row>
    <row r="330" spans="13:14">
      <c r="M330">
        <v>164.5</v>
      </c>
      <c r="N330">
        <v>164.5</v>
      </c>
    </row>
    <row r="331" spans="13:14">
      <c r="M331">
        <v>165</v>
      </c>
      <c r="N331">
        <v>165</v>
      </c>
    </row>
    <row r="332" spans="13:14">
      <c r="M332">
        <v>165.5</v>
      </c>
      <c r="N332">
        <v>165.5</v>
      </c>
    </row>
    <row r="333" spans="13:14">
      <c r="M333">
        <v>166</v>
      </c>
      <c r="N333">
        <v>166</v>
      </c>
    </row>
    <row r="334" spans="13:14">
      <c r="M334">
        <v>166.5</v>
      </c>
      <c r="N334">
        <v>166.5</v>
      </c>
    </row>
    <row r="335" spans="13:14">
      <c r="M335">
        <v>167</v>
      </c>
      <c r="N335">
        <v>167</v>
      </c>
    </row>
    <row r="336" spans="13:14">
      <c r="M336">
        <v>167.5</v>
      </c>
      <c r="N336">
        <v>167.5</v>
      </c>
    </row>
    <row r="337" spans="13:14">
      <c r="M337">
        <v>168</v>
      </c>
      <c r="N337">
        <v>168</v>
      </c>
    </row>
    <row r="338" spans="13:14">
      <c r="M338">
        <v>168.5</v>
      </c>
      <c r="N338">
        <v>168.5</v>
      </c>
    </row>
    <row r="339" spans="13:14">
      <c r="M339">
        <v>169</v>
      </c>
      <c r="N339">
        <v>169</v>
      </c>
    </row>
    <row r="340" spans="13:14">
      <c r="M340">
        <v>169.5</v>
      </c>
      <c r="N340">
        <v>169.5</v>
      </c>
    </row>
    <row r="341" spans="13:14">
      <c r="M341">
        <v>170</v>
      </c>
      <c r="N341">
        <v>170</v>
      </c>
    </row>
    <row r="342" spans="13:14">
      <c r="M342">
        <v>170.5</v>
      </c>
      <c r="N342">
        <v>170.5</v>
      </c>
    </row>
    <row r="343" spans="13:14">
      <c r="M343">
        <v>171</v>
      </c>
      <c r="N343">
        <v>171</v>
      </c>
    </row>
    <row r="344" spans="13:14">
      <c r="M344">
        <v>171.5</v>
      </c>
      <c r="N344">
        <v>171.5</v>
      </c>
    </row>
    <row r="345" spans="13:14">
      <c r="M345">
        <v>172</v>
      </c>
      <c r="N345">
        <v>172</v>
      </c>
    </row>
    <row r="346" spans="13:14">
      <c r="M346">
        <v>172.5</v>
      </c>
      <c r="N346">
        <v>172.5</v>
      </c>
    </row>
    <row r="347" spans="13:14">
      <c r="M347">
        <v>173</v>
      </c>
      <c r="N347">
        <v>173</v>
      </c>
    </row>
    <row r="348" spans="13:14">
      <c r="M348">
        <v>173.5</v>
      </c>
      <c r="N348">
        <v>173.5</v>
      </c>
    </row>
    <row r="349" spans="13:14">
      <c r="M349">
        <v>174</v>
      </c>
      <c r="N349">
        <v>174</v>
      </c>
    </row>
    <row r="350" spans="13:14">
      <c r="M350">
        <v>174.5</v>
      </c>
      <c r="N350">
        <v>174.5</v>
      </c>
    </row>
    <row r="351" spans="13:14">
      <c r="M351">
        <v>175</v>
      </c>
      <c r="N351">
        <v>175</v>
      </c>
    </row>
    <row r="352" spans="13:14">
      <c r="M352">
        <v>175.5</v>
      </c>
      <c r="N352">
        <v>175.5</v>
      </c>
    </row>
    <row r="353" spans="13:14">
      <c r="M353">
        <v>176</v>
      </c>
      <c r="N353">
        <v>176</v>
      </c>
    </row>
    <row r="354" spans="13:14">
      <c r="M354">
        <v>176.5</v>
      </c>
      <c r="N354">
        <v>176.5</v>
      </c>
    </row>
    <row r="355" spans="13:14">
      <c r="M355">
        <v>177</v>
      </c>
      <c r="N355">
        <v>177</v>
      </c>
    </row>
    <row r="356" spans="13:14">
      <c r="M356">
        <v>177.5</v>
      </c>
      <c r="N356">
        <v>177.5</v>
      </c>
    </row>
    <row r="357" spans="13:14">
      <c r="M357">
        <v>178</v>
      </c>
      <c r="N357">
        <v>178</v>
      </c>
    </row>
    <row r="358" spans="13:14">
      <c r="M358">
        <v>178.5</v>
      </c>
      <c r="N358">
        <v>178.5</v>
      </c>
    </row>
    <row r="359" spans="13:14">
      <c r="M359">
        <v>179</v>
      </c>
      <c r="N359">
        <v>179</v>
      </c>
    </row>
    <row r="360" spans="13:14">
      <c r="M360">
        <v>179.5</v>
      </c>
      <c r="N360">
        <v>179.5</v>
      </c>
    </row>
    <row r="361" spans="13:14">
      <c r="M361">
        <v>180</v>
      </c>
      <c r="N361">
        <v>180</v>
      </c>
    </row>
    <row r="362" spans="13:14">
      <c r="M362">
        <v>180.5</v>
      </c>
      <c r="N362">
        <v>180.5</v>
      </c>
    </row>
    <row r="363" spans="13:14">
      <c r="M363">
        <v>181</v>
      </c>
      <c r="N363">
        <v>181</v>
      </c>
    </row>
    <row r="364" spans="13:14">
      <c r="M364">
        <v>181.5</v>
      </c>
      <c r="N364">
        <v>181.5</v>
      </c>
    </row>
    <row r="365" spans="13:14">
      <c r="M365">
        <v>182</v>
      </c>
      <c r="N365">
        <v>182</v>
      </c>
    </row>
    <row r="366" spans="13:14">
      <c r="M366">
        <v>182.5</v>
      </c>
      <c r="N366">
        <v>182.5</v>
      </c>
    </row>
    <row r="367" spans="13:14">
      <c r="M367">
        <v>183</v>
      </c>
      <c r="N367">
        <v>183</v>
      </c>
    </row>
    <row r="368" spans="13:14">
      <c r="M368">
        <v>183.5</v>
      </c>
      <c r="N368">
        <v>183.5</v>
      </c>
    </row>
    <row r="369" spans="13:14">
      <c r="M369">
        <v>184</v>
      </c>
      <c r="N369">
        <v>184</v>
      </c>
    </row>
    <row r="370" spans="13:14">
      <c r="M370">
        <v>184.5</v>
      </c>
      <c r="N370">
        <v>184.5</v>
      </c>
    </row>
    <row r="371" spans="13:14">
      <c r="M371">
        <v>185</v>
      </c>
      <c r="N371">
        <v>185</v>
      </c>
    </row>
    <row r="372" spans="13:14">
      <c r="M372">
        <v>185.5</v>
      </c>
      <c r="N372">
        <v>185.5</v>
      </c>
    </row>
    <row r="373" spans="13:14">
      <c r="M373">
        <v>186</v>
      </c>
      <c r="N373">
        <v>186</v>
      </c>
    </row>
    <row r="374" spans="13:14">
      <c r="M374">
        <v>186.5</v>
      </c>
      <c r="N374">
        <v>186.5</v>
      </c>
    </row>
    <row r="375" spans="13:14">
      <c r="M375">
        <v>187</v>
      </c>
      <c r="N375">
        <v>187</v>
      </c>
    </row>
    <row r="376" spans="13:14">
      <c r="M376">
        <v>187.5</v>
      </c>
      <c r="N376">
        <v>187.5</v>
      </c>
    </row>
    <row r="377" spans="13:14">
      <c r="M377">
        <v>188</v>
      </c>
      <c r="N377">
        <v>188</v>
      </c>
    </row>
    <row r="378" spans="13:14">
      <c r="M378">
        <v>188.5</v>
      </c>
      <c r="N378">
        <v>188.5</v>
      </c>
    </row>
    <row r="379" spans="13:14">
      <c r="M379">
        <v>189</v>
      </c>
      <c r="N379">
        <v>189</v>
      </c>
    </row>
    <row r="380" spans="13:14">
      <c r="M380">
        <v>189.5</v>
      </c>
      <c r="N380">
        <v>189.5</v>
      </c>
    </row>
    <row r="381" spans="13:14">
      <c r="M381">
        <v>190</v>
      </c>
      <c r="N381">
        <v>190</v>
      </c>
    </row>
    <row r="382" spans="13:14">
      <c r="M382">
        <v>190.5</v>
      </c>
      <c r="N382">
        <v>190.5</v>
      </c>
    </row>
    <row r="383" spans="13:14">
      <c r="M383">
        <v>191</v>
      </c>
      <c r="N383">
        <v>191</v>
      </c>
    </row>
    <row r="384" spans="13:14">
      <c r="M384">
        <v>191.5</v>
      </c>
      <c r="N384">
        <v>191.5</v>
      </c>
    </row>
    <row r="385" spans="13:14">
      <c r="M385">
        <v>192</v>
      </c>
      <c r="N385">
        <v>192</v>
      </c>
    </row>
    <row r="386" spans="13:14">
      <c r="M386">
        <v>192.5</v>
      </c>
      <c r="N386">
        <v>192.5</v>
      </c>
    </row>
    <row r="387" spans="13:14">
      <c r="M387">
        <v>193</v>
      </c>
      <c r="N387">
        <v>193</v>
      </c>
    </row>
    <row r="388" spans="13:14">
      <c r="M388">
        <v>193.5</v>
      </c>
      <c r="N388">
        <v>193.5</v>
      </c>
    </row>
    <row r="389" spans="13:14">
      <c r="M389">
        <v>194</v>
      </c>
      <c r="N389">
        <v>194</v>
      </c>
    </row>
    <row r="390" spans="13:14">
      <c r="M390">
        <v>194.5</v>
      </c>
      <c r="N390">
        <v>194.5</v>
      </c>
    </row>
    <row r="391" spans="13:14">
      <c r="M391">
        <v>195</v>
      </c>
      <c r="N391">
        <v>195</v>
      </c>
    </row>
    <row r="392" spans="13:14">
      <c r="M392">
        <v>195.5</v>
      </c>
      <c r="N392">
        <v>195.5</v>
      </c>
    </row>
    <row r="393" spans="13:14">
      <c r="M393">
        <v>196</v>
      </c>
      <c r="N393">
        <v>196</v>
      </c>
    </row>
    <row r="394" spans="13:14">
      <c r="M394">
        <v>196.5</v>
      </c>
      <c r="N394">
        <v>196.5</v>
      </c>
    </row>
    <row r="395" spans="13:14">
      <c r="M395">
        <v>197</v>
      </c>
      <c r="N395">
        <v>197</v>
      </c>
    </row>
    <row r="396" spans="13:14">
      <c r="M396">
        <v>197.5</v>
      </c>
      <c r="N396">
        <v>197.5</v>
      </c>
    </row>
    <row r="397" spans="13:14">
      <c r="M397">
        <v>198</v>
      </c>
      <c r="N397">
        <v>198</v>
      </c>
    </row>
    <row r="398" spans="13:14">
      <c r="M398">
        <v>198.5</v>
      </c>
      <c r="N398">
        <v>198.5</v>
      </c>
    </row>
    <row r="399" spans="13:14">
      <c r="M399">
        <v>199</v>
      </c>
      <c r="N399">
        <v>199</v>
      </c>
    </row>
    <row r="400" spans="13:14">
      <c r="M400">
        <v>199.5</v>
      </c>
      <c r="N400">
        <v>199.5</v>
      </c>
    </row>
    <row r="401" spans="13:14">
      <c r="M401">
        <v>200</v>
      </c>
      <c r="N401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0fada6-8060-4829-b01d-360248a192e1">
      <Terms xmlns="http://schemas.microsoft.com/office/infopath/2007/PartnerControls"/>
    </lcf76f155ced4ddcb4097134ff3c332f>
    <TaxCatchAll xmlns="b0685133-6e54-45b5-89bd-da29801d5c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DE6821F15E94A9C4B5BD978707A8A" ma:contentTypeVersion="18" ma:contentTypeDescription="Create a new document." ma:contentTypeScope="" ma:versionID="b82ed6b6cd06e9c4fb83b997477f34ee">
  <xsd:schema xmlns:xsd="http://www.w3.org/2001/XMLSchema" xmlns:xs="http://www.w3.org/2001/XMLSchema" xmlns:p="http://schemas.microsoft.com/office/2006/metadata/properties" xmlns:ns2="510fada6-8060-4829-b01d-360248a192e1" xmlns:ns3="b0685133-6e54-45b5-89bd-da29801d5c8d" targetNamespace="http://schemas.microsoft.com/office/2006/metadata/properties" ma:root="true" ma:fieldsID="c0a0fdab2e9e5faa6f2f1cf0386d99d0" ns2:_="" ns3:_="">
    <xsd:import namespace="510fada6-8060-4829-b01d-360248a192e1"/>
    <xsd:import namespace="b0685133-6e54-45b5-89bd-da29801d5c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fada6-8060-4829-b01d-360248a192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982060b-ac77-4a8b-b906-999dd9bfc7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85133-6e54-45b5-89bd-da29801d5c8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4c1a7f3-1985-4bf6-9963-9722ad5f4a2d}" ma:internalName="TaxCatchAll" ma:showField="CatchAllData" ma:web="b0685133-6e54-45b5-89bd-da29801d5c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878DE-24FD-44BA-BE24-45A8CECDB1F5}"/>
</file>

<file path=customXml/itemProps2.xml><?xml version="1.0" encoding="utf-8"?>
<ds:datastoreItem xmlns:ds="http://schemas.openxmlformats.org/officeDocument/2006/customXml" ds:itemID="{F5C1FCF2-A797-4323-B0F6-7FE8DD756348}"/>
</file>

<file path=customXml/itemProps3.xml><?xml version="1.0" encoding="utf-8"?>
<ds:datastoreItem xmlns:ds="http://schemas.openxmlformats.org/officeDocument/2006/customXml" ds:itemID="{C6749E7C-63AD-43FC-A221-FAD4AFB57C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/>
  <cp:revision/>
  <dcterms:created xsi:type="dcterms:W3CDTF">2015-09-24T12:24:23Z</dcterms:created>
  <dcterms:modified xsi:type="dcterms:W3CDTF">2025-09-03T17:08:09Z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0x0101000E1DE6821F15E94A9C4B5BD978707A8A</vt:lpwstr>
  </property>
  <property fmtid="{D5CDD505-2E9C-101B-9397-08002B2CF9AE}" pid="3" name="MediaServiceImageTags">
    <vt:lpwstr/>
  </property>
</Properties>
</file>