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大學相關\政大\計概\IntroToCS_Excel\"/>
    </mc:Choice>
  </mc:AlternateContent>
  <xr:revisionPtr revIDLastSave="0" documentId="13_ncr:1_{5148A688-A1CE-4E7E-9209-A68D65727736}" xr6:coauthVersionLast="47" xr6:coauthVersionMax="47" xr10:uidLastSave="{00000000-0000-0000-0000-000000000000}"/>
  <bookViews>
    <workbookView xWindow="-120" yWindow="-120" windowWidth="29040" windowHeight="1584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8" i="1" l="1"/>
  <c r="M19" i="1"/>
  <c r="H17" i="1"/>
  <c r="D17" i="1"/>
  <c r="C17" i="1"/>
  <c r="J12" i="1"/>
  <c r="L12" i="1" s="1"/>
  <c r="H3" i="1"/>
  <c r="J3" i="1" s="1"/>
  <c r="H4" i="1"/>
  <c r="J4" i="1" s="1"/>
  <c r="H5" i="1"/>
  <c r="J5" i="1" s="1"/>
  <c r="L5" i="1" s="1"/>
  <c r="H6" i="1"/>
  <c r="J6" i="1" s="1"/>
  <c r="H7" i="1"/>
  <c r="J7" i="1" s="1"/>
  <c r="H8" i="1"/>
  <c r="J8" i="1" s="1"/>
  <c r="L8" i="1" s="1"/>
  <c r="H9" i="1"/>
  <c r="J9" i="1" s="1"/>
  <c r="L9" i="1" s="1"/>
  <c r="H10" i="1"/>
  <c r="J10" i="1" s="1"/>
  <c r="H11" i="1"/>
  <c r="J11" i="1" s="1"/>
  <c r="H12" i="1"/>
  <c r="H13" i="1"/>
  <c r="J13" i="1" s="1"/>
  <c r="K13" i="1" s="1" a="1"/>
  <c r="K13" i="1" s="1"/>
  <c r="H14" i="1"/>
  <c r="J14" i="1" s="1"/>
  <c r="H15" i="1"/>
  <c r="J15" i="1" s="1"/>
  <c r="H2" i="1"/>
  <c r="J2" i="1" s="1"/>
  <c r="L2" i="1" s="1"/>
  <c r="L4" i="1" l="1"/>
  <c r="K4" i="1" a="1"/>
  <c r="K4" i="1" s="1"/>
  <c r="K12" i="1" a="1"/>
  <c r="K12" i="1" s="1"/>
  <c r="K15" i="1" a="1"/>
  <c r="K15" i="1" s="1"/>
  <c r="L15" i="1"/>
  <c r="K14" i="1" a="1"/>
  <c r="K14" i="1" s="1"/>
  <c r="L14" i="1"/>
  <c r="L6" i="1"/>
  <c r="K6" i="1" a="1"/>
  <c r="K6" i="1" s="1"/>
  <c r="L11" i="1"/>
  <c r="K11" i="1" a="1"/>
  <c r="K11" i="1" s="1"/>
  <c r="K3" i="1" a="1"/>
  <c r="K3" i="1" s="1"/>
  <c r="L3" i="1"/>
  <c r="L7" i="1"/>
  <c r="K7" i="1" a="1"/>
  <c r="K7" i="1" s="1"/>
  <c r="L10" i="1"/>
  <c r="K10" i="1" a="1"/>
  <c r="K10" i="1" s="1"/>
  <c r="K5" i="1" a="1"/>
  <c r="K5" i="1" s="1"/>
  <c r="L13" i="1"/>
  <c r="K2" i="1" a="1"/>
  <c r="K2" i="1" s="1"/>
  <c r="J17" i="1"/>
  <c r="K9" i="1" a="1"/>
  <c r="K9" i="1" s="1"/>
  <c r="K8" i="1" a="1"/>
  <c r="K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<sst xmlns="http://schemas.openxmlformats.org/spreadsheetml/2006/main" count="34" uniqueCount="34">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</sst>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5C-4188-BADD-4E8395D11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3192240"/>
        <c:axId val="773192960"/>
      </c:barChart>
      <c:catAx>
        <c:axId val="773192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0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73192960"/>
        <c:crosses val="autoZero"/>
        <c:auto val="0"/>
        <c:lblAlgn val="ctr"/>
        <c:lblOffset val="100"/>
        <c:noMultiLvlLbl val="0"/>
      </c:catAx>
      <c:valAx>
        <c:axId val="77319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73192240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spPr>
            <a:ln w="31750"/>
          </c:spPr>
          <c:dPt>
            <c:idx val="0"/>
            <c:bubble3D val="0"/>
            <c:spPr>
              <a:solidFill>
                <a:schemeClr val="accent1"/>
              </a:solidFill>
              <a:ln w="317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AFA-4429-AA6B-79CBB7FA5E5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317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62E-41F3-9470-AD9CBECD6978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工作表1!$L$18:$L$19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工作表1!$M$18:$M$19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FA-4429-AA6B-79CBB7FA5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22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195262</xdr:colOff>
      <xdr:row>26</xdr:row>
      <xdr:rowOff>95250</xdr:rowOff>
    </xdr:from>
    <xdr:to>
      <xdr:col>10</xdr:col>
      <xdr:colOff>1028700</xdr:colOff>
      <xdr:row>40</xdr:row>
      <xdr:rowOff>171450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FD006398-048E-3DF7-2D39-0B85F3A38D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1504949</xdr:colOff>
      <xdr:row>16</xdr:row>
      <xdr:rowOff>133350</xdr:rowOff>
    </xdr:from>
    <xdr:to>
      <xdr:col>15</xdr:col>
      <xdr:colOff>676274</xdr:colOff>
      <xdr:row>31</xdr:row>
      <xdr:rowOff>180975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C8FA8154-0F52-4ECC-6726-599387D5A5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M24"/>
  <sheetViews>
    <sheetView tabSelected="1" topLeftCell="B4" zoomScaleNormal="100" workbookViewId="0">
      <selection activeCell="S27" sqref="S27"/>
    </sheetView>
  </sheetViews>
  <sheetFormatPr defaultRowHeight="16.5"/>
  <cols>
    <col min="3" max="4" width="13" bestFit="1" customWidth="1"/>
    <col min="8" max="8" width="18.625" bestFit="1" customWidth="1"/>
    <col min="10" max="10" width="16.125" bestFit="1" customWidth="1"/>
    <col min="11" max="11" width="24.2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(C2+D2+E2+F2+G2) / 5</f>
        <v>94.4</v>
      </c>
      <c r="I2" s="1">
        <v>89</v>
      </c>
      <c r="J2">
        <f>H2/2 + I2/2</f>
        <v>91.7</v>
      </c>
      <c r="K2" t="str" cm="1">
        <f t="array" ref="K2">_xlfn.IFS(J2 &gt;= 90,"A",J2 &gt;= 80,"B",J2 &gt;= 70, "C", J2 &gt;= 60, "D", J2 &lt; 60, "F")</f>
        <v>A</v>
      </c>
      <c r="L2" t="str">
        <f>IF(J2 &gt;= 60,"pass","fail")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(C3+D3+E3+F3+G3) / 5</f>
        <v>86</v>
      </c>
      <c r="I3" s="1">
        <v>94</v>
      </c>
      <c r="J3">
        <f t="shared" ref="J3:J15" si="1">H3/2 + I3/2</f>
        <v>90</v>
      </c>
      <c r="K3" t="str" cm="1">
        <f t="array" ref="K3">_xlfn.IFS(J3 &gt;= 90,"A",J3 &gt;= 80,"B",J3 &gt;= 70, "C", J3 &gt;= 60, "D", J3 &lt; 60, "F")</f>
        <v>A</v>
      </c>
      <c r="L3" t="str">
        <f t="shared" ref="L3:L15" si="2">IF(J3 &gt;= 60,"pass","fail")</f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t="str" cm="1">
        <f t="array" ref="K4">_xlfn.IFS(J4 &gt;= 90,"A",J4 &gt;= 80,"B",J4 &gt;= 70, "C", J4 &gt;= 60, "D", J4 &lt; 60, "F")</f>
        <v>B</v>
      </c>
      <c r="L4" t="str">
        <f t="shared" si="2"/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</v>
      </c>
      <c r="K5" t="str" cm="1">
        <f t="array" ref="K5">_xlfn.IFS(J5 &gt;= 90,"A",J5 &gt;= 80,"B",J5 &gt;= 70, "C", J5 &gt;= 60, "D", J5 &lt; 60, "F")</f>
        <v>B</v>
      </c>
      <c r="L5" t="str">
        <f t="shared" si="2"/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t="str" cm="1">
        <f t="array" ref="K6">_xlfn.IFS(J6 &gt;= 90,"A",J6 &gt;= 80,"B",J6 &gt;= 70, "C", J6 &gt;= 60, "D", J6 &lt; 60, "F")</f>
        <v>B</v>
      </c>
      <c r="L6" t="str">
        <f t="shared" si="2"/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</v>
      </c>
      <c r="K7" t="str" cm="1">
        <f t="array" ref="K7">_xlfn.IFS(J7 &gt;= 90,"A",J7 &gt;= 80,"B",J7 &gt;= 70, "C", J7 &gt;= 60, "D", J7 &lt; 60, "F")</f>
        <v>B</v>
      </c>
      <c r="L7" t="str">
        <f t="shared" si="2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 cm="1">
        <f t="array" ref="K8">_xlfn.IFS(J8 &gt;= 90,"A",J8 &gt;= 80,"B",J8 &gt;= 70, "C", J8 &gt;= 60, "D", J8 &lt; 60, "F")</f>
        <v>C</v>
      </c>
      <c r="L8" t="str">
        <f t="shared" si="2"/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t="str" cm="1">
        <f t="array" ref="K9">_xlfn.IFS(J9 &gt;= 90,"A",J9 &gt;= 80,"B",J9 &gt;= 70, "C", J9 &gt;= 60, "D", J9 &lt; 60, "F")</f>
        <v>C</v>
      </c>
      <c r="L9" t="str">
        <f t="shared" si="2"/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t="str" cm="1">
        <f t="array" ref="K10">_xlfn.IFS(J10 &gt;= 90,"A",J10 &gt;= 80,"B",J10 &gt;= 70, "C", J10 &gt;= 60, "D", J10 &lt; 60, "F")</f>
        <v>C</v>
      </c>
      <c r="L10" t="str">
        <f t="shared" si="2"/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t="str" cm="1">
        <f t="array" ref="K11">_xlfn.IFS(J11 &gt;= 90,"A",J11 &gt;= 80,"B",J11 &gt;= 70, "C", J11 &gt;= 60, "D", J11 &lt; 60, "F")</f>
        <v>C</v>
      </c>
      <c r="L11" t="str">
        <f t="shared" si="2"/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t="str" cm="1">
        <f t="array" ref="K12">_xlfn.IFS(J12 &gt;= 90,"A",J12 &gt;= 80,"B",J12 &gt;= 70, "C", J12 &gt;= 60, "D", J12 &lt; 60, "F")</f>
        <v>B</v>
      </c>
      <c r="L12" t="str">
        <f t="shared" si="2"/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 cm="1">
        <f t="array" ref="K13">_xlfn.IFS(J13 &gt;= 90,"A",J13 &gt;= 80,"B",J13 &gt;= 70, "C", J13 &gt;= 60, "D", J13 &lt; 60, "F")</f>
        <v>F</v>
      </c>
      <c r="L13" t="str">
        <f t="shared" si="2"/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t="str" cm="1">
        <f t="array" ref="K14">_xlfn.IFS(J14 &gt;= 90,"A",J14 &gt;= 80,"B",J14 &gt;= 70, "C", J14 &gt;= 60, "D", J14 &lt; 60, "F")</f>
        <v>D</v>
      </c>
      <c r="L14" t="str">
        <f t="shared" si="2"/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 cm="1">
        <f t="array" ref="K15">_xlfn.IFS(J15 &gt;= 90,"A",J15 &gt;= 80,"B",J15 &gt;= 70, "C", J15 &gt;= 60, "D", J15 &lt; 60, "F")</f>
        <v>F</v>
      </c>
      <c r="L15" t="str">
        <f t="shared" si="2"/>
        <v>fail</v>
      </c>
    </row>
    <row r="16" spans="1:12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3">
      <c r="C17">
        <f>LARGE(C2:C15,1)</f>
        <v>98</v>
      </c>
      <c r="D17">
        <f>LARGE(D2:D15,2)</f>
        <v>92</v>
      </c>
      <c r="H17" s="1">
        <f>COUNTIF(H2:H15,"&lt;80")</f>
        <v>8</v>
      </c>
      <c r="J17">
        <f>SUM(J2:J15) / COUNT(J2:J15)</f>
        <v>76.871428571428581</v>
      </c>
    </row>
    <row r="18" spans="3:13">
      <c r="L18" t="s">
        <v>32</v>
      </c>
      <c r="M18">
        <f>COUNTIF(L2:L15,"pass")</f>
        <v>12</v>
      </c>
    </row>
    <row r="19" spans="3:13">
      <c r="L19" t="s">
        <v>33</v>
      </c>
      <c r="M19">
        <f>COUNTIF(L2:L15,"fail")</f>
        <v>2</v>
      </c>
    </row>
    <row r="24" spans="3:13">
      <c r="J24" s="4" t="s">
        <v>30</v>
      </c>
    </row>
  </sheetData>
  <phoneticPr fontId="2" type="noConversion"/>
  <conditionalFormatting sqref="L2:L15">
    <cfRule type="cellIs" dxfId="1" priority="1" operator="equal">
      <formula>"fail"</formula>
    </cfRule>
    <cfRule type="containsText" dxfId="0" priority="2" operator="containsText" text="pass">
      <formula>NOT(ISERROR(SEARCH("pass",L2)))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shanyen renn</cp:lastModifiedBy>
  <dcterms:created xsi:type="dcterms:W3CDTF">2023-10-19T05:27:10Z</dcterms:created>
  <dcterms:modified xsi:type="dcterms:W3CDTF">2023-10-21T07:57:45Z</dcterms:modified>
</cp:coreProperties>
</file>