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5621"/>
</workbook>
</file>

<file path=xl/calcChain.xml><?xml version="1.0" encoding="utf-8"?>
<calcChain xmlns="http://schemas.openxmlformats.org/spreadsheetml/2006/main">
  <c r="E89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9" i="1" l="1"/>
  <c r="C90" i="1" s="1"/>
</calcChain>
</file>

<file path=xl/comments1.xml><?xml version="1.0" encoding="utf-8"?>
<comments xmlns="http://schemas.openxmlformats.org/spreadsheetml/2006/main">
  <authors>
    <author>Author</author>
  </authors>
  <commentList>
    <comment ref="F85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5 OI 101 auto dba are added to specific sprf so they are removed from total</t>
        </r>
      </text>
    </comment>
  </commentList>
</comments>
</file>

<file path=xl/sharedStrings.xml><?xml version="1.0" encoding="utf-8"?>
<sst xmlns="http://schemas.openxmlformats.org/spreadsheetml/2006/main" count="183" uniqueCount="110">
  <si>
    <t>46667A Nebraska CSP Facets Migration-Q2</t>
  </si>
  <si>
    <t>2012-Q2 Int</t>
  </si>
  <si>
    <t>2012-Q1 Int</t>
  </si>
  <si>
    <t>43123B FL ER/HBP OON Fee schedule CC#11</t>
  </si>
  <si>
    <t>2012-Q4 Int</t>
  </si>
  <si>
    <t>2012-12 Non-Int</t>
  </si>
  <si>
    <t>2012-09 Non-Int</t>
  </si>
  <si>
    <t>44754B Project Strawberry - Application Sol.</t>
  </si>
  <si>
    <t>50945A Provider Touchpoint - Fee Schedule Dev</t>
  </si>
  <si>
    <t>2012-Q3 Int</t>
  </si>
  <si>
    <t>2012-03 Non-Int</t>
  </si>
  <si>
    <t>40033M Texas Medicaid UHGIT Cross Apps</t>
  </si>
  <si>
    <t>42323K UHGIT Cross App TXStarPlus</t>
  </si>
  <si>
    <t>42525K UGHIT Appl TXCHIP</t>
  </si>
  <si>
    <t>47776A NDB Cosmos Demo SoT - Facility Panels</t>
  </si>
  <si>
    <t>47682A EPDL KTLO 2012</t>
  </si>
  <si>
    <t>2012-06 Non-Int</t>
  </si>
  <si>
    <t>48660A CPS-COSMOS to NDB Fee Sched Pricing</t>
  </si>
  <si>
    <t>45359C - Cosmos to PDR Pilot Facility Pricing R1</t>
  </si>
  <si>
    <t>50630A NDB SoT - C&amp;S Strategic Enhancements</t>
  </si>
  <si>
    <t>50954a NDB CD- Market Type ID Tactical Solution</t>
  </si>
  <si>
    <t>50630B NDB SoT - C&amp;S Strategic Enh - CMS Registry</t>
  </si>
  <si>
    <t>48660B CPS-COSMOS to NDB Fee Sched Pricing</t>
  </si>
  <si>
    <t>50954b NDB CD- Market Type ID Tactical Solution</t>
  </si>
  <si>
    <t>47682B EPDL KTLO 2012</t>
  </si>
  <si>
    <t>50954c NDB CD- Market Type ID Tactical Solution</t>
  </si>
  <si>
    <t>47776D NDB Cosmos Demo SoT - Facility Panels</t>
  </si>
  <si>
    <t>41460A CDB Backend: ID Cards</t>
  </si>
  <si>
    <t>41452D Cont CDB Core Processing: Inc View Cutovers</t>
  </si>
  <si>
    <t>37224D Systems of Record - Data Interface</t>
  </si>
  <si>
    <t>37224G Systems of Record - Data Interface 2011 H1</t>
  </si>
  <si>
    <t>53105A UMR myHCE integration</t>
  </si>
  <si>
    <t>54944A Kansas BH Claims Processing CSP &amp; Careone</t>
  </si>
  <si>
    <t>54944C CC#3&amp;10 NDB Manual Provider Load</t>
  </si>
  <si>
    <t>54944D CC#6 NDB Edits</t>
  </si>
  <si>
    <t>45320B Transparency 1/1 Release</t>
  </si>
  <si>
    <t>48088A Health Care Cost Estimater R2.1 (AD)</t>
  </si>
  <si>
    <t>45320E  Cons Trans - Add NDB Rate Extract Work</t>
  </si>
  <si>
    <t>50155A Health Care Cost Estimator Release 2.2</t>
  </si>
  <si>
    <t>42808A TX migrations to UHCOL - Star/ Chip/ Star+</t>
  </si>
  <si>
    <t>42400A-Automate online FL provider search &amp; direct</t>
  </si>
  <si>
    <t>45746A HPHC Platform Based Joint Venture</t>
  </si>
  <si>
    <t>52259A TX ERS - WorkStream3:  Portals, Const Svc</t>
  </si>
  <si>
    <t>52244A TX ERS - WorkStream2: Core Processing</t>
  </si>
  <si>
    <t>43969B - SSN Randomization - Eligibility Systems</t>
  </si>
  <si>
    <t>47206A HCR Preventive Care - Women's Health</t>
  </si>
  <si>
    <t>48226B HCR Preventative Care Additional Services</t>
  </si>
  <si>
    <t>48226A HCR Preventative Care Additional Serv (NDB)</t>
  </si>
  <si>
    <t>44781B TBS Provider Data Quality - Bridge NDB Gaps</t>
  </si>
  <si>
    <t>48416 OnLine Refer Capability for Gatekeeper Prod</t>
  </si>
  <si>
    <t>43359 PM&amp;R: Multiple Therapy Procedure Reduction</t>
  </si>
  <si>
    <t>41330C HCR - RSA Appeals Provision modif A&amp;D</t>
  </si>
  <si>
    <t>53723D TRICARE West Implement FD: Provider/Ntwk De</t>
  </si>
  <si>
    <t>53723B TRICARE West Implement FD: Provider/Ntwk Q4</t>
  </si>
  <si>
    <t>47453A Medical Necessity - Zero Charge Lines</t>
  </si>
  <si>
    <t>41737C1 ICD10- Field Expansion- UHC EI</t>
  </si>
  <si>
    <t>47477A ICD10 E &amp; I Compliance Release</t>
  </si>
  <si>
    <t>48140A ICD-10 E&amp; I Code Loading</t>
  </si>
  <si>
    <t>41737H ICD10- Field Expansion- UHC EI CC#42</t>
  </si>
  <si>
    <t>48981A WOQ1 NDB OI - Auto DBA Name Population</t>
  </si>
  <si>
    <t>48984 A WOQ1 NDB OI Add Specialty to 'P' Type Sch</t>
  </si>
  <si>
    <t>48985 A WOQ1 NDB OI NDC MAC Pricing</t>
  </si>
  <si>
    <t>49235A Q2 NDB OI 00260 Navigate Adr Seq for EPDL</t>
  </si>
  <si>
    <t>49237A Q2 NDB OI 00290 Involuntary Sanction</t>
  </si>
  <si>
    <t>49238A Q2 NDB OI 00296 C&amp;S Group BSAR Term</t>
  </si>
  <si>
    <t>49241A WOQ2 NDB OI 00278 Expand Srch by PTI MPIN</t>
  </si>
  <si>
    <t>49435A WOQ2 NDB OI 00293 Multiple PCP Terms</t>
  </si>
  <si>
    <t>49436A WOQ2 NDB OI 00288 Multi Specialty Terms</t>
  </si>
  <si>
    <t>49240A WOQ2 NDB OI 00275Wkly Data Ext New Tins[co]</t>
  </si>
  <si>
    <t>44674A RSASL - Navigate PCP Patient Roster Report</t>
  </si>
  <si>
    <t>50564A RSASL-Navigate Referral Summary-Detail Rpt</t>
  </si>
  <si>
    <t>32790F-Ovations Provider Pick Improvements</t>
  </si>
  <si>
    <t>48089A-Common Pricing Solution- Anesthesia</t>
  </si>
  <si>
    <t>32790G-Ovations Provider Pick Improvements</t>
  </si>
  <si>
    <t>33825C_CDB Online:  Update /Channels Other</t>
  </si>
  <si>
    <t>42795D - PDR - EVC Fee Schedule Migration to NDB</t>
  </si>
  <si>
    <t>47776B NDB Cosmos Demo SoT - Facility Panels</t>
  </si>
  <si>
    <t>42122A 5010 EDI Reporting</t>
  </si>
  <si>
    <t>33231L HIPAA 5010-UHC-835 RA - Q1' 12</t>
  </si>
  <si>
    <t>44267A Medical Necessity-ICM Contracting</t>
  </si>
  <si>
    <t>40360A Med Nec - ICM Q3</t>
  </si>
  <si>
    <t>44267C Medical Necessity - IPCM - March '12</t>
  </si>
  <si>
    <t>40360C MedNec IPCM Q4</t>
  </si>
  <si>
    <t>40360E MedNec IPCM Sept</t>
  </si>
  <si>
    <t>45842A TX 2011-2012 RFP implementation</t>
  </si>
  <si>
    <t>46103A WA Implementation C&amp;S</t>
  </si>
  <si>
    <t>47648A HI Quest Expansion</t>
  </si>
  <si>
    <t>49798A Kansas Medicaid - KanCare Implementation</t>
  </si>
  <si>
    <t>Sprf Name</t>
  </si>
  <si>
    <t>Release</t>
  </si>
  <si>
    <t>SDLC Phase</t>
  </si>
  <si>
    <t>PV Hours</t>
  </si>
  <si>
    <t>Defect count</t>
  </si>
  <si>
    <t>Sr.No.</t>
  </si>
  <si>
    <t>Minor</t>
  </si>
  <si>
    <t>Medium</t>
  </si>
  <si>
    <t>Critical</t>
  </si>
  <si>
    <t>Major</t>
  </si>
  <si>
    <t xml:space="preserve">35657 -- Update Facet Financial Tagging </t>
  </si>
  <si>
    <t>2012-Q1</t>
  </si>
  <si>
    <t>PM Ticket</t>
  </si>
  <si>
    <t>Regression</t>
  </si>
  <si>
    <t>46410 ISET-ELGS Integration:11/9/2012!NDB</t>
  </si>
  <si>
    <t>450388 Emptoris Q4 2012 Maintanence</t>
  </si>
  <si>
    <t>Production defect</t>
  </si>
  <si>
    <t>Regression Defect</t>
  </si>
  <si>
    <t>General defect</t>
  </si>
  <si>
    <t>CCT defect</t>
  </si>
  <si>
    <t>Defect Density</t>
  </si>
  <si>
    <t>Grand Total in Person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</si>
</sst>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3" fillId="2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0" fontId="1" fillId="2" borderId="1" xfId="0" applyFont="1" applyFill="1" applyBorder="1"/>
    <xf numFmtId="0" fontId="0" fillId="0" borderId="1" xfId="0" applyFill="1" applyBorder="1"/>
    <xf numFmtId="0" fontId="4" fillId="4" borderId="1" xfId="0" applyFont="1" applyFill="1" applyBorder="1" applyAlignment="1">
      <alignment horizontal="left"/>
    </xf>
    <xf numFmtId="164" fontId="0" fillId="5" borderId="1" xfId="0" applyNumberFormat="1" applyFont="1" applyFill="1" applyBorder="1"/>
    <xf numFmtId="164" fontId="2" fillId="3" borderId="1" xfId="0" applyNumberFormat="1" applyFont="1" applyFill="1" applyBorder="1" applyAlignment="1">
      <alignment horizontal="left" wrapText="1"/>
    </xf>
    <xf numFmtId="0" fontId="0" fillId="6" borderId="1" xfId="0" applyFont="1" applyFill="1" applyBorder="1" applyAlignment="1">
      <alignment horizontal="left"/>
    </xf>
    <xf numFmtId="0" fontId="3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A2" sqref="A2"/>
    </sheetView>
  </sheetViews>
  <sheetFormatPr defaultRowHeight="15" x14ac:dyDescent="0.25"/>
  <cols>
    <col min="2" max="2" width="52.7109375" bestFit="1" customWidth="1"/>
    <col min="3" max="3" width="15.140625" bestFit="1" customWidth="1"/>
    <col min="4" max="4" width="24.140625" hidden="1" customWidth="1"/>
    <col min="5" max="5" width="10.140625" bestFit="1" customWidth="1"/>
    <col min="6" max="6" width="14.5703125" bestFit="1" customWidth="1"/>
    <col min="7" max="7" width="21" bestFit="1" customWidth="1"/>
    <col min="12" max="12" width="9" customWidth="1"/>
  </cols>
  <sheetData>
    <row r="1" spans="1:12" x14ac:dyDescent="0.25">
      <c r="A1" s="8" t="s">
        <v>93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96</v>
      </c>
      <c r="H1" s="4" t="s">
        <v>97</v>
      </c>
      <c r="I1" s="4" t="s">
        <v>95</v>
      </c>
      <c r="J1" s="4" t="s">
        <v>94</v>
      </c>
      <c r="K1" s="4" t="s">
        <v>100</v>
      </c>
      <c r="L1" s="4" t="s">
        <v>101</v>
      </c>
    </row>
    <row r="2" spans="1:12" x14ac:dyDescent="0.25">
      <c r="A2" s="2">
        <v>1</v>
      </c>
      <c r="B2" s="10" t="s">
        <v>29</v>
      </c>
      <c r="C2" s="5" t="s">
        <v>10</v>
      </c>
      <c r="D2" s="6"/>
      <c r="E2" s="7">
        <v>12420.5</v>
      </c>
      <c r="F2" s="2">
        <f>SUM(G2:L2)</f>
        <v>4</v>
      </c>
      <c r="G2" s="2">
        <v>0</v>
      </c>
      <c r="H2" s="9">
        <v>0</v>
      </c>
      <c r="I2" s="9">
        <v>0</v>
      </c>
      <c r="J2" s="9">
        <v>3</v>
      </c>
      <c r="K2" s="9">
        <v>1</v>
      </c>
      <c r="L2" s="2">
        <v>0</v>
      </c>
    </row>
    <row r="3" spans="1:12" x14ac:dyDescent="0.25">
      <c r="A3" s="2">
        <v>2</v>
      </c>
      <c r="B3" s="10" t="s">
        <v>40</v>
      </c>
      <c r="C3" s="5" t="s">
        <v>10</v>
      </c>
      <c r="D3" s="6"/>
      <c r="E3" s="7">
        <v>2041.5</v>
      </c>
      <c r="F3" s="2">
        <f t="shared" ref="F3:F66" si="0">SUM(G3:L3)</f>
        <v>10</v>
      </c>
      <c r="G3" s="2">
        <v>0</v>
      </c>
      <c r="H3" s="2">
        <v>0</v>
      </c>
      <c r="I3" s="2">
        <v>10</v>
      </c>
      <c r="J3" s="2">
        <v>0</v>
      </c>
      <c r="K3" s="2">
        <v>0</v>
      </c>
      <c r="L3" s="2">
        <v>0</v>
      </c>
    </row>
    <row r="4" spans="1:12" x14ac:dyDescent="0.25">
      <c r="A4" s="2">
        <v>3</v>
      </c>
      <c r="B4" s="10" t="s">
        <v>60</v>
      </c>
      <c r="C4" s="5" t="s">
        <v>10</v>
      </c>
      <c r="D4" s="6"/>
      <c r="E4" s="7">
        <v>223.5</v>
      </c>
      <c r="F4" s="2">
        <f t="shared" si="0"/>
        <v>6</v>
      </c>
      <c r="G4" s="2">
        <v>0</v>
      </c>
      <c r="H4" s="2">
        <v>0</v>
      </c>
      <c r="I4" s="2">
        <v>6</v>
      </c>
      <c r="J4" s="2">
        <v>0</v>
      </c>
      <c r="K4" s="2">
        <v>0</v>
      </c>
      <c r="L4" s="2">
        <v>0</v>
      </c>
    </row>
    <row r="5" spans="1:12" x14ac:dyDescent="0.25">
      <c r="A5" s="2">
        <v>4</v>
      </c>
      <c r="B5" s="10" t="s">
        <v>61</v>
      </c>
      <c r="C5" s="5" t="s">
        <v>10</v>
      </c>
      <c r="D5" s="6"/>
      <c r="E5" s="7">
        <v>133</v>
      </c>
      <c r="F5" s="2">
        <f t="shared" si="0"/>
        <v>2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</row>
    <row r="6" spans="1:12" x14ac:dyDescent="0.25">
      <c r="A6" s="2">
        <v>5</v>
      </c>
      <c r="B6" s="10" t="s">
        <v>81</v>
      </c>
      <c r="C6" s="5" t="s">
        <v>10</v>
      </c>
      <c r="D6" s="6"/>
      <c r="E6" s="7">
        <v>410.75</v>
      </c>
      <c r="F6" s="2">
        <f t="shared" si="0"/>
        <v>94</v>
      </c>
      <c r="G6" s="2">
        <v>5</v>
      </c>
      <c r="H6" s="9">
        <v>18</v>
      </c>
      <c r="I6" s="2">
        <v>53</v>
      </c>
      <c r="J6" s="2">
        <v>18</v>
      </c>
      <c r="K6" s="2">
        <v>0</v>
      </c>
      <c r="L6" s="2">
        <v>0</v>
      </c>
    </row>
    <row r="7" spans="1:12" x14ac:dyDescent="0.25">
      <c r="A7" s="2">
        <v>6</v>
      </c>
      <c r="B7" s="10" t="s">
        <v>15</v>
      </c>
      <c r="C7" s="5" t="s">
        <v>16</v>
      </c>
      <c r="D7" s="6"/>
      <c r="E7" s="7">
        <v>8036.75</v>
      </c>
      <c r="F7" s="2">
        <f t="shared" si="0"/>
        <v>2</v>
      </c>
      <c r="G7" s="2">
        <v>0</v>
      </c>
      <c r="H7" s="2">
        <v>1</v>
      </c>
      <c r="I7" s="2">
        <v>1</v>
      </c>
      <c r="J7" s="2">
        <v>0</v>
      </c>
      <c r="K7" s="2">
        <v>0</v>
      </c>
      <c r="L7" s="2">
        <v>0</v>
      </c>
    </row>
    <row r="8" spans="1:12" x14ac:dyDescent="0.25">
      <c r="A8" s="2">
        <v>7</v>
      </c>
      <c r="B8" s="10" t="s">
        <v>63</v>
      </c>
      <c r="C8" s="5" t="s">
        <v>16</v>
      </c>
      <c r="D8" s="6"/>
      <c r="E8" s="7">
        <v>1385.25</v>
      </c>
      <c r="F8" s="2">
        <f t="shared" si="0"/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2">
        <v>8</v>
      </c>
      <c r="B9" s="13" t="s">
        <v>64</v>
      </c>
      <c r="C9" s="5" t="s">
        <v>16</v>
      </c>
      <c r="D9" s="6"/>
      <c r="E9" s="7">
        <v>971.25</v>
      </c>
      <c r="F9" s="2">
        <f t="shared" si="0"/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2">
        <v>9</v>
      </c>
      <c r="B10" s="13" t="s">
        <v>65</v>
      </c>
      <c r="C10" s="5" t="s">
        <v>16</v>
      </c>
      <c r="D10" s="6"/>
      <c r="E10" s="7">
        <v>799.75</v>
      </c>
      <c r="F10" s="2">
        <f t="shared" si="0"/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2">
        <v>10</v>
      </c>
      <c r="B11" s="13" t="s">
        <v>66</v>
      </c>
      <c r="C11" s="5" t="s">
        <v>16</v>
      </c>
      <c r="D11" s="6"/>
      <c r="E11" s="7">
        <v>1377.75</v>
      </c>
      <c r="F11" s="2">
        <f t="shared" si="0"/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13" t="s">
        <v>67</v>
      </c>
      <c r="C12" s="5" t="s">
        <v>16</v>
      </c>
      <c r="D12" s="6"/>
      <c r="E12" s="7">
        <v>1302.5</v>
      </c>
      <c r="F12" s="2">
        <f t="shared" si="0"/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2">
        <v>12</v>
      </c>
      <c r="B13" s="13" t="s">
        <v>70</v>
      </c>
      <c r="C13" s="5" t="s">
        <v>16</v>
      </c>
      <c r="D13" s="6"/>
      <c r="E13" s="7">
        <v>402</v>
      </c>
      <c r="F13" s="2">
        <f t="shared" si="0"/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2">
        <v>13</v>
      </c>
      <c r="B14" s="10" t="s">
        <v>73</v>
      </c>
      <c r="C14" s="5" t="s">
        <v>16</v>
      </c>
      <c r="D14" s="6"/>
      <c r="E14" s="7">
        <v>145</v>
      </c>
      <c r="F14" s="2">
        <f t="shared" si="0"/>
        <v>41</v>
      </c>
      <c r="G14" s="2">
        <v>0</v>
      </c>
      <c r="H14" s="2">
        <v>5</v>
      </c>
      <c r="I14" s="2">
        <v>25</v>
      </c>
      <c r="J14" s="2">
        <v>11</v>
      </c>
      <c r="K14" s="2">
        <v>0</v>
      </c>
      <c r="L14" s="2">
        <v>0</v>
      </c>
    </row>
    <row r="15" spans="1:12" x14ac:dyDescent="0.25">
      <c r="A15" s="2">
        <v>14</v>
      </c>
      <c r="B15" s="13" t="s">
        <v>74</v>
      </c>
      <c r="C15" s="5" t="s">
        <v>16</v>
      </c>
      <c r="D15" s="6"/>
      <c r="E15" s="7">
        <v>1291.5</v>
      </c>
      <c r="F15" s="2">
        <f t="shared" si="0"/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2">
        <v>15</v>
      </c>
      <c r="B16" s="10" t="s">
        <v>76</v>
      </c>
      <c r="C16" s="5" t="s">
        <v>16</v>
      </c>
      <c r="D16" s="6"/>
      <c r="E16" s="7">
        <v>1720</v>
      </c>
      <c r="F16" s="2">
        <f t="shared" si="0"/>
        <v>100</v>
      </c>
      <c r="G16" s="2">
        <v>12</v>
      </c>
      <c r="H16" s="2">
        <v>16</v>
      </c>
      <c r="I16" s="2">
        <v>39</v>
      </c>
      <c r="J16" s="2">
        <v>32</v>
      </c>
      <c r="K16" s="2">
        <v>1</v>
      </c>
      <c r="L16" s="2">
        <v>0</v>
      </c>
    </row>
    <row r="17" spans="1:12" x14ac:dyDescent="0.25">
      <c r="A17" s="2">
        <v>16</v>
      </c>
      <c r="B17" s="13" t="s">
        <v>77</v>
      </c>
      <c r="C17" s="5" t="s">
        <v>16</v>
      </c>
      <c r="D17" s="6"/>
      <c r="E17" s="7">
        <v>567.5</v>
      </c>
      <c r="F17" s="2">
        <f t="shared" si="0"/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2">
        <v>17</v>
      </c>
      <c r="B18" s="10" t="s">
        <v>21</v>
      </c>
      <c r="C18" s="5" t="s">
        <v>6</v>
      </c>
      <c r="D18" s="6"/>
      <c r="E18" s="7">
        <v>943.5</v>
      </c>
      <c r="F18" s="2">
        <f t="shared" si="0"/>
        <v>86</v>
      </c>
      <c r="G18" s="2">
        <v>2</v>
      </c>
      <c r="H18" s="2">
        <v>10</v>
      </c>
      <c r="I18" s="2">
        <v>30</v>
      </c>
      <c r="J18" s="2">
        <v>44</v>
      </c>
      <c r="K18" s="2">
        <v>0</v>
      </c>
      <c r="L18" s="2">
        <v>0</v>
      </c>
    </row>
    <row r="19" spans="1:12" x14ac:dyDescent="0.25">
      <c r="A19" s="2">
        <v>18</v>
      </c>
      <c r="B19" s="10" t="s">
        <v>24</v>
      </c>
      <c r="C19" s="5" t="s">
        <v>6</v>
      </c>
      <c r="D19" s="6"/>
      <c r="E19" s="7">
        <v>1381.75</v>
      </c>
      <c r="F19" s="2">
        <f t="shared" si="0"/>
        <v>10</v>
      </c>
      <c r="G19" s="2">
        <v>0</v>
      </c>
      <c r="H19" s="2">
        <v>0</v>
      </c>
      <c r="I19" s="2">
        <v>8</v>
      </c>
      <c r="J19" s="2">
        <v>2</v>
      </c>
      <c r="K19" s="2">
        <v>0</v>
      </c>
      <c r="L19" s="2">
        <v>0</v>
      </c>
    </row>
    <row r="20" spans="1:12" x14ac:dyDescent="0.25">
      <c r="A20" s="2">
        <v>19</v>
      </c>
      <c r="B20" s="10" t="s">
        <v>25</v>
      </c>
      <c r="C20" s="5" t="s">
        <v>6</v>
      </c>
      <c r="D20" s="6"/>
      <c r="E20" s="7">
        <v>677</v>
      </c>
      <c r="F20" s="2">
        <f t="shared" si="0"/>
        <v>7</v>
      </c>
      <c r="G20" s="2">
        <v>0</v>
      </c>
      <c r="H20" s="2">
        <v>2</v>
      </c>
      <c r="I20" s="2">
        <v>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10" t="s">
        <v>26</v>
      </c>
      <c r="C21" s="5" t="s">
        <v>6</v>
      </c>
      <c r="D21" s="6"/>
      <c r="E21" s="7">
        <v>1328.75</v>
      </c>
      <c r="F21" s="2">
        <f t="shared" si="0"/>
        <v>19</v>
      </c>
      <c r="G21" s="2">
        <v>2</v>
      </c>
      <c r="H21" s="2">
        <v>6</v>
      </c>
      <c r="I21" s="2">
        <v>11</v>
      </c>
      <c r="J21" s="2">
        <v>0</v>
      </c>
      <c r="K21" s="2">
        <v>0</v>
      </c>
      <c r="L21" s="2">
        <v>0</v>
      </c>
    </row>
    <row r="22" spans="1:12" x14ac:dyDescent="0.25">
      <c r="A22" s="2">
        <v>21</v>
      </c>
      <c r="B22" s="10" t="s">
        <v>41</v>
      </c>
      <c r="C22" s="5" t="s">
        <v>6</v>
      </c>
      <c r="D22" s="6"/>
      <c r="E22" s="7">
        <v>1885</v>
      </c>
      <c r="F22" s="2">
        <f t="shared" si="0"/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10" t="s">
        <v>48</v>
      </c>
      <c r="C23" s="5" t="s">
        <v>6</v>
      </c>
      <c r="D23" s="6"/>
      <c r="E23" s="7">
        <v>7806.25</v>
      </c>
      <c r="F23" s="2">
        <f t="shared" si="0"/>
        <v>91</v>
      </c>
      <c r="G23" s="2">
        <v>3</v>
      </c>
      <c r="H23" s="2">
        <v>9</v>
      </c>
      <c r="I23" s="2">
        <v>62</v>
      </c>
      <c r="J23" s="2">
        <v>17</v>
      </c>
      <c r="K23" s="2">
        <v>0</v>
      </c>
      <c r="L23" s="2">
        <v>0</v>
      </c>
    </row>
    <row r="24" spans="1:12" x14ac:dyDescent="0.25">
      <c r="A24" s="2">
        <v>23</v>
      </c>
      <c r="B24" s="13" t="s">
        <v>56</v>
      </c>
      <c r="C24" s="5" t="s">
        <v>6</v>
      </c>
      <c r="D24" s="6"/>
      <c r="E24" s="7">
        <v>477</v>
      </c>
      <c r="F24" s="2">
        <f t="shared" si="0"/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10" t="s">
        <v>68</v>
      </c>
      <c r="C25" s="5" t="s">
        <v>6</v>
      </c>
      <c r="D25" s="6"/>
      <c r="E25" s="7">
        <v>595.5</v>
      </c>
      <c r="F25" s="2">
        <f t="shared" si="0"/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13" t="s">
        <v>83</v>
      </c>
      <c r="C26" s="5" t="s">
        <v>6</v>
      </c>
      <c r="D26" s="6"/>
      <c r="E26" s="7">
        <v>1187.75</v>
      </c>
      <c r="F26" s="2">
        <f t="shared" si="0"/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13" t="s">
        <v>85</v>
      </c>
      <c r="C27" s="5" t="s">
        <v>6</v>
      </c>
      <c r="D27" s="6"/>
      <c r="E27" s="7">
        <v>784.5</v>
      </c>
      <c r="F27" s="2">
        <f t="shared" si="0"/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10" t="s">
        <v>19</v>
      </c>
      <c r="C28" s="5" t="s">
        <v>5</v>
      </c>
      <c r="D28" s="6"/>
      <c r="E28" s="7">
        <v>23005</v>
      </c>
      <c r="F28" s="2">
        <f t="shared" si="0"/>
        <v>133</v>
      </c>
      <c r="G28" s="2">
        <v>5</v>
      </c>
      <c r="H28" s="2">
        <v>30</v>
      </c>
      <c r="I28" s="2">
        <v>63</v>
      </c>
      <c r="J28" s="2">
        <v>35</v>
      </c>
      <c r="K28" s="2">
        <v>0</v>
      </c>
      <c r="L28" s="2">
        <v>0</v>
      </c>
    </row>
    <row r="29" spans="1:12" x14ac:dyDescent="0.25">
      <c r="A29" s="2">
        <v>28</v>
      </c>
      <c r="B29" s="10" t="s">
        <v>23</v>
      </c>
      <c r="C29" s="5" t="s">
        <v>5</v>
      </c>
      <c r="D29" s="6"/>
      <c r="E29" s="7">
        <v>354</v>
      </c>
      <c r="F29" s="2">
        <f t="shared" si="0"/>
        <v>23</v>
      </c>
      <c r="G29" s="2">
        <v>0</v>
      </c>
      <c r="H29" s="2">
        <v>3</v>
      </c>
      <c r="I29" s="2">
        <v>14</v>
      </c>
      <c r="J29" s="2">
        <v>6</v>
      </c>
      <c r="K29" s="2">
        <v>0</v>
      </c>
      <c r="L29" s="2">
        <v>0</v>
      </c>
    </row>
    <row r="30" spans="1:12" x14ac:dyDescent="0.25">
      <c r="A30" s="2">
        <v>29</v>
      </c>
      <c r="B30" s="13" t="s">
        <v>32</v>
      </c>
      <c r="C30" s="5" t="s">
        <v>5</v>
      </c>
      <c r="D30" s="6"/>
      <c r="E30" s="7">
        <v>627</v>
      </c>
      <c r="F30" s="2">
        <f t="shared" si="0"/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13" t="s">
        <v>33</v>
      </c>
      <c r="C31" s="5" t="s">
        <v>5</v>
      </c>
      <c r="D31" s="6"/>
      <c r="E31" s="7">
        <v>121.75</v>
      </c>
      <c r="F31" s="2">
        <f t="shared" si="0"/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13" t="s">
        <v>34</v>
      </c>
      <c r="C32" s="5" t="s">
        <v>5</v>
      </c>
      <c r="D32" s="6"/>
      <c r="E32" s="7">
        <v>375</v>
      </c>
      <c r="F32" s="2">
        <f t="shared" si="0"/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10" t="s">
        <v>52</v>
      </c>
      <c r="C33" s="5" t="s">
        <v>5</v>
      </c>
      <c r="D33" s="6"/>
      <c r="E33" s="7">
        <v>3604.75</v>
      </c>
      <c r="F33" s="2">
        <f t="shared" si="0"/>
        <v>51</v>
      </c>
      <c r="G33" s="2">
        <v>3</v>
      </c>
      <c r="H33" s="2">
        <v>16</v>
      </c>
      <c r="I33" s="2">
        <v>24</v>
      </c>
      <c r="J33" s="2">
        <v>8</v>
      </c>
      <c r="K33" s="2">
        <v>0</v>
      </c>
      <c r="L33" s="2">
        <v>0</v>
      </c>
    </row>
    <row r="34" spans="1:12" x14ac:dyDescent="0.25">
      <c r="A34" s="2">
        <v>33</v>
      </c>
      <c r="B34" s="10" t="s">
        <v>7</v>
      </c>
      <c r="C34" s="5" t="s">
        <v>2</v>
      </c>
      <c r="D34" s="6"/>
      <c r="E34" s="7">
        <v>1194.75</v>
      </c>
      <c r="F34" s="2">
        <f t="shared" si="0"/>
        <v>6</v>
      </c>
      <c r="G34" s="2">
        <v>1</v>
      </c>
      <c r="H34" s="9">
        <v>0</v>
      </c>
      <c r="I34" s="9">
        <v>2</v>
      </c>
      <c r="J34" s="9">
        <v>3</v>
      </c>
      <c r="K34" s="2">
        <v>0</v>
      </c>
      <c r="L34" s="2">
        <v>0</v>
      </c>
    </row>
    <row r="35" spans="1:12" x14ac:dyDescent="0.25">
      <c r="A35" s="2">
        <v>34</v>
      </c>
      <c r="B35" s="13" t="s">
        <v>11</v>
      </c>
      <c r="C35" s="5" t="s">
        <v>2</v>
      </c>
      <c r="D35" s="6"/>
      <c r="E35" s="7">
        <v>445.25</v>
      </c>
      <c r="F35" s="2">
        <f t="shared" si="0"/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13" t="s">
        <v>12</v>
      </c>
      <c r="C36" s="5" t="s">
        <v>2</v>
      </c>
      <c r="D36" s="6"/>
      <c r="E36" s="7">
        <v>1480</v>
      </c>
      <c r="F36" s="2">
        <f t="shared" si="0"/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13" t="s">
        <v>13</v>
      </c>
      <c r="C37" s="5" t="s">
        <v>2</v>
      </c>
      <c r="D37" s="6"/>
      <c r="E37" s="7">
        <v>546.5</v>
      </c>
      <c r="F37" s="2">
        <f t="shared" si="0"/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10" t="s">
        <v>35</v>
      </c>
      <c r="C38" s="5" t="s">
        <v>2</v>
      </c>
      <c r="D38" s="6"/>
      <c r="E38" s="7">
        <v>13659.75</v>
      </c>
      <c r="F38" s="2">
        <f t="shared" si="0"/>
        <v>67</v>
      </c>
      <c r="G38" s="2">
        <v>3</v>
      </c>
      <c r="H38" s="9">
        <v>5</v>
      </c>
      <c r="I38" s="9">
        <v>43</v>
      </c>
      <c r="J38" s="9">
        <v>16</v>
      </c>
      <c r="K38" s="2">
        <v>0</v>
      </c>
      <c r="L38" s="2">
        <v>0</v>
      </c>
    </row>
    <row r="39" spans="1:12" x14ac:dyDescent="0.25">
      <c r="A39" s="2">
        <v>38</v>
      </c>
      <c r="B39" s="13" t="s">
        <v>39</v>
      </c>
      <c r="C39" s="5" t="s">
        <v>2</v>
      </c>
      <c r="D39" s="6"/>
      <c r="E39" s="7">
        <v>135.25</v>
      </c>
      <c r="F39" s="2">
        <f t="shared" si="0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13" t="s">
        <v>51</v>
      </c>
      <c r="C40" s="5" t="s">
        <v>2</v>
      </c>
      <c r="D40" s="6"/>
      <c r="E40" s="7">
        <v>303.25</v>
      </c>
      <c r="F40" s="2">
        <f t="shared" si="0"/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10" t="s">
        <v>55</v>
      </c>
      <c r="C41" s="5" t="s">
        <v>2</v>
      </c>
      <c r="D41" s="6"/>
      <c r="E41" s="7">
        <v>1173.75</v>
      </c>
      <c r="F41" s="2">
        <f t="shared" si="0"/>
        <v>3</v>
      </c>
      <c r="G41" s="2">
        <v>0</v>
      </c>
      <c r="H41" s="9">
        <v>1</v>
      </c>
      <c r="I41" s="2">
        <v>1</v>
      </c>
      <c r="J41" s="2">
        <v>0</v>
      </c>
      <c r="K41" s="2">
        <v>0</v>
      </c>
      <c r="L41" s="2">
        <v>1</v>
      </c>
    </row>
    <row r="42" spans="1:12" x14ac:dyDescent="0.25">
      <c r="A42" s="2">
        <v>41</v>
      </c>
      <c r="B42" s="10" t="s">
        <v>59</v>
      </c>
      <c r="C42" s="5" t="s">
        <v>2</v>
      </c>
      <c r="D42" s="6"/>
      <c r="E42" s="7">
        <v>165.5</v>
      </c>
      <c r="F42" s="2">
        <f t="shared" si="0"/>
        <v>8</v>
      </c>
      <c r="G42" s="2">
        <v>1</v>
      </c>
      <c r="H42" s="9">
        <v>5</v>
      </c>
      <c r="I42" s="2">
        <v>2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10" t="s">
        <v>72</v>
      </c>
      <c r="C43" s="5" t="s">
        <v>2</v>
      </c>
      <c r="D43" s="6"/>
      <c r="E43" s="7">
        <v>2411.75</v>
      </c>
      <c r="F43" s="2">
        <f t="shared" si="0"/>
        <v>25</v>
      </c>
      <c r="G43" s="2">
        <v>0</v>
      </c>
      <c r="H43" s="2">
        <v>4</v>
      </c>
      <c r="I43" s="2">
        <v>16</v>
      </c>
      <c r="J43" s="2">
        <v>5</v>
      </c>
      <c r="K43" s="2">
        <v>0</v>
      </c>
      <c r="L43" s="2">
        <v>0</v>
      </c>
    </row>
    <row r="44" spans="1:12" x14ac:dyDescent="0.25">
      <c r="A44" s="2">
        <v>43</v>
      </c>
      <c r="B44" s="13" t="s">
        <v>75</v>
      </c>
      <c r="C44" s="5" t="s">
        <v>2</v>
      </c>
      <c r="D44" s="6"/>
      <c r="E44" s="7">
        <v>1046.5</v>
      </c>
      <c r="F44" s="2">
        <f t="shared" si="0"/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13" t="s">
        <v>78</v>
      </c>
      <c r="C45" s="5" t="s">
        <v>2</v>
      </c>
      <c r="D45" s="6"/>
      <c r="E45" s="7">
        <v>251.5</v>
      </c>
      <c r="F45" s="2">
        <f t="shared" si="0"/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10" t="s">
        <v>79</v>
      </c>
      <c r="C46" s="5" t="s">
        <v>2</v>
      </c>
      <c r="D46" s="6"/>
      <c r="E46" s="7">
        <v>13053.25</v>
      </c>
      <c r="F46" s="2">
        <f t="shared" si="0"/>
        <v>21</v>
      </c>
      <c r="G46" s="2">
        <v>1</v>
      </c>
      <c r="H46" s="2">
        <v>5</v>
      </c>
      <c r="I46" s="2">
        <v>11</v>
      </c>
      <c r="J46" s="2">
        <v>4</v>
      </c>
      <c r="K46" s="2">
        <v>0</v>
      </c>
      <c r="L46" s="2">
        <v>0</v>
      </c>
    </row>
    <row r="47" spans="1:12" x14ac:dyDescent="0.25">
      <c r="A47" s="2">
        <v>46</v>
      </c>
      <c r="B47" s="13" t="s">
        <v>84</v>
      </c>
      <c r="C47" s="5" t="s">
        <v>2</v>
      </c>
      <c r="D47" s="6"/>
      <c r="E47" s="7">
        <v>378.25</v>
      </c>
      <c r="F47" s="2">
        <f t="shared" si="0"/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13" t="s">
        <v>0</v>
      </c>
      <c r="C48" s="5" t="s">
        <v>1</v>
      </c>
      <c r="D48" s="6"/>
      <c r="E48" s="7">
        <v>370.25</v>
      </c>
      <c r="F48" s="2">
        <f t="shared" si="0"/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13" t="s">
        <v>3</v>
      </c>
      <c r="C49" s="5" t="s">
        <v>1</v>
      </c>
      <c r="D49" s="6"/>
      <c r="E49" s="7">
        <v>608.25</v>
      </c>
      <c r="F49" s="2">
        <f t="shared" si="0"/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13" t="s">
        <v>8</v>
      </c>
      <c r="C50" s="5" t="s">
        <v>1</v>
      </c>
      <c r="D50" s="6"/>
      <c r="E50" s="7">
        <v>27</v>
      </c>
      <c r="F50" s="2">
        <f t="shared" si="0"/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13" t="s">
        <v>18</v>
      </c>
      <c r="C51" s="5" t="s">
        <v>1</v>
      </c>
      <c r="D51" s="6"/>
      <c r="E51" s="7">
        <v>281.75</v>
      </c>
      <c r="F51" s="2">
        <f t="shared" si="0"/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13" t="s">
        <v>27</v>
      </c>
      <c r="C52" s="5" t="s">
        <v>1</v>
      </c>
      <c r="D52" s="6"/>
      <c r="E52" s="7">
        <v>7</v>
      </c>
      <c r="F52" s="2">
        <f t="shared" si="0"/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10" t="s">
        <v>30</v>
      </c>
      <c r="C53" s="5" t="s">
        <v>1</v>
      </c>
      <c r="D53" s="6"/>
      <c r="E53" s="7">
        <v>2095.25</v>
      </c>
      <c r="F53" s="2">
        <f t="shared" si="0"/>
        <v>233</v>
      </c>
      <c r="G53" s="2">
        <v>6</v>
      </c>
      <c r="H53" s="2">
        <v>29</v>
      </c>
      <c r="I53" s="2">
        <v>150</v>
      </c>
      <c r="J53" s="2">
        <v>48</v>
      </c>
      <c r="K53" s="2">
        <v>0</v>
      </c>
      <c r="L53" s="2">
        <v>0</v>
      </c>
    </row>
    <row r="54" spans="1:12" x14ac:dyDescent="0.25">
      <c r="A54" s="2">
        <v>53</v>
      </c>
      <c r="B54" s="10" t="s">
        <v>37</v>
      </c>
      <c r="C54" s="5" t="s">
        <v>1</v>
      </c>
      <c r="D54" s="6"/>
      <c r="E54" s="7">
        <v>685.75</v>
      </c>
      <c r="F54" s="2">
        <f t="shared" si="0"/>
        <v>14</v>
      </c>
      <c r="G54" s="2">
        <v>1</v>
      </c>
      <c r="H54" s="2">
        <v>0</v>
      </c>
      <c r="I54" s="2">
        <v>13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10" t="s">
        <v>44</v>
      </c>
      <c r="C55" s="5" t="s">
        <v>1</v>
      </c>
      <c r="D55" s="6"/>
      <c r="E55" s="7">
        <v>696.25</v>
      </c>
      <c r="F55" s="2">
        <f t="shared" si="0"/>
        <v>1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13" t="s">
        <v>50</v>
      </c>
      <c r="C56" s="5" t="s">
        <v>1</v>
      </c>
      <c r="D56" s="6"/>
      <c r="E56" s="7">
        <v>729</v>
      </c>
      <c r="F56" s="2">
        <f t="shared" si="0"/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13" t="s">
        <v>54</v>
      </c>
      <c r="C57" s="5" t="s">
        <v>1</v>
      </c>
      <c r="D57" s="6"/>
      <c r="E57" s="7">
        <v>25.5</v>
      </c>
      <c r="F57" s="2">
        <f t="shared" si="0"/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13" t="s">
        <v>62</v>
      </c>
      <c r="C58" s="5" t="s">
        <v>1</v>
      </c>
      <c r="D58" s="6"/>
      <c r="E58" s="7">
        <v>983</v>
      </c>
      <c r="F58" s="2">
        <f t="shared" si="0"/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13" t="s">
        <v>69</v>
      </c>
      <c r="C59" s="5" t="s">
        <v>1</v>
      </c>
      <c r="D59" s="6"/>
      <c r="E59" s="7">
        <v>218.5</v>
      </c>
      <c r="F59" s="2">
        <f t="shared" si="0"/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10" t="s">
        <v>71</v>
      </c>
      <c r="C60" s="5" t="s">
        <v>1</v>
      </c>
      <c r="D60" s="6"/>
      <c r="E60" s="7">
        <v>3304.75</v>
      </c>
      <c r="F60" s="2">
        <f t="shared" si="0"/>
        <v>83</v>
      </c>
      <c r="G60" s="2">
        <v>2</v>
      </c>
      <c r="H60" s="2">
        <v>12</v>
      </c>
      <c r="I60" s="2">
        <v>46</v>
      </c>
      <c r="J60" s="2">
        <v>23</v>
      </c>
      <c r="K60" s="2">
        <v>0</v>
      </c>
      <c r="L60" s="2">
        <v>0</v>
      </c>
    </row>
    <row r="61" spans="1:12" x14ac:dyDescent="0.25">
      <c r="A61" s="2">
        <v>60</v>
      </c>
      <c r="B61" s="13" t="s">
        <v>86</v>
      </c>
      <c r="C61" s="5" t="s">
        <v>1</v>
      </c>
      <c r="D61" s="6"/>
      <c r="E61" s="7">
        <v>684.25</v>
      </c>
      <c r="F61" s="2">
        <f t="shared" si="0"/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10" t="s">
        <v>14</v>
      </c>
      <c r="C62" s="5" t="s">
        <v>9</v>
      </c>
      <c r="D62" s="6"/>
      <c r="E62" s="7">
        <v>10564</v>
      </c>
      <c r="F62" s="2">
        <f t="shared" si="0"/>
        <v>95</v>
      </c>
      <c r="G62" s="2">
        <v>14</v>
      </c>
      <c r="H62" s="2">
        <v>18</v>
      </c>
      <c r="I62" s="2">
        <v>30</v>
      </c>
      <c r="J62" s="2">
        <v>32</v>
      </c>
      <c r="K62" s="2">
        <v>1</v>
      </c>
      <c r="L62" s="2">
        <v>0</v>
      </c>
    </row>
    <row r="63" spans="1:12" x14ac:dyDescent="0.25">
      <c r="A63" s="2">
        <v>62</v>
      </c>
      <c r="B63" s="10" t="s">
        <v>17</v>
      </c>
      <c r="C63" s="5" t="s">
        <v>9</v>
      </c>
      <c r="D63" s="6"/>
      <c r="E63" s="7">
        <v>4873.25</v>
      </c>
      <c r="F63" s="2">
        <f t="shared" si="0"/>
        <v>56</v>
      </c>
      <c r="G63" s="2">
        <v>0</v>
      </c>
      <c r="H63" s="2">
        <v>5</v>
      </c>
      <c r="I63" s="2">
        <v>18</v>
      </c>
      <c r="J63" s="2">
        <v>33</v>
      </c>
      <c r="K63" s="2">
        <v>0</v>
      </c>
      <c r="L63" s="2">
        <v>0</v>
      </c>
    </row>
    <row r="64" spans="1:12" x14ac:dyDescent="0.25">
      <c r="A64" s="2">
        <v>63</v>
      </c>
      <c r="B64" s="10" t="s">
        <v>20</v>
      </c>
      <c r="C64" s="5" t="s">
        <v>9</v>
      </c>
      <c r="D64" s="6"/>
      <c r="E64" s="7">
        <v>5082.25</v>
      </c>
      <c r="F64" s="2">
        <f t="shared" si="0"/>
        <v>98</v>
      </c>
      <c r="G64" s="2">
        <v>0</v>
      </c>
      <c r="H64" s="2">
        <v>7</v>
      </c>
      <c r="I64" s="2">
        <v>49</v>
      </c>
      <c r="J64" s="2">
        <v>42</v>
      </c>
      <c r="K64" s="2">
        <v>0</v>
      </c>
      <c r="L64" s="2">
        <v>0</v>
      </c>
    </row>
    <row r="65" spans="1:12" x14ac:dyDescent="0.25">
      <c r="A65" s="2">
        <v>64</v>
      </c>
      <c r="B65" s="10" t="s">
        <v>36</v>
      </c>
      <c r="C65" s="5" t="s">
        <v>9</v>
      </c>
      <c r="D65" s="6"/>
      <c r="E65" s="7">
        <v>9077</v>
      </c>
      <c r="F65" s="2">
        <f t="shared" si="0"/>
        <v>39</v>
      </c>
      <c r="G65" s="2">
        <v>0</v>
      </c>
      <c r="H65" s="2">
        <v>12</v>
      </c>
      <c r="I65" s="2">
        <v>21</v>
      </c>
      <c r="J65" s="2">
        <v>5</v>
      </c>
      <c r="K65" s="2">
        <v>1</v>
      </c>
      <c r="L65" s="2">
        <v>0</v>
      </c>
    </row>
    <row r="66" spans="1:12" x14ac:dyDescent="0.25">
      <c r="A66" s="2">
        <v>65</v>
      </c>
      <c r="B66" s="13" t="s">
        <v>42</v>
      </c>
      <c r="C66" s="5" t="s">
        <v>9</v>
      </c>
      <c r="D66" s="6"/>
      <c r="E66" s="7">
        <v>458.5</v>
      </c>
      <c r="F66" s="2">
        <f t="shared" si="0"/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25">
      <c r="A67" s="2">
        <v>66</v>
      </c>
      <c r="B67" s="13" t="s">
        <v>43</v>
      </c>
      <c r="C67" s="5" t="s">
        <v>9</v>
      </c>
      <c r="D67" s="6"/>
      <c r="E67" s="7">
        <v>585.25</v>
      </c>
      <c r="F67" s="2">
        <f t="shared" ref="F67:F84" si="1">SUM(G67:L67)</f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1:12" x14ac:dyDescent="0.25">
      <c r="A68" s="2">
        <v>67</v>
      </c>
      <c r="B68" s="10" t="s">
        <v>45</v>
      </c>
      <c r="C68" s="5" t="s">
        <v>9</v>
      </c>
      <c r="D68" s="6"/>
      <c r="E68" s="7">
        <v>785.25</v>
      </c>
      <c r="F68" s="2">
        <f t="shared" si="1"/>
        <v>3</v>
      </c>
      <c r="G68" s="2">
        <v>0</v>
      </c>
      <c r="H68" s="2">
        <v>3</v>
      </c>
      <c r="I68" s="2">
        <v>0</v>
      </c>
      <c r="J68" s="2">
        <v>0</v>
      </c>
      <c r="K68" s="2">
        <v>0</v>
      </c>
      <c r="L68" s="2">
        <v>0</v>
      </c>
    </row>
    <row r="69" spans="1:12" x14ac:dyDescent="0.25">
      <c r="A69" s="2">
        <v>68</v>
      </c>
      <c r="B69" s="10" t="s">
        <v>46</v>
      </c>
      <c r="C69" s="5" t="s">
        <v>9</v>
      </c>
      <c r="D69" s="6"/>
      <c r="E69" s="7">
        <v>566</v>
      </c>
      <c r="F69" s="2">
        <f t="shared" si="1"/>
        <v>58</v>
      </c>
      <c r="G69" s="2">
        <v>0</v>
      </c>
      <c r="H69" s="2">
        <v>6</v>
      </c>
      <c r="I69" s="2">
        <v>35</v>
      </c>
      <c r="J69" s="2">
        <v>17</v>
      </c>
      <c r="K69" s="2">
        <v>0</v>
      </c>
      <c r="L69" s="2">
        <v>0</v>
      </c>
    </row>
    <row r="70" spans="1:12" x14ac:dyDescent="0.25">
      <c r="A70" s="2">
        <v>69</v>
      </c>
      <c r="B70" s="10" t="s">
        <v>47</v>
      </c>
      <c r="C70" s="5" t="s">
        <v>9</v>
      </c>
      <c r="D70" s="6"/>
      <c r="E70" s="7">
        <v>4429</v>
      </c>
      <c r="F70" s="2">
        <f t="shared" si="1"/>
        <v>5</v>
      </c>
      <c r="G70" s="2">
        <v>0</v>
      </c>
      <c r="H70" s="2">
        <v>1</v>
      </c>
      <c r="I70" s="2">
        <v>3</v>
      </c>
      <c r="J70" s="2">
        <v>1</v>
      </c>
      <c r="K70" s="2">
        <v>0</v>
      </c>
      <c r="L70" s="2">
        <v>0</v>
      </c>
    </row>
    <row r="71" spans="1:12" x14ac:dyDescent="0.25">
      <c r="A71" s="2">
        <v>70</v>
      </c>
      <c r="B71" s="10" t="s">
        <v>58</v>
      </c>
      <c r="C71" s="5" t="s">
        <v>9</v>
      </c>
      <c r="D71" s="6"/>
      <c r="E71" s="7">
        <v>259.5</v>
      </c>
      <c r="F71" s="2">
        <f t="shared" si="1"/>
        <v>3</v>
      </c>
      <c r="G71" s="2">
        <v>0</v>
      </c>
      <c r="H71" s="2">
        <v>2</v>
      </c>
      <c r="I71" s="2">
        <v>1</v>
      </c>
      <c r="J71" s="2">
        <v>0</v>
      </c>
      <c r="K71" s="2">
        <v>0</v>
      </c>
      <c r="L71" s="2">
        <v>0</v>
      </c>
    </row>
    <row r="72" spans="1:12" x14ac:dyDescent="0.25">
      <c r="A72" s="2">
        <v>71</v>
      </c>
      <c r="B72" s="10" t="s">
        <v>80</v>
      </c>
      <c r="C72" s="5" t="s">
        <v>9</v>
      </c>
      <c r="D72" s="6"/>
      <c r="E72" s="7">
        <v>13978</v>
      </c>
      <c r="F72" s="2">
        <f t="shared" si="1"/>
        <v>46</v>
      </c>
      <c r="G72" s="2">
        <v>0</v>
      </c>
      <c r="H72" s="2">
        <v>9</v>
      </c>
      <c r="I72" s="2">
        <v>19</v>
      </c>
      <c r="J72" s="2">
        <v>18</v>
      </c>
      <c r="K72" s="2">
        <v>0</v>
      </c>
      <c r="L72" s="2">
        <v>0</v>
      </c>
    </row>
    <row r="73" spans="1:12" x14ac:dyDescent="0.25">
      <c r="A73" s="2">
        <v>72</v>
      </c>
      <c r="B73" s="10" t="s">
        <v>22</v>
      </c>
      <c r="C73" s="5" t="s">
        <v>4</v>
      </c>
      <c r="D73" s="6"/>
      <c r="E73" s="7">
        <v>272.75</v>
      </c>
      <c r="F73" s="2">
        <f t="shared" si="1"/>
        <v>2</v>
      </c>
      <c r="G73" s="2">
        <v>0</v>
      </c>
      <c r="H73" s="2">
        <v>2</v>
      </c>
      <c r="I73" s="2">
        <v>0</v>
      </c>
      <c r="J73" s="2">
        <v>0</v>
      </c>
      <c r="K73" s="2">
        <v>0</v>
      </c>
      <c r="L73" s="2">
        <v>0</v>
      </c>
    </row>
    <row r="74" spans="1:12" x14ac:dyDescent="0.25">
      <c r="A74" s="2">
        <v>73</v>
      </c>
      <c r="B74" s="10" t="s">
        <v>28</v>
      </c>
      <c r="C74" s="5" t="s">
        <v>4</v>
      </c>
      <c r="D74" s="6"/>
      <c r="E74" s="7">
        <v>1179.75</v>
      </c>
      <c r="F74" s="2">
        <f t="shared" si="1"/>
        <v>8</v>
      </c>
      <c r="G74" s="2">
        <v>0</v>
      </c>
      <c r="H74" s="2">
        <v>5</v>
      </c>
      <c r="I74" s="2">
        <v>3</v>
      </c>
      <c r="J74" s="2">
        <v>0</v>
      </c>
      <c r="K74" s="2">
        <v>0</v>
      </c>
      <c r="L74" s="2">
        <v>0</v>
      </c>
    </row>
    <row r="75" spans="1:12" x14ac:dyDescent="0.25">
      <c r="A75" s="2">
        <v>74</v>
      </c>
      <c r="B75" s="10" t="s">
        <v>31</v>
      </c>
      <c r="C75" s="5" t="s">
        <v>4</v>
      </c>
      <c r="D75" s="6"/>
      <c r="E75" s="7">
        <v>431</v>
      </c>
      <c r="F75" s="2">
        <f t="shared" si="1"/>
        <v>2</v>
      </c>
      <c r="G75" s="2">
        <v>0</v>
      </c>
      <c r="H75" s="2">
        <v>2</v>
      </c>
      <c r="I75" s="2">
        <v>0</v>
      </c>
      <c r="J75" s="2">
        <v>0</v>
      </c>
      <c r="K75" s="2">
        <v>0</v>
      </c>
      <c r="L75" s="2">
        <v>0</v>
      </c>
    </row>
    <row r="76" spans="1:12" x14ac:dyDescent="0.25">
      <c r="A76" s="2">
        <v>75</v>
      </c>
      <c r="B76" s="10" t="s">
        <v>38</v>
      </c>
      <c r="C76" s="5" t="s">
        <v>4</v>
      </c>
      <c r="D76" s="6"/>
      <c r="E76" s="7">
        <v>20359.75</v>
      </c>
      <c r="F76" s="2">
        <f t="shared" si="1"/>
        <v>63</v>
      </c>
      <c r="G76" s="2">
        <v>1</v>
      </c>
      <c r="H76" s="2">
        <v>9</v>
      </c>
      <c r="I76" s="2">
        <v>30</v>
      </c>
      <c r="J76" s="2">
        <v>23</v>
      </c>
      <c r="K76" s="2">
        <v>0</v>
      </c>
      <c r="L76" s="2">
        <v>0</v>
      </c>
    </row>
    <row r="77" spans="1:12" x14ac:dyDescent="0.25">
      <c r="A77" s="2">
        <v>76</v>
      </c>
      <c r="B77" s="10" t="s">
        <v>49</v>
      </c>
      <c r="C77" s="5" t="s">
        <v>4</v>
      </c>
      <c r="D77" s="6"/>
      <c r="E77" s="7">
        <v>987.25</v>
      </c>
      <c r="F77" s="2">
        <f t="shared" si="1"/>
        <v>4</v>
      </c>
      <c r="G77" s="2">
        <v>0</v>
      </c>
      <c r="H77" s="2">
        <v>0</v>
      </c>
      <c r="I77" s="2">
        <v>4</v>
      </c>
      <c r="J77" s="2">
        <v>0</v>
      </c>
      <c r="K77" s="2">
        <v>0</v>
      </c>
      <c r="L77" s="2">
        <v>0</v>
      </c>
    </row>
    <row r="78" spans="1:12" x14ac:dyDescent="0.25">
      <c r="A78" s="2">
        <v>77</v>
      </c>
      <c r="B78" s="10" t="s">
        <v>53</v>
      </c>
      <c r="C78" s="5" t="s">
        <v>4</v>
      </c>
      <c r="D78" s="6"/>
      <c r="E78" s="7">
        <v>14175.5</v>
      </c>
      <c r="F78" s="2">
        <f t="shared" si="1"/>
        <v>97</v>
      </c>
      <c r="G78" s="2">
        <v>3</v>
      </c>
      <c r="H78" s="2">
        <v>15</v>
      </c>
      <c r="I78" s="2">
        <v>45</v>
      </c>
      <c r="J78" s="2">
        <v>34</v>
      </c>
      <c r="K78" s="2">
        <v>0</v>
      </c>
      <c r="L78" s="2">
        <v>0</v>
      </c>
    </row>
    <row r="79" spans="1:12" x14ac:dyDescent="0.25">
      <c r="A79" s="2">
        <v>78</v>
      </c>
      <c r="B79" s="10" t="s">
        <v>57</v>
      </c>
      <c r="C79" s="5" t="s">
        <v>4</v>
      </c>
      <c r="D79" s="6"/>
      <c r="E79" s="7">
        <v>4431.25</v>
      </c>
      <c r="F79" s="2">
        <f t="shared" si="1"/>
        <v>22</v>
      </c>
      <c r="G79" s="2">
        <v>0</v>
      </c>
      <c r="H79" s="2">
        <v>3</v>
      </c>
      <c r="I79" s="2">
        <v>14</v>
      </c>
      <c r="J79" s="2">
        <v>5</v>
      </c>
      <c r="K79" s="2">
        <v>0</v>
      </c>
      <c r="L79" s="2">
        <v>0</v>
      </c>
    </row>
    <row r="80" spans="1:12" x14ac:dyDescent="0.25">
      <c r="A80" s="2">
        <v>79</v>
      </c>
      <c r="B80" s="10" t="s">
        <v>82</v>
      </c>
      <c r="C80" s="5" t="s">
        <v>4</v>
      </c>
      <c r="D80" s="6"/>
      <c r="E80" s="7">
        <v>700.75</v>
      </c>
      <c r="F80" s="2">
        <f t="shared" si="1"/>
        <v>6</v>
      </c>
      <c r="G80" s="2">
        <v>0</v>
      </c>
      <c r="H80" s="2">
        <v>1</v>
      </c>
      <c r="I80" s="2">
        <v>4</v>
      </c>
      <c r="J80" s="2">
        <v>1</v>
      </c>
      <c r="K80" s="2">
        <v>0</v>
      </c>
      <c r="L80" s="2">
        <v>0</v>
      </c>
    </row>
    <row r="81" spans="1:12" x14ac:dyDescent="0.25">
      <c r="A81" s="2">
        <v>80</v>
      </c>
      <c r="B81" s="13" t="s">
        <v>87</v>
      </c>
      <c r="C81" s="5" t="s">
        <v>4</v>
      </c>
      <c r="D81" s="6"/>
      <c r="E81" s="7">
        <v>855.25</v>
      </c>
      <c r="F81" s="2">
        <f t="shared" si="1"/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</row>
    <row r="82" spans="1:12" x14ac:dyDescent="0.25">
      <c r="A82" s="2">
        <v>81</v>
      </c>
      <c r="B82" s="10" t="s">
        <v>102</v>
      </c>
      <c r="C82" s="5" t="s">
        <v>4</v>
      </c>
      <c r="D82" s="6"/>
      <c r="E82" s="11"/>
      <c r="F82" s="2">
        <f t="shared" si="1"/>
        <v>3</v>
      </c>
      <c r="G82" s="2">
        <v>0</v>
      </c>
      <c r="H82" s="2">
        <v>1</v>
      </c>
      <c r="I82" s="2">
        <v>0</v>
      </c>
      <c r="J82" s="2">
        <v>2</v>
      </c>
      <c r="K82" s="2">
        <v>0</v>
      </c>
      <c r="L82" s="2">
        <v>0</v>
      </c>
    </row>
    <row r="83" spans="1:12" x14ac:dyDescent="0.25">
      <c r="A83" s="2">
        <v>82</v>
      </c>
      <c r="B83" s="10" t="s">
        <v>103</v>
      </c>
      <c r="C83" s="5"/>
      <c r="D83" s="6"/>
      <c r="E83" s="11"/>
      <c r="F83" s="2">
        <f t="shared" si="1"/>
        <v>2</v>
      </c>
      <c r="G83" s="2">
        <v>0</v>
      </c>
      <c r="H83" s="2">
        <v>2</v>
      </c>
      <c r="I83" s="2">
        <v>0</v>
      </c>
      <c r="J83" s="2">
        <v>0</v>
      </c>
      <c r="K83" s="2">
        <v>0</v>
      </c>
      <c r="L83" s="2">
        <v>0</v>
      </c>
    </row>
    <row r="84" spans="1:12" x14ac:dyDescent="0.25">
      <c r="A84" s="2">
        <v>83</v>
      </c>
      <c r="B84" s="10" t="s">
        <v>98</v>
      </c>
      <c r="C84" s="5" t="s">
        <v>99</v>
      </c>
      <c r="D84" s="6"/>
      <c r="E84" s="11"/>
      <c r="F84" s="2">
        <f t="shared" si="1"/>
        <v>1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</row>
    <row r="85" spans="1:12" x14ac:dyDescent="0.25">
      <c r="A85" s="2"/>
      <c r="B85" s="10" t="s">
        <v>104</v>
      </c>
      <c r="C85" s="2"/>
      <c r="D85" s="2"/>
      <c r="E85" s="2"/>
      <c r="F85" s="2">
        <v>35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</row>
    <row r="86" spans="1:12" x14ac:dyDescent="0.25">
      <c r="A86" s="2"/>
      <c r="B86" s="10" t="s">
        <v>105</v>
      </c>
      <c r="C86" s="2"/>
      <c r="D86" s="2"/>
      <c r="E86" s="2"/>
      <c r="F86" s="2">
        <v>16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</row>
    <row r="87" spans="1:12" x14ac:dyDescent="0.25">
      <c r="A87" s="2"/>
      <c r="B87" s="10" t="s">
        <v>106</v>
      </c>
      <c r="C87" s="2"/>
      <c r="D87" s="2"/>
      <c r="E87" s="2"/>
      <c r="F87" s="2">
        <v>17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</row>
    <row r="88" spans="1:12" x14ac:dyDescent="0.25">
      <c r="A88" s="2"/>
      <c r="B88" s="10" t="s">
        <v>107</v>
      </c>
      <c r="C88" s="2"/>
      <c r="D88" s="2"/>
      <c r="E88" s="2"/>
      <c r="F88" s="2">
        <v>2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</row>
    <row r="89" spans="1:12" x14ac:dyDescent="0.25">
      <c r="A89" s="2"/>
      <c r="B89" s="3" t="s">
        <v>109</v>
      </c>
      <c r="C89" s="1"/>
      <c r="D89" s="1"/>
      <c r="E89" s="12">
        <f>SUM(E2:E88)/150</f>
        <v>1462.64</v>
      </c>
      <c r="F89" s="1">
        <f>SUM(F2:F88)</f>
        <v>1826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 x14ac:dyDescent="0.25">
      <c r="B90" s="10" t="s">
        <v>108</v>
      </c>
      <c r="C90" s="14">
        <f>F89/E89</f>
        <v>1.2484275009571733</v>
      </c>
    </row>
  </sheetData>
  <autoFilter ref="A1:L1"/>
  <dataConsolidate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2013-04-26T03:55:39Z</dcterms:modified>
</cp:coreProperties>
</file>