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8595" windowHeight="77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3" l="1"/>
  <c r="C12" i="3"/>
  <c r="F5" i="3"/>
  <c r="E8" i="3" s="1"/>
  <c r="B7" i="3"/>
  <c r="C23" i="2"/>
  <c r="C21" i="2"/>
  <c r="C20" i="2"/>
  <c r="C19" i="2"/>
  <c r="B12" i="2"/>
  <c r="B10" i="2"/>
  <c r="D11" i="2"/>
  <c r="B8" i="2"/>
  <c r="C4" i="2"/>
  <c r="C7" i="1"/>
  <c r="C8" i="1"/>
  <c r="C9" i="1"/>
  <c r="C10" i="1"/>
  <c r="C11" i="1"/>
  <c r="C12" i="1"/>
  <c r="C13" i="1"/>
  <c r="C14" i="1"/>
  <c r="C15" i="1"/>
  <c r="C6" i="1"/>
  <c r="B2" i="1"/>
  <c r="C5" i="1" s="1"/>
</calcChain>
</file>

<file path=xl/sharedStrings.xml><?xml version="1.0" encoding="utf-8"?>
<sst xmlns="http://schemas.openxmlformats.org/spreadsheetml/2006/main" count="25" uniqueCount="22">
  <si>
    <t>bit</t>
  </si>
  <si>
    <t>value</t>
  </si>
  <si>
    <t>NRZI</t>
  </si>
  <si>
    <t>MHz</t>
  </si>
  <si>
    <t>Dif Between channels</t>
  </si>
  <si>
    <t>Sample Rate</t>
  </si>
  <si>
    <t>MS/s</t>
  </si>
  <si>
    <t>Decimate Factor</t>
  </si>
  <si>
    <t>Channel Freq.</t>
  </si>
  <si>
    <t>receive nyquist</t>
  </si>
  <si>
    <t>channel nyquist</t>
  </si>
  <si>
    <t>(max)</t>
  </si>
  <si>
    <t>bit/s</t>
  </si>
  <si>
    <t>s/bit</t>
  </si>
  <si>
    <t>Sample rate</t>
  </si>
  <si>
    <t>samples async</t>
  </si>
  <si>
    <t>Time per sample</t>
  </si>
  <si>
    <t>S/sec</t>
  </si>
  <si>
    <t>S</t>
  </si>
  <si>
    <t>sec</t>
  </si>
  <si>
    <t>ms/b</t>
  </si>
  <si>
    <t>s/b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</si>
</sst>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C6" sqref="C6"/>
    </sheetView>
  </sheetViews>
  <sheetFormatPr defaultRowHeight="15" x14ac:dyDescent="0.25"/>
  <sheetData>
    <row r="2" spans="1:5" x14ac:dyDescent="0.25">
      <c r="B2">
        <f ca="1">RANDBETWEEN(0,1)</f>
        <v>1</v>
      </c>
    </row>
    <row r="4" spans="1:5" x14ac:dyDescent="0.25">
      <c r="A4" t="s">
        <v>0</v>
      </c>
      <c r="B4" t="s">
        <v>1</v>
      </c>
      <c r="C4" t="s">
        <v>2</v>
      </c>
    </row>
    <row r="5" spans="1:5" x14ac:dyDescent="0.25">
      <c r="A5">
        <v>0</v>
      </c>
      <c r="B5">
        <v>1</v>
      </c>
      <c r="C5">
        <f ca="1">B2</f>
        <v>1</v>
      </c>
      <c r="E5">
        <v>1</v>
      </c>
    </row>
    <row r="6" spans="1:5" x14ac:dyDescent="0.25">
      <c r="A6">
        <v>1</v>
      </c>
      <c r="B6">
        <v>0</v>
      </c>
      <c r="C6">
        <f>IF(B5=B6,1,0)</f>
        <v>0</v>
      </c>
      <c r="E6">
        <v>1</v>
      </c>
    </row>
    <row r="7" spans="1:5" x14ac:dyDescent="0.25">
      <c r="A7">
        <v>2</v>
      </c>
      <c r="B7">
        <v>1</v>
      </c>
      <c r="C7">
        <f t="shared" ref="C7:C15" si="0">IF(B6=B7,1,0)</f>
        <v>0</v>
      </c>
      <c r="E7">
        <v>0</v>
      </c>
    </row>
    <row r="8" spans="1:5" x14ac:dyDescent="0.25">
      <c r="A8">
        <v>3</v>
      </c>
      <c r="B8">
        <v>0</v>
      </c>
      <c r="C8">
        <f t="shared" si="0"/>
        <v>0</v>
      </c>
      <c r="E8">
        <v>0</v>
      </c>
    </row>
    <row r="9" spans="1:5" x14ac:dyDescent="0.25">
      <c r="A9">
        <v>4</v>
      </c>
      <c r="B9">
        <v>1</v>
      </c>
      <c r="C9">
        <f t="shared" si="0"/>
        <v>0</v>
      </c>
      <c r="E9">
        <v>1</v>
      </c>
    </row>
    <row r="10" spans="1:5" x14ac:dyDescent="0.25">
      <c r="A10">
        <v>5</v>
      </c>
      <c r="B10">
        <v>0</v>
      </c>
      <c r="C10">
        <f t="shared" si="0"/>
        <v>0</v>
      </c>
      <c r="E10">
        <v>1</v>
      </c>
    </row>
    <row r="11" spans="1:5" x14ac:dyDescent="0.25">
      <c r="A11">
        <v>6</v>
      </c>
      <c r="B11">
        <v>1</v>
      </c>
      <c r="C11">
        <f t="shared" si="0"/>
        <v>0</v>
      </c>
      <c r="E11">
        <v>0</v>
      </c>
    </row>
    <row r="12" spans="1:5" x14ac:dyDescent="0.25">
      <c r="A12">
        <v>7</v>
      </c>
      <c r="B12">
        <v>0</v>
      </c>
      <c r="C12">
        <f t="shared" si="0"/>
        <v>0</v>
      </c>
      <c r="E12">
        <v>0</v>
      </c>
    </row>
    <row r="13" spans="1:5" x14ac:dyDescent="0.25">
      <c r="A13">
        <v>8</v>
      </c>
      <c r="B13">
        <v>1</v>
      </c>
      <c r="C13">
        <f t="shared" si="0"/>
        <v>0</v>
      </c>
      <c r="E13">
        <v>1</v>
      </c>
    </row>
    <row r="14" spans="1:5" x14ac:dyDescent="0.25">
      <c r="A14">
        <v>9</v>
      </c>
      <c r="B14">
        <v>0</v>
      </c>
      <c r="C14">
        <f t="shared" si="0"/>
        <v>0</v>
      </c>
      <c r="E14">
        <v>1</v>
      </c>
    </row>
    <row r="15" spans="1:5" x14ac:dyDescent="0.25">
      <c r="A15">
        <v>10</v>
      </c>
      <c r="B15">
        <v>1</v>
      </c>
      <c r="C15">
        <f t="shared" si="0"/>
        <v>0</v>
      </c>
      <c r="E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F15" sqref="F15"/>
    </sheetView>
  </sheetViews>
  <sheetFormatPr defaultRowHeight="15" x14ac:dyDescent="0.25"/>
  <cols>
    <col min="1" max="1" width="20.5703125" bestFit="1" customWidth="1"/>
  </cols>
  <sheetData>
    <row r="3" spans="1:5" x14ac:dyDescent="0.25">
      <c r="B3">
        <v>162.02500000000001</v>
      </c>
      <c r="E3">
        <v>0.01</v>
      </c>
    </row>
    <row r="4" spans="1:5" x14ac:dyDescent="0.25">
      <c r="B4">
        <v>161.97499999999999</v>
      </c>
      <c r="C4">
        <f>B3-B4</f>
        <v>5.0000000000011369E-2</v>
      </c>
    </row>
    <row r="7" spans="1:5" x14ac:dyDescent="0.25">
      <c r="A7" t="s">
        <v>4</v>
      </c>
      <c r="B7">
        <v>0.05</v>
      </c>
      <c r="C7" t="s">
        <v>3</v>
      </c>
    </row>
    <row r="8" spans="1:5" x14ac:dyDescent="0.25">
      <c r="A8" t="s">
        <v>9</v>
      </c>
      <c r="B8">
        <f>B7*2</f>
        <v>0.1</v>
      </c>
      <c r="C8" t="s">
        <v>3</v>
      </c>
    </row>
    <row r="9" spans="1:5" x14ac:dyDescent="0.25">
      <c r="A9" t="s">
        <v>8</v>
      </c>
      <c r="B9">
        <v>0.01</v>
      </c>
      <c r="C9" t="s">
        <v>3</v>
      </c>
    </row>
    <row r="10" spans="1:5" x14ac:dyDescent="0.25">
      <c r="A10" t="s">
        <v>10</v>
      </c>
      <c r="B10">
        <f>B9*2</f>
        <v>0.02</v>
      </c>
      <c r="C10" t="s">
        <v>3</v>
      </c>
    </row>
    <row r="11" spans="1:5" x14ac:dyDescent="0.25">
      <c r="A11" t="s">
        <v>5</v>
      </c>
      <c r="B11" s="2">
        <v>1.6</v>
      </c>
      <c r="C11" t="s">
        <v>6</v>
      </c>
      <c r="D11" s="1" t="str">
        <f>IF(B11&gt;B8,"OK","Increase Rate")</f>
        <v>OK</v>
      </c>
    </row>
    <row r="12" spans="1:5" x14ac:dyDescent="0.25">
      <c r="A12" t="s">
        <v>7</v>
      </c>
      <c r="B12">
        <f>B11/B10</f>
        <v>80</v>
      </c>
      <c r="C12" t="s">
        <v>11</v>
      </c>
    </row>
    <row r="16" spans="1:5" x14ac:dyDescent="0.25">
      <c r="C16" s="3">
        <v>2400000</v>
      </c>
    </row>
    <row r="17" spans="3:3" x14ac:dyDescent="0.25">
      <c r="C17" s="3">
        <v>50000</v>
      </c>
    </row>
    <row r="19" spans="3:3" x14ac:dyDescent="0.25">
      <c r="C19" s="3">
        <f>C16/C17</f>
        <v>48</v>
      </c>
    </row>
    <row r="20" spans="3:3" x14ac:dyDescent="0.25">
      <c r="C20">
        <f>LOG(C19,2)</f>
        <v>5.584962500721157</v>
      </c>
    </row>
    <row r="21" spans="3:3" x14ac:dyDescent="0.25">
      <c r="C21">
        <f>INT(C20)</f>
        <v>5</v>
      </c>
    </row>
    <row r="23" spans="3:3" x14ac:dyDescent="0.25">
      <c r="C23" s="3">
        <f>C17*BIN2DEC("100000")</f>
        <v>1600000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D14" sqref="D14"/>
    </sheetView>
  </sheetViews>
  <sheetFormatPr defaultRowHeight="15" x14ac:dyDescent="0.25"/>
  <cols>
    <col min="6" max="6" width="12" customWidth="1"/>
  </cols>
  <sheetData>
    <row r="3" spans="2:7" x14ac:dyDescent="0.25">
      <c r="E3" s="4" t="s">
        <v>14</v>
      </c>
      <c r="F3" s="3">
        <v>2400000</v>
      </c>
      <c r="G3" t="s">
        <v>17</v>
      </c>
    </row>
    <row r="4" spans="2:7" x14ac:dyDescent="0.25">
      <c r="E4" s="4" t="s">
        <v>15</v>
      </c>
      <c r="F4">
        <v>256</v>
      </c>
      <c r="G4" t="s">
        <v>18</v>
      </c>
    </row>
    <row r="5" spans="2:7" x14ac:dyDescent="0.25">
      <c r="B5">
        <v>9600</v>
      </c>
      <c r="C5" t="s">
        <v>12</v>
      </c>
      <c r="E5" s="4" t="s">
        <v>16</v>
      </c>
      <c r="F5" s="5">
        <f>F4/F3</f>
        <v>1.0666666666666667E-4</v>
      </c>
      <c r="G5" t="s">
        <v>19</v>
      </c>
    </row>
    <row r="7" spans="2:7" x14ac:dyDescent="0.25">
      <c r="B7">
        <f>1/B5</f>
        <v>1.0416666666666667E-4</v>
      </c>
      <c r="C7" t="s">
        <v>13</v>
      </c>
    </row>
    <row r="8" spans="2:7" x14ac:dyDescent="0.25">
      <c r="E8" s="5">
        <f>B7-F5</f>
        <v>-2.499999999999993E-6</v>
      </c>
    </row>
    <row r="12" spans="2:7" x14ac:dyDescent="0.25">
      <c r="C12">
        <f>0.635/6</f>
        <v>0.10583333333333333</v>
      </c>
      <c r="D12" t="s">
        <v>20</v>
      </c>
    </row>
    <row r="13" spans="2:7" x14ac:dyDescent="0.25">
      <c r="C13">
        <f>C12/1000</f>
        <v>1.0583333333333334E-4</v>
      </c>
      <c r="D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skylion</dc:creator>
  <cp:lastModifiedBy>skylion</cp:lastModifiedBy>
  <dcterms:created xsi:type="dcterms:W3CDTF">2016-11-08T21:08:32Z</dcterms:created>
  <dcterms:modified xsi:type="dcterms:W3CDTF">2016-11-11T02:55:37Z</dcterms:modified>
</cp:coreProperties>
</file>