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" sheetId="1" r:id="rId3"/>
    <sheet state="visible" name="Gehart Hauptmann Strasse" sheetId="2" r:id="rId4"/>
    <sheet state="visible" name="Olvenstedter 3" sheetId="3" r:id="rId5"/>
    <sheet state="visible" name="Olvenstedter 4" sheetId="4" r:id="rId6"/>
    <sheet state="visible" name="Turning Probability" sheetId="5" r:id="rId7"/>
  </sheets>
  <definedNames/>
  <calcPr/>
</workbook>
</file>

<file path=xl/sharedStrings.xml><?xml version="1.0" encoding="utf-8"?>
<sst xmlns="http://schemas.openxmlformats.org/spreadsheetml/2006/main" count="58" uniqueCount="52">
  <si>
    <t>sample</t>
  </si>
  <si>
    <t>no of cars</t>
  </si>
  <si>
    <t>queue length</t>
  </si>
  <si>
    <t>Inter arrival times not bound to cycle due to big waiting time</t>
  </si>
  <si>
    <t>Sample</t>
  </si>
  <si>
    <t>Number of cars</t>
  </si>
  <si>
    <t>k22</t>
  </si>
  <si>
    <t>F21</t>
  </si>
  <si>
    <t>k41</t>
  </si>
  <si>
    <t>F32</t>
  </si>
  <si>
    <t>Pedestrian inter arrival time for crosswalk without traffic light</t>
  </si>
  <si>
    <t>Waiting time of the cars</t>
  </si>
  <si>
    <t>green</t>
  </si>
  <si>
    <t>Pedestrians</t>
  </si>
  <si>
    <t>Bycicles</t>
  </si>
  <si>
    <t xml:space="preserve">  </t>
  </si>
  <si>
    <t>red</t>
  </si>
  <si>
    <t>Queue length</t>
  </si>
  <si>
    <t>Inter-arrival Times of the cars</t>
  </si>
  <si>
    <t>traffic light not synchronous, this measuring approach doesn't work in this case, continued with taking down just inter arrival times</t>
  </si>
  <si>
    <t>72,29</t>
  </si>
  <si>
    <t>67,27</t>
  </si>
  <si>
    <t>61,36</t>
  </si>
  <si>
    <t>59,</t>
  </si>
  <si>
    <t>O</t>
  </si>
  <si>
    <t>OD</t>
  </si>
  <si>
    <t>G</t>
  </si>
  <si>
    <t>H</t>
  </si>
  <si>
    <t>E</t>
  </si>
  <si>
    <t>CARS</t>
  </si>
  <si>
    <t>TRAM</t>
  </si>
  <si>
    <t>ALL</t>
  </si>
  <si>
    <t>j</t>
  </si>
  <si>
    <t>(j-0.5)/n</t>
  </si>
  <si>
    <t>F^(-1)</t>
  </si>
  <si>
    <t>N</t>
  </si>
  <si>
    <t>s no.</t>
  </si>
  <si>
    <t>Xmin</t>
  </si>
  <si>
    <t>Xmax</t>
  </si>
  <si>
    <t>observed</t>
  </si>
  <si>
    <t>expected</t>
  </si>
  <si>
    <t>round up</t>
  </si>
  <si>
    <t>(Oi-Ei)^2/Ei</t>
  </si>
  <si>
    <t>min</t>
  </si>
  <si>
    <t>max</t>
  </si>
  <si>
    <t>mean</t>
  </si>
  <si>
    <t>lambda</t>
  </si>
  <si>
    <t>SD</t>
  </si>
  <si>
    <t>alpha</t>
  </si>
  <si>
    <t>f</t>
  </si>
  <si>
    <t>chisq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</si>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</sst>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'Olvenstedter 4'!$AA$3:$AA$11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val>
            <c:numRef>
              <c:f>'Olvenstedter 4'!$AB$3:$AB$11</c:f>
            </c:numRef>
          </c:val>
        </c:ser>
        <c:axId val="1569105641"/>
        <c:axId val="1642782389"/>
      </c:barChart>
      <c:catAx>
        <c:axId val="156910564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42782389"/>
      </c:catAx>
      <c:valAx>
        <c:axId val="16427823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6910564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'Olvenstedter 4'!$M$1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'Olvenstedter 4'!$L$2:$L$82</c:f>
            </c:numRef>
          </c:xVal>
          <c:yVal>
            <c:numRef>
              <c:f>'Olvenstedter 4'!$M$2:$M$82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124972"/>
        <c:axId val="908473193"/>
      </c:scatterChart>
      <c:valAx>
        <c:axId val="155612497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08473193"/>
      </c:valAx>
      <c:valAx>
        <c:axId val="9084731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5612497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28</xdr:col>
      <xdr:colOff>523875</xdr:colOff>
      <xdr:row>14</xdr:row>
      <xdr:rowOff>76200</xdr:rowOff>
    </xdr:from>
    <xdr:ext cx="4400550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495300</xdr:colOff>
      <xdr:row>2</xdr:row>
      <xdr:rowOff>152400</xdr:rowOff>
    </xdr:from>
    <xdr:ext cx="4343400" cy="2314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1" width="14.43"/>
  </cols>
  <sheetData>
    <row r="1" ht="15.75" customHeight="1">
      <c r="A1" s="1">
        <v>10.65</v>
      </c>
      <c r="B1" s="1">
        <v>16.94</v>
      </c>
      <c r="C1" s="1">
        <v>21.29</v>
      </c>
      <c r="D1" s="1">
        <v>8.22</v>
      </c>
      <c r="E1" s="1">
        <v>2.65</v>
      </c>
      <c r="F1" s="1">
        <v>20.0</v>
      </c>
      <c r="G1" s="1">
        <v>4.77</v>
      </c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5.75" customHeight="1">
      <c r="A2" s="1">
        <v>20.55</v>
      </c>
      <c r="B2" s="1">
        <v>0.61</v>
      </c>
      <c r="C2" s="1">
        <v>5.02</v>
      </c>
      <c r="D2" s="1">
        <v>5.91</v>
      </c>
      <c r="E2" s="1">
        <v>1.54</v>
      </c>
      <c r="F2" s="1">
        <v>21.0</v>
      </c>
      <c r="G2" s="1">
        <v>35.02</v>
      </c>
      <c r="H2" s="1">
        <v>3.8</v>
      </c>
      <c r="I2" s="1"/>
      <c r="J2" s="1"/>
      <c r="K2" s="1"/>
      <c r="L2" s="1"/>
      <c r="M2" s="1"/>
      <c r="N2" s="1"/>
      <c r="O2" s="1"/>
      <c r="P2" s="2"/>
      <c r="Q2" s="1"/>
      <c r="R2" s="1"/>
      <c r="S2" s="2"/>
      <c r="T2" s="1" t="s">
        <v>11</v>
      </c>
      <c r="AE2" s="2"/>
      <c r="AF2" s="2"/>
      <c r="AG2" s="1"/>
      <c r="AH2" s="1"/>
      <c r="AI2" s="1"/>
      <c r="AJ2" s="1"/>
      <c r="AK2" s="1"/>
      <c r="AL2" s="1"/>
      <c r="AM2" s="1"/>
      <c r="AN2" s="1"/>
      <c r="AO2" s="1"/>
    </row>
    <row r="3" ht="15.75" customHeight="1">
      <c r="A3" s="1">
        <v>4.65</v>
      </c>
      <c r="B3" s="1">
        <v>4.66</v>
      </c>
      <c r="C3" s="1">
        <v>1.44</v>
      </c>
      <c r="D3" s="1">
        <v>102.18</v>
      </c>
      <c r="E3" s="1">
        <v>3.85</v>
      </c>
      <c r="F3" s="1">
        <v>2.18</v>
      </c>
      <c r="G3" s="1">
        <v>3.61</v>
      </c>
      <c r="H3" s="1">
        <v>2.64</v>
      </c>
      <c r="I3" s="1"/>
      <c r="J3" s="1"/>
      <c r="K3" s="1"/>
      <c r="L3" s="1"/>
      <c r="M3" s="1"/>
      <c r="N3" s="1"/>
      <c r="O3" s="1"/>
      <c r="P3" s="2"/>
      <c r="Q3" s="5"/>
      <c r="R3" s="6" t="s">
        <v>2</v>
      </c>
      <c r="S3" s="2"/>
      <c r="T3" s="1">
        <v>1.0</v>
      </c>
      <c r="U3" s="1">
        <v>2.0</v>
      </c>
      <c r="V3" s="1">
        <v>3.0</v>
      </c>
      <c r="W3" s="1">
        <v>4.0</v>
      </c>
      <c r="X3" s="1">
        <v>5.0</v>
      </c>
      <c r="Y3" s="1">
        <v>6.0</v>
      </c>
      <c r="Z3" s="1">
        <v>7.0</v>
      </c>
      <c r="AA3" s="1">
        <v>8.0</v>
      </c>
      <c r="AB3" s="1">
        <v>9.0</v>
      </c>
      <c r="AC3" s="1">
        <v>10.0</v>
      </c>
      <c r="AD3" s="1">
        <v>11.0</v>
      </c>
      <c r="AE3" s="1">
        <v>12.0</v>
      </c>
      <c r="AF3" s="2"/>
      <c r="AG3" s="1"/>
      <c r="AH3" s="1"/>
      <c r="AI3" s="1"/>
      <c r="AJ3" s="1"/>
      <c r="AK3" s="1"/>
      <c r="AL3" s="1"/>
      <c r="AM3" s="1"/>
      <c r="AN3" s="1"/>
      <c r="AO3" s="1"/>
    </row>
    <row r="4" ht="15.75" customHeight="1">
      <c r="A4" s="1">
        <v>8.61</v>
      </c>
      <c r="B4" s="1">
        <v>1.58</v>
      </c>
      <c r="C4" s="1">
        <v>8.61</v>
      </c>
      <c r="D4" s="1">
        <v>7.05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R4" s="7">
        <v>4.0</v>
      </c>
      <c r="T4" s="1">
        <v>46.45</v>
      </c>
      <c r="U4" s="1">
        <v>29.51</v>
      </c>
      <c r="V4" s="1">
        <v>8.22</v>
      </c>
      <c r="W4" s="1">
        <v>0.0</v>
      </c>
      <c r="X4" s="1">
        <v>0.0</v>
      </c>
      <c r="Y4" s="1">
        <v>0.0</v>
      </c>
      <c r="Z4" s="1">
        <v>0.0</v>
      </c>
      <c r="AA4" s="1"/>
      <c r="AB4" s="1"/>
      <c r="AC4" s="1"/>
      <c r="AD4" s="1"/>
      <c r="AE4" s="1"/>
      <c r="AF4" s="2"/>
      <c r="AG4" s="1"/>
      <c r="AH4" s="1"/>
      <c r="AI4" s="1"/>
      <c r="AJ4" s="1"/>
      <c r="AK4" s="1"/>
      <c r="AL4" s="1"/>
      <c r="AM4" s="1"/>
      <c r="AN4" s="1"/>
      <c r="AO4" s="1"/>
    </row>
    <row r="5" ht="15.75" customHeight="1">
      <c r="A5" s="1">
        <v>12.97</v>
      </c>
      <c r="B5" s="1">
        <v>4.38</v>
      </c>
      <c r="C5" s="1">
        <v>7.3</v>
      </c>
      <c r="D5" s="1">
        <v>0.48</v>
      </c>
      <c r="E5" s="1">
        <v>9.84</v>
      </c>
      <c r="F5" s="1">
        <v>4.76</v>
      </c>
      <c r="G5" s="1">
        <v>9.58</v>
      </c>
      <c r="H5" s="1">
        <v>22.95</v>
      </c>
      <c r="I5" s="1">
        <v>5.31</v>
      </c>
      <c r="J5" s="1">
        <v>2.76</v>
      </c>
      <c r="K5" s="1">
        <v>2.26</v>
      </c>
      <c r="L5" s="1">
        <v>2.73</v>
      </c>
      <c r="M5" s="1">
        <v>1.67</v>
      </c>
      <c r="N5" s="1">
        <v>2.01</v>
      </c>
      <c r="O5" s="1">
        <v>5.86</v>
      </c>
      <c r="P5" s="2"/>
      <c r="R5" s="7">
        <v>6.0</v>
      </c>
      <c r="T5" s="1">
        <v>72.9</v>
      </c>
      <c r="U5" s="1" t="s">
        <v>20</v>
      </c>
      <c r="V5" s="1" t="s">
        <v>21</v>
      </c>
      <c r="W5" s="1" t="s">
        <v>22</v>
      </c>
      <c r="X5" s="1" t="s">
        <v>23</v>
      </c>
      <c r="Y5" s="1"/>
      <c r="Z5" s="1">
        <v>0.0</v>
      </c>
      <c r="AA5" s="1">
        <v>0.0</v>
      </c>
      <c r="AB5" s="1"/>
      <c r="AC5" s="1"/>
      <c r="AD5" s="1"/>
      <c r="AE5" s="1"/>
      <c r="AF5" s="2"/>
      <c r="AG5" s="1"/>
      <c r="AH5" s="1"/>
      <c r="AI5" s="1"/>
      <c r="AJ5" s="1"/>
      <c r="AK5" s="1"/>
      <c r="AL5" s="1"/>
      <c r="AM5" s="1"/>
      <c r="AN5" s="1"/>
      <c r="AO5" s="1"/>
    </row>
    <row r="6" ht="15.75" customHeight="1">
      <c r="A6" s="1">
        <v>2.35</v>
      </c>
      <c r="B6" s="1">
        <v>1.05</v>
      </c>
      <c r="C6" s="1">
        <v>1.8</v>
      </c>
      <c r="D6" s="1">
        <v>1.88</v>
      </c>
      <c r="E6" s="1">
        <v>23.15</v>
      </c>
      <c r="F6" s="1">
        <v>4.33</v>
      </c>
      <c r="G6" s="1">
        <v>11.35</v>
      </c>
      <c r="H6" s="1">
        <v>7.14</v>
      </c>
      <c r="I6" s="1">
        <v>9.84</v>
      </c>
      <c r="J6" s="1"/>
      <c r="K6" s="1"/>
      <c r="L6" s="1"/>
      <c r="M6" s="1"/>
      <c r="N6" s="1"/>
      <c r="O6" s="1"/>
      <c r="P6" s="2"/>
      <c r="R6" s="7">
        <v>6.0</v>
      </c>
      <c r="T6" s="1">
        <v>85.71</v>
      </c>
      <c r="U6" s="1">
        <v>70.98</v>
      </c>
      <c r="V6" s="1">
        <v>39.02</v>
      </c>
      <c r="W6" s="1">
        <v>31.72</v>
      </c>
      <c r="X6" s="1">
        <v>28.82</v>
      </c>
      <c r="Y6" s="1">
        <v>0.0</v>
      </c>
      <c r="Z6" s="1"/>
      <c r="AA6" s="1"/>
      <c r="AB6" s="1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1"/>
      <c r="AO6" s="1"/>
    </row>
    <row r="7" ht="15.75" customHeight="1">
      <c r="A7" s="1">
        <v>26.18</v>
      </c>
      <c r="B7" s="1">
        <v>14.45</v>
      </c>
      <c r="C7" s="1">
        <v>2.21</v>
      </c>
      <c r="D7" s="1">
        <v>3.31</v>
      </c>
      <c r="E7" s="1">
        <v>2.34</v>
      </c>
      <c r="F7" s="1">
        <v>8.54</v>
      </c>
      <c r="G7" s="1"/>
      <c r="H7" s="1"/>
      <c r="I7" s="1"/>
      <c r="J7" s="1"/>
      <c r="K7" s="1"/>
      <c r="L7" s="1"/>
      <c r="M7" s="1"/>
      <c r="N7" s="1"/>
      <c r="O7" s="1"/>
      <c r="P7" s="2"/>
      <c r="R7" s="7">
        <v>2.0</v>
      </c>
      <c r="T7" s="1">
        <v>54.82</v>
      </c>
      <c r="U7" s="1">
        <v>0.0</v>
      </c>
      <c r="V7" s="1">
        <v>0.0</v>
      </c>
      <c r="W7" s="1"/>
      <c r="X7" s="1"/>
      <c r="Y7" s="1"/>
      <c r="Z7" s="1"/>
      <c r="AA7" s="1"/>
      <c r="AB7" s="1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1"/>
      <c r="AO7" s="1"/>
    </row>
    <row r="8" ht="15.75" customHeight="1">
      <c r="A8" s="1">
        <v>10.8</v>
      </c>
      <c r="B8" s="1">
        <v>13.1</v>
      </c>
      <c r="C8" s="1">
        <v>6.0</v>
      </c>
      <c r="D8" s="1">
        <v>6.68</v>
      </c>
      <c r="E8" s="1">
        <v>3.08</v>
      </c>
      <c r="F8" s="1">
        <v>3.17</v>
      </c>
      <c r="G8" s="1">
        <v>1.44</v>
      </c>
      <c r="H8" s="1">
        <v>2.55</v>
      </c>
      <c r="I8" s="1">
        <v>3.66</v>
      </c>
      <c r="J8" s="1">
        <v>4.09</v>
      </c>
      <c r="K8" s="1">
        <v>1.63</v>
      </c>
      <c r="L8" s="1"/>
      <c r="M8" s="1"/>
      <c r="N8" s="1"/>
      <c r="O8" s="1"/>
      <c r="P8" s="2"/>
      <c r="R8" s="7">
        <v>6.0</v>
      </c>
      <c r="T8" s="1">
        <v>77.2</v>
      </c>
      <c r="U8" s="1">
        <v>45.29</v>
      </c>
      <c r="V8" s="1">
        <v>45.05</v>
      </c>
      <c r="W8" s="1">
        <v>29.97</v>
      </c>
      <c r="X8" s="1">
        <v>7.47</v>
      </c>
      <c r="Y8" s="1">
        <v>0.0</v>
      </c>
      <c r="Z8" s="1">
        <v>0.0</v>
      </c>
      <c r="AA8" s="1">
        <v>0.0</v>
      </c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1"/>
      <c r="AO8" s="1"/>
    </row>
    <row r="9" ht="15.75" customHeight="1">
      <c r="A9" s="1">
        <v>9.47</v>
      </c>
      <c r="B9" s="1">
        <v>2.73</v>
      </c>
      <c r="C9" s="1">
        <v>2.38</v>
      </c>
      <c r="D9" s="1">
        <v>0.92</v>
      </c>
      <c r="E9" s="1">
        <v>1.2</v>
      </c>
      <c r="F9" s="1">
        <v>5.96</v>
      </c>
      <c r="G9" s="1"/>
      <c r="H9" s="1"/>
      <c r="I9" s="1"/>
      <c r="J9" s="1"/>
      <c r="K9" s="1"/>
      <c r="L9" s="1"/>
      <c r="M9" s="1"/>
      <c r="N9" s="1"/>
      <c r="O9" s="1"/>
      <c r="P9" s="2"/>
      <c r="R9" s="7">
        <v>4.0</v>
      </c>
      <c r="T9" s="1">
        <v>56.57</v>
      </c>
      <c r="U9" s="1">
        <v>35.51</v>
      </c>
      <c r="V9" s="1">
        <v>30.43</v>
      </c>
      <c r="W9" s="1">
        <v>0.0</v>
      </c>
      <c r="X9" s="1">
        <v>0.0</v>
      </c>
      <c r="Y9" s="1">
        <v>0.0</v>
      </c>
      <c r="Z9" s="1"/>
      <c r="AA9" s="1"/>
      <c r="AB9" s="1"/>
      <c r="AC9" s="1"/>
      <c r="AD9" s="1"/>
      <c r="AE9" s="1"/>
      <c r="AF9" s="2"/>
      <c r="AG9" s="1"/>
      <c r="AH9" s="1"/>
      <c r="AI9" s="1"/>
      <c r="AJ9" s="1"/>
      <c r="AK9" s="1"/>
      <c r="AL9" s="1"/>
      <c r="AM9" s="1"/>
      <c r="AN9" s="1"/>
      <c r="AO9" s="1"/>
    </row>
    <row r="10" ht="15.75" customHeight="1">
      <c r="A10" s="1">
        <v>3.43</v>
      </c>
      <c r="B10" s="1">
        <v>26.31</v>
      </c>
      <c r="C10" s="1">
        <v>14.4</v>
      </c>
      <c r="D10" s="1">
        <v>1.06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R10" s="7">
        <v>3.0</v>
      </c>
      <c r="T10" s="1">
        <v>72.03</v>
      </c>
      <c r="U10" s="1">
        <v>49.57</v>
      </c>
      <c r="V10" s="1">
        <v>0.0</v>
      </c>
      <c r="W10" s="1">
        <v>0.0</v>
      </c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1"/>
      <c r="AO10" s="1"/>
    </row>
    <row r="11" ht="15.75" customHeight="1">
      <c r="A11" s="1">
        <v>9.21</v>
      </c>
      <c r="B11" s="1">
        <v>3.32</v>
      </c>
      <c r="C11" s="1">
        <v>32.02</v>
      </c>
      <c r="D11" s="1">
        <v>52.93</v>
      </c>
      <c r="E11" s="1">
        <v>5.85</v>
      </c>
      <c r="F11" s="1">
        <v>4.15</v>
      </c>
      <c r="G11" s="1">
        <v>1.27</v>
      </c>
      <c r="H11" s="1"/>
      <c r="I11" s="1"/>
      <c r="J11" s="1"/>
      <c r="K11" s="1"/>
      <c r="L11" s="1"/>
      <c r="M11" s="1"/>
      <c r="N11" s="1"/>
      <c r="O11" s="1"/>
      <c r="P11" s="2"/>
      <c r="R11" s="7">
        <v>7.0</v>
      </c>
      <c r="T11" s="1">
        <v>65.66</v>
      </c>
      <c r="U11" s="1">
        <v>62.83</v>
      </c>
      <c r="V11" s="1">
        <v>49.84</v>
      </c>
      <c r="W11" s="1">
        <v>39.99</v>
      </c>
      <c r="X11" s="1">
        <v>32.5</v>
      </c>
      <c r="Y11" s="1">
        <v>8.37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2"/>
      <c r="AG11" s="1"/>
      <c r="AH11" s="1"/>
      <c r="AI11" s="1"/>
      <c r="AJ11" s="1"/>
      <c r="AK11" s="1"/>
      <c r="AL11" s="1"/>
      <c r="AM11" s="1"/>
      <c r="AN11" s="1"/>
      <c r="AO11" s="1"/>
    </row>
    <row r="12" ht="15.75" customHeight="1">
      <c r="A12" s="1">
        <v>6.91</v>
      </c>
      <c r="B12" s="1">
        <v>11.06</v>
      </c>
      <c r="C12" s="1">
        <v>2.54</v>
      </c>
      <c r="D12" s="1">
        <v>2.12</v>
      </c>
      <c r="E12" s="1">
        <v>7.53</v>
      </c>
      <c r="F12" s="1">
        <v>1.71</v>
      </c>
      <c r="G12" s="1">
        <v>1.53</v>
      </c>
      <c r="H12" s="1">
        <v>0.86</v>
      </c>
      <c r="I12" s="1"/>
      <c r="J12" s="1"/>
      <c r="K12" s="1"/>
      <c r="L12" s="1"/>
      <c r="M12" s="1"/>
      <c r="N12" s="1"/>
      <c r="O12" s="1"/>
      <c r="P12" s="2"/>
      <c r="R12" s="7">
        <v>2.0</v>
      </c>
      <c r="T12" s="1">
        <v>29.51</v>
      </c>
      <c r="U12" s="1">
        <v>0.0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1"/>
      <c r="AO12" s="1"/>
    </row>
    <row r="13" ht="15.75" customHeight="1">
      <c r="A13" s="1">
        <v>4.43</v>
      </c>
      <c r="B13" s="1">
        <v>27.9</v>
      </c>
      <c r="C13" s="1">
        <v>4.26</v>
      </c>
      <c r="D13" s="1">
        <v>16.54</v>
      </c>
      <c r="E13" s="1">
        <v>3.41</v>
      </c>
      <c r="F13" s="1">
        <v>4.46</v>
      </c>
      <c r="G13" s="1">
        <v>1.08</v>
      </c>
      <c r="H13" s="1"/>
      <c r="I13" s="1"/>
      <c r="J13" s="1"/>
      <c r="K13" s="1"/>
      <c r="L13" s="1"/>
      <c r="M13" s="1"/>
      <c r="N13" s="1"/>
      <c r="O13" s="1"/>
      <c r="P13" s="2"/>
      <c r="R13" s="7">
        <v>6.0</v>
      </c>
      <c r="T13" s="1">
        <v>102.45</v>
      </c>
      <c r="U13" s="1">
        <v>97.7</v>
      </c>
      <c r="V13" s="1">
        <v>56.84</v>
      </c>
      <c r="W13" s="1">
        <v>45.53</v>
      </c>
      <c r="X13" s="1">
        <v>37.74</v>
      </c>
      <c r="Y13" s="1">
        <v>0.0</v>
      </c>
      <c r="Z13" s="1"/>
      <c r="AA13" s="1"/>
      <c r="AB13" s="1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1"/>
      <c r="AO13" s="1"/>
    </row>
    <row r="14" ht="15.75" customHeight="1">
      <c r="A14" s="1">
        <v>11.46</v>
      </c>
      <c r="B14" s="1">
        <v>1.38</v>
      </c>
      <c r="C14" s="1">
        <v>5.31</v>
      </c>
      <c r="D14" s="1">
        <v>8.84</v>
      </c>
      <c r="E14" s="1">
        <v>12.84</v>
      </c>
      <c r="F14" s="1">
        <v>28.74</v>
      </c>
      <c r="G14" s="1">
        <v>9.75</v>
      </c>
      <c r="H14" s="1">
        <v>2.05</v>
      </c>
      <c r="I14" s="1"/>
      <c r="J14" s="1"/>
      <c r="K14" s="1"/>
      <c r="L14" s="1"/>
      <c r="M14" s="1"/>
      <c r="N14" s="1"/>
      <c r="O14" s="1"/>
      <c r="P14" s="2"/>
      <c r="R14" s="7">
        <v>9.0</v>
      </c>
      <c r="T14" s="1">
        <v>73.62</v>
      </c>
      <c r="U14" s="1">
        <v>71.02</v>
      </c>
      <c r="V14" s="1">
        <v>65.69</v>
      </c>
      <c r="W14" s="1">
        <v>62.37</v>
      </c>
      <c r="X14" s="1">
        <v>53.64</v>
      </c>
      <c r="Y14" s="1">
        <v>42.25</v>
      </c>
      <c r="Z14" s="1">
        <v>41.14</v>
      </c>
      <c r="AA14" s="1">
        <v>33.25</v>
      </c>
      <c r="AB14" s="1">
        <v>0.0</v>
      </c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1"/>
      <c r="AO14" s="1"/>
    </row>
    <row r="15" ht="15.75" customHeight="1">
      <c r="A15" s="1">
        <v>32.47</v>
      </c>
      <c r="B15" s="1">
        <v>4.14</v>
      </c>
      <c r="C15" s="1">
        <v>5.81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R15" s="7">
        <v>3.0</v>
      </c>
      <c r="T15" s="1">
        <v>46.93</v>
      </c>
      <c r="U15" s="1">
        <v>29.87</v>
      </c>
      <c r="V15" s="1">
        <v>0.0</v>
      </c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1"/>
      <c r="AK15" s="1"/>
      <c r="AL15" s="1"/>
      <c r="AM15" s="1"/>
      <c r="AN15" s="1"/>
      <c r="AO15" s="1"/>
    </row>
    <row r="16" ht="15.75" customHeight="1">
      <c r="A16" s="1">
        <v>8.95</v>
      </c>
      <c r="B16" s="1">
        <v>12.6</v>
      </c>
      <c r="C16" s="1">
        <v>11.12</v>
      </c>
      <c r="D16" s="1">
        <v>9.24</v>
      </c>
      <c r="E16" s="1">
        <v>0.88</v>
      </c>
      <c r="F16" s="1">
        <v>1.17</v>
      </c>
      <c r="G16" s="1">
        <v>3.91</v>
      </c>
      <c r="H16" s="1">
        <v>2.35</v>
      </c>
      <c r="I16" s="1">
        <v>17.29</v>
      </c>
      <c r="J16" s="1"/>
      <c r="K16" s="1"/>
      <c r="L16" s="1"/>
      <c r="M16" s="1"/>
      <c r="N16" s="1"/>
      <c r="O16" s="1"/>
      <c r="P16" s="2"/>
      <c r="R16" s="7">
        <v>5.0</v>
      </c>
      <c r="T16" s="1">
        <v>68.25</v>
      </c>
      <c r="U16" s="1">
        <v>58.21</v>
      </c>
      <c r="V16" s="1">
        <v>33.27</v>
      </c>
      <c r="W16" s="1">
        <v>28.94</v>
      </c>
      <c r="X16" s="1">
        <v>0.0</v>
      </c>
      <c r="Y16" s="1">
        <v>0.0</v>
      </c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1"/>
      <c r="AK16" s="1"/>
      <c r="AL16" s="1"/>
      <c r="AM16" s="1"/>
      <c r="AN16" s="1"/>
      <c r="AO16" s="1"/>
    </row>
    <row r="17" ht="15.75" customHeight="1">
      <c r="A17" s="1">
        <v>5.82</v>
      </c>
      <c r="B17" s="1">
        <v>23.52</v>
      </c>
      <c r="C17" s="1">
        <v>23.43</v>
      </c>
      <c r="D17" s="1">
        <v>12.77</v>
      </c>
      <c r="E17" s="1">
        <v>4.91</v>
      </c>
      <c r="F17" s="1">
        <v>9.46</v>
      </c>
      <c r="G17" s="1"/>
      <c r="H17" s="1"/>
      <c r="I17" s="1"/>
      <c r="J17" s="1"/>
      <c r="K17" s="1"/>
      <c r="L17" s="1"/>
      <c r="M17" s="1"/>
      <c r="N17" s="1"/>
      <c r="O17" s="1"/>
      <c r="P17" s="2"/>
      <c r="R17" s="7">
        <v>2.0</v>
      </c>
      <c r="T17" s="1">
        <v>70.57</v>
      </c>
      <c r="U17" s="1">
        <v>0.0</v>
      </c>
      <c r="V17" s="1">
        <v>0.0</v>
      </c>
      <c r="W17" s="1"/>
      <c r="X17" s="1"/>
      <c r="Y17" s="1"/>
      <c r="Z17" s="1"/>
      <c r="AA17" s="1"/>
      <c r="AB17" s="1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1"/>
      <c r="AO17" s="1"/>
    </row>
    <row r="18" ht="15.75" customHeight="1">
      <c r="A18" s="1">
        <v>26.0</v>
      </c>
      <c r="B18" s="1">
        <v>4.35</v>
      </c>
      <c r="C18" s="1">
        <v>11.03</v>
      </c>
      <c r="D18" s="1">
        <v>3.06</v>
      </c>
      <c r="E18" s="1">
        <v>3.44</v>
      </c>
      <c r="F18" s="1">
        <v>42.4</v>
      </c>
      <c r="G18" s="1"/>
      <c r="H18" s="1"/>
      <c r="I18" s="1"/>
      <c r="J18" s="1"/>
      <c r="K18" s="1"/>
      <c r="L18" s="1"/>
      <c r="M18" s="1"/>
      <c r="N18" s="1"/>
      <c r="O18" s="1"/>
      <c r="P18" s="2"/>
      <c r="R18" s="7">
        <v>6.0</v>
      </c>
      <c r="T18" s="1">
        <v>73.39</v>
      </c>
      <c r="U18" s="1">
        <v>70.73</v>
      </c>
      <c r="V18" s="1">
        <v>60.91</v>
      </c>
      <c r="W18" s="1">
        <v>57.4</v>
      </c>
      <c r="X18" s="1">
        <v>51.81</v>
      </c>
      <c r="Y18" s="1">
        <v>0.0</v>
      </c>
      <c r="Z18" s="1"/>
      <c r="AA18" s="1"/>
      <c r="AB18" s="1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1"/>
      <c r="AO18" s="1"/>
    </row>
    <row r="19" ht="15.75" customHeight="1">
      <c r="A19" s="1">
        <v>4.0</v>
      </c>
      <c r="B19" s="1">
        <v>1.7</v>
      </c>
      <c r="C19" s="1">
        <v>4.06</v>
      </c>
      <c r="D19" s="1">
        <v>8.29</v>
      </c>
      <c r="E19" s="1">
        <v>20.63</v>
      </c>
      <c r="F19" s="1">
        <v>5.78</v>
      </c>
      <c r="G19" s="1"/>
      <c r="H19" s="1"/>
      <c r="I19" s="1"/>
      <c r="J19" s="1"/>
      <c r="K19" s="1"/>
      <c r="L19" s="1"/>
      <c r="M19" s="1"/>
      <c r="N19" s="1"/>
      <c r="O19" s="1"/>
      <c r="P19" s="2"/>
      <c r="R19" s="7">
        <v>3.0</v>
      </c>
      <c r="T19" s="1">
        <v>63.95</v>
      </c>
      <c r="U19" s="1">
        <v>26.71</v>
      </c>
      <c r="V19" s="1">
        <v>0.0</v>
      </c>
      <c r="W19" s="1">
        <v>0.0</v>
      </c>
      <c r="X19" s="1"/>
      <c r="Y19" s="1"/>
      <c r="Z19" s="1"/>
      <c r="AA19" s="1"/>
      <c r="AB19" s="1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1"/>
      <c r="AO19" s="1"/>
    </row>
    <row r="20" ht="15.75" customHeight="1">
      <c r="A20" s="1">
        <v>24.14</v>
      </c>
      <c r="B20" s="1">
        <v>4.97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R20" s="7">
        <v>6.0</v>
      </c>
      <c r="T20" s="1">
        <v>57.28</v>
      </c>
      <c r="U20" s="1">
        <v>47.14</v>
      </c>
      <c r="V20" s="1">
        <v>44.13</v>
      </c>
      <c r="W20" s="1">
        <v>42.92</v>
      </c>
      <c r="X20" s="1">
        <v>29.69</v>
      </c>
      <c r="Y20" s="1">
        <v>0.0</v>
      </c>
      <c r="Z20" s="1"/>
      <c r="AA20" s="1"/>
      <c r="AB20" s="1"/>
      <c r="AC20" s="1"/>
      <c r="AD20" s="1"/>
      <c r="AE20" s="1"/>
      <c r="AF20" s="2"/>
      <c r="AG20" s="1"/>
      <c r="AH20" s="1"/>
      <c r="AI20" s="1"/>
      <c r="AJ20" s="1"/>
      <c r="AK20" s="1"/>
      <c r="AL20" s="1"/>
      <c r="AM20" s="1"/>
      <c r="AN20" s="1"/>
      <c r="AO20" s="1"/>
    </row>
    <row r="21" ht="15.75" customHeight="1">
      <c r="A21" s="1">
        <v>7.86</v>
      </c>
      <c r="B21" s="1">
        <v>24.19</v>
      </c>
      <c r="C21" s="1">
        <v>3.17</v>
      </c>
      <c r="D21" s="1">
        <v>6.97</v>
      </c>
      <c r="E21" s="1">
        <v>18.85</v>
      </c>
      <c r="F21" s="1">
        <v>1.29</v>
      </c>
      <c r="G21" s="1"/>
      <c r="H21" s="1"/>
      <c r="I21" s="1"/>
      <c r="J21" s="1"/>
      <c r="K21" s="1"/>
      <c r="L21" s="1"/>
      <c r="M21" s="1"/>
      <c r="N21" s="1"/>
      <c r="O21" s="1"/>
      <c r="P21" s="2"/>
      <c r="R21" s="7">
        <v>4.0</v>
      </c>
      <c r="T21" s="1">
        <v>76.04</v>
      </c>
      <c r="U21" s="1">
        <v>57.02</v>
      </c>
      <c r="V21" s="1">
        <v>54.91</v>
      </c>
      <c r="W21" s="1">
        <v>0.0</v>
      </c>
      <c r="X21" s="1"/>
      <c r="Y21" s="1"/>
      <c r="Z21" s="1"/>
      <c r="AA21" s="1"/>
      <c r="AB21" s="1"/>
      <c r="AC21" s="1"/>
      <c r="AD21" s="1"/>
      <c r="AE21" s="1"/>
      <c r="AF21" s="2"/>
      <c r="AG21" s="1"/>
      <c r="AH21" s="1"/>
      <c r="AI21" s="1"/>
      <c r="AJ21" s="1"/>
      <c r="AK21" s="1"/>
      <c r="AL21" s="1"/>
      <c r="AM21" s="1"/>
      <c r="AN21" s="1"/>
      <c r="AO21" s="1"/>
    </row>
    <row r="22" ht="15.75" customHeight="1">
      <c r="A22" s="1">
        <v>11.29</v>
      </c>
      <c r="B22" s="1">
        <v>4.52</v>
      </c>
      <c r="C22" s="1">
        <v>11.45</v>
      </c>
      <c r="D22" s="1">
        <v>1.93</v>
      </c>
      <c r="E22" s="1">
        <v>24.54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R22" s="7">
        <v>2.0</v>
      </c>
      <c r="T22" s="1">
        <v>37.61</v>
      </c>
      <c r="U22" s="1">
        <v>0.0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/>
      <c r="AG22" s="1"/>
      <c r="AH22" s="1"/>
      <c r="AI22" s="1"/>
      <c r="AJ22" s="1"/>
      <c r="AK22" s="1"/>
      <c r="AL22" s="1"/>
      <c r="AM22" s="1"/>
      <c r="AN22" s="1"/>
      <c r="AO22" s="1"/>
    </row>
    <row r="23" ht="15.75" customHeight="1">
      <c r="A23" s="1">
        <v>17.85</v>
      </c>
      <c r="B23" s="1">
        <v>41.16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1"/>
      <c r="AO23" s="1"/>
    </row>
    <row r="24" ht="15.75" customHeight="1">
      <c r="A24" s="1">
        <v>11.68</v>
      </c>
      <c r="B24" s="1">
        <v>2.68</v>
      </c>
      <c r="C24" s="1">
        <v>1.5</v>
      </c>
      <c r="D24" s="1">
        <v>1.53</v>
      </c>
      <c r="E24" s="1">
        <v>14.24</v>
      </c>
      <c r="F24" s="1">
        <v>0.98</v>
      </c>
      <c r="G24" s="1">
        <v>1.28</v>
      </c>
      <c r="H24" s="1">
        <v>1.96</v>
      </c>
      <c r="I24" s="1"/>
      <c r="J24" s="1"/>
      <c r="K24" s="1"/>
      <c r="L24" s="1"/>
      <c r="M24" s="1"/>
      <c r="N24" s="1"/>
      <c r="O24" s="1"/>
      <c r="P24" s="2"/>
      <c r="R24" s="7">
        <v>3.0</v>
      </c>
      <c r="T24" s="1">
        <v>55.37</v>
      </c>
      <c r="U24" s="1">
        <v>33.16</v>
      </c>
      <c r="V24" s="1">
        <v>0.0</v>
      </c>
      <c r="W24" s="1"/>
      <c r="X24" s="1"/>
      <c r="Y24" s="1"/>
      <c r="Z24" s="1"/>
      <c r="AA24" s="1"/>
      <c r="AB24" s="1"/>
      <c r="AC24" s="1"/>
      <c r="AD24" s="1"/>
      <c r="AE24" s="1"/>
      <c r="AF24" s="2"/>
      <c r="AG24" s="2"/>
      <c r="AH24" s="1"/>
      <c r="AI24" s="1"/>
      <c r="AJ24" s="1"/>
      <c r="AK24" s="1"/>
      <c r="AL24" s="1"/>
      <c r="AM24" s="1"/>
      <c r="AN24" s="1"/>
      <c r="AO24" s="1"/>
    </row>
    <row r="25" ht="15.75" customHeight="1">
      <c r="A25" s="1">
        <v>3.15</v>
      </c>
      <c r="B25" s="1">
        <v>4.23</v>
      </c>
      <c r="C25" s="1">
        <v>2.96</v>
      </c>
      <c r="D25" s="1">
        <v>2.77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R25" s="7">
        <v>3.0</v>
      </c>
      <c r="T25" s="1">
        <v>42.95</v>
      </c>
      <c r="U25" s="1">
        <v>16.31</v>
      </c>
      <c r="V25" s="1">
        <v>0.0</v>
      </c>
      <c r="W25" s="1">
        <v>0.0</v>
      </c>
      <c r="X25" s="1"/>
      <c r="Y25" s="1"/>
      <c r="Z25" s="1"/>
      <c r="AA25" s="1"/>
      <c r="AB25" s="1"/>
      <c r="AC25" s="1"/>
      <c r="AD25" s="1"/>
      <c r="AE25" s="1"/>
      <c r="AF25" s="2"/>
      <c r="AG25" s="2"/>
      <c r="AH25" s="1"/>
      <c r="AI25" s="1"/>
      <c r="AJ25" s="1"/>
      <c r="AK25" s="1"/>
      <c r="AL25" s="1"/>
      <c r="AM25" s="1"/>
      <c r="AN25" s="1"/>
      <c r="AO25" s="1"/>
    </row>
    <row r="26" ht="15.75" customHeight="1">
      <c r="A26" s="1">
        <v>20.41</v>
      </c>
      <c r="B26" s="1">
        <v>10.39</v>
      </c>
      <c r="C26" s="1">
        <v>3.5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R26" s="7">
        <v>3.0</v>
      </c>
      <c r="T26" s="1">
        <v>80.63</v>
      </c>
      <c r="U26" s="1">
        <v>58.88</v>
      </c>
      <c r="V26" s="1">
        <v>0.0</v>
      </c>
      <c r="W26" s="1"/>
      <c r="X26" s="1"/>
      <c r="Y26" s="1"/>
      <c r="Z26" s="1"/>
      <c r="AA26" s="1"/>
      <c r="AB26" s="1"/>
      <c r="AC26" s="1"/>
      <c r="AD26" s="1"/>
      <c r="AE26" s="1"/>
      <c r="AF26" s="2"/>
      <c r="AG26" s="2"/>
      <c r="AH26" s="1"/>
      <c r="AI26" s="1"/>
      <c r="AJ26" s="1"/>
      <c r="AK26" s="1"/>
      <c r="AL26" s="1"/>
      <c r="AM26" s="1"/>
      <c r="AN26" s="1"/>
      <c r="AO26" s="1"/>
    </row>
    <row r="27" ht="15.75" customHeight="1">
      <c r="A27" s="1">
        <v>7.29</v>
      </c>
      <c r="B27" s="1">
        <v>50.87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R27" s="7">
        <v>4.0</v>
      </c>
      <c r="T27" s="1">
        <v>59.62</v>
      </c>
      <c r="U27" s="1">
        <v>31.09</v>
      </c>
      <c r="V27" s="1">
        <v>26.37</v>
      </c>
      <c r="W27" s="1">
        <v>0.0</v>
      </c>
      <c r="X27" s="1">
        <v>0.0</v>
      </c>
      <c r="Y27" s="1"/>
      <c r="Z27" s="1"/>
      <c r="AA27" s="1"/>
      <c r="AB27" s="1"/>
      <c r="AC27" s="1"/>
      <c r="AD27" s="1"/>
      <c r="AE27" s="1"/>
      <c r="AF27" s="2"/>
      <c r="AG27" s="2"/>
      <c r="AH27" s="1"/>
      <c r="AI27" s="1"/>
      <c r="AJ27" s="1"/>
      <c r="AK27" s="1"/>
      <c r="AL27" s="1"/>
      <c r="AM27" s="1"/>
      <c r="AN27" s="1"/>
      <c r="AO27" s="1"/>
    </row>
    <row r="28" ht="15.75" customHeight="1">
      <c r="A28" s="1">
        <v>19.97</v>
      </c>
      <c r="B28" s="1">
        <v>49.73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R28" s="7">
        <v>3.0</v>
      </c>
      <c r="T28" s="1">
        <v>81.0</v>
      </c>
      <c r="U28" s="1">
        <v>40.21</v>
      </c>
      <c r="V28" s="1">
        <v>0.0</v>
      </c>
      <c r="W28" s="1">
        <v>0.0</v>
      </c>
      <c r="X28" s="1"/>
      <c r="Y28" s="1"/>
      <c r="Z28" s="1"/>
      <c r="AA28" s="1"/>
      <c r="AB28" s="1"/>
      <c r="AC28" s="1"/>
      <c r="AD28" s="1"/>
      <c r="AE28" s="1"/>
      <c r="AF28" s="2"/>
      <c r="AG28" s="2"/>
      <c r="AH28" s="1"/>
      <c r="AI28" s="1"/>
      <c r="AJ28" s="1"/>
      <c r="AK28" s="1"/>
      <c r="AL28" s="1"/>
      <c r="AM28" s="1"/>
      <c r="AN28" s="1"/>
      <c r="AO28" s="1"/>
    </row>
    <row r="29" ht="15.75" customHeight="1">
      <c r="A29" s="1">
        <v>18.23</v>
      </c>
      <c r="B29" s="1">
        <v>37.54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R29" s="7">
        <v>4.0</v>
      </c>
      <c r="T29" s="1">
        <v>71.61</v>
      </c>
      <c r="U29" s="1">
        <v>53.95</v>
      </c>
      <c r="V29" s="1">
        <v>36.89</v>
      </c>
      <c r="W29" s="1">
        <v>0.0</v>
      </c>
      <c r="X29" s="1"/>
      <c r="Y29" s="1"/>
      <c r="Z29" s="1"/>
      <c r="AA29" s="1"/>
      <c r="AB29" s="1"/>
      <c r="AC29" s="1"/>
      <c r="AD29" s="1"/>
      <c r="AE29" s="1"/>
      <c r="AF29" s="2"/>
      <c r="AG29" s="2"/>
      <c r="AH29" s="1"/>
      <c r="AI29" s="1"/>
      <c r="AJ29" s="1"/>
      <c r="AK29" s="1"/>
      <c r="AL29" s="1"/>
      <c r="AM29" s="1"/>
      <c r="AN29" s="1"/>
      <c r="AO29" s="1"/>
    </row>
    <row r="30" ht="15.75" customHeight="1">
      <c r="A30" s="1">
        <v>23.4</v>
      </c>
      <c r="B30" s="1">
        <v>4.83</v>
      </c>
      <c r="C30" s="1">
        <v>31.43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R30" s="7">
        <v>2.0</v>
      </c>
      <c r="T30" s="1">
        <v>20.57</v>
      </c>
      <c r="U30" s="1">
        <v>0.0</v>
      </c>
      <c r="V30" s="1">
        <v>0.0</v>
      </c>
      <c r="W30" s="1"/>
      <c r="X30" s="1"/>
      <c r="Y30" s="1"/>
      <c r="Z30" s="1"/>
      <c r="AA30" s="1"/>
      <c r="AB30" s="1"/>
      <c r="AC30" s="1"/>
      <c r="AD30" s="1"/>
      <c r="AE30" s="1"/>
      <c r="AF30" s="2"/>
      <c r="AG30" s="2"/>
      <c r="AH30" s="1"/>
      <c r="AI30" s="1"/>
      <c r="AJ30" s="1"/>
      <c r="AK30" s="1"/>
      <c r="AL30" s="1"/>
      <c r="AM30" s="1"/>
      <c r="AN30" s="1"/>
      <c r="AO30" s="1"/>
    </row>
    <row r="31" ht="15.75" customHeight="1">
      <c r="A31" s="1">
        <v>30.35</v>
      </c>
      <c r="B31" s="1">
        <v>11.16</v>
      </c>
      <c r="C31" s="1">
        <v>15.14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R31" s="7">
        <v>4.0</v>
      </c>
      <c r="T31" s="1">
        <v>43.51</v>
      </c>
      <c r="U31" s="1">
        <v>24.89</v>
      </c>
      <c r="V31" s="1">
        <v>20.18</v>
      </c>
      <c r="W31" s="1">
        <v>0.0</v>
      </c>
      <c r="X31" s="1"/>
      <c r="Y31" s="1"/>
      <c r="Z31" s="1"/>
      <c r="AA31" s="1"/>
      <c r="AB31" s="1"/>
      <c r="AC31" s="1"/>
      <c r="AD31" s="1"/>
      <c r="AE31" s="1"/>
      <c r="AF31" s="2"/>
      <c r="AG31" s="2"/>
      <c r="AH31" s="1"/>
      <c r="AI31" s="1"/>
      <c r="AJ31" s="1"/>
      <c r="AK31" s="1"/>
      <c r="AL31" s="1"/>
      <c r="AM31" s="1"/>
      <c r="AN31" s="1"/>
      <c r="A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R32" s="7">
        <v>3.0</v>
      </c>
      <c r="T32" s="1">
        <v>48.4</v>
      </c>
      <c r="U32" s="1">
        <v>8.4</v>
      </c>
      <c r="V32" s="1">
        <v>0.0</v>
      </c>
      <c r="W32" s="1"/>
      <c r="X32" s="1"/>
      <c r="Y32" s="1"/>
      <c r="Z32" s="1"/>
      <c r="AA32" s="1"/>
      <c r="AB32" s="1"/>
      <c r="AC32" s="1"/>
      <c r="AD32" s="1"/>
      <c r="AE32" s="1"/>
      <c r="AF32" s="2"/>
      <c r="AG32" s="2"/>
      <c r="AH32" s="1"/>
      <c r="AI32" s="1"/>
      <c r="AJ32" s="1"/>
      <c r="AK32" s="1"/>
      <c r="AL32" s="1"/>
      <c r="AM32" s="1"/>
      <c r="AN32" s="1"/>
      <c r="A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R33" s="7">
        <v>6.0</v>
      </c>
      <c r="T33" s="1">
        <v>65.58</v>
      </c>
      <c r="U33" s="1">
        <v>58.65</v>
      </c>
      <c r="V33" s="1">
        <v>35.36</v>
      </c>
      <c r="W33" s="1">
        <v>32.78</v>
      </c>
      <c r="X33" s="1">
        <v>24.74</v>
      </c>
      <c r="Y33" s="1">
        <v>0.0</v>
      </c>
      <c r="Z33" s="1"/>
      <c r="AA33" s="1"/>
      <c r="AB33" s="1"/>
      <c r="AC33" s="1"/>
      <c r="AD33" s="1"/>
      <c r="AE33" s="1"/>
      <c r="AF33" s="2"/>
      <c r="AG33" s="2"/>
      <c r="AH33" s="1"/>
      <c r="AI33" s="1"/>
      <c r="AJ33" s="1"/>
      <c r="AK33" s="1"/>
      <c r="AL33" s="1"/>
      <c r="AM33" s="1"/>
      <c r="AN33" s="1"/>
      <c r="AO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R34" s="7">
        <v>2.0</v>
      </c>
      <c r="T34" s="1">
        <v>68.96</v>
      </c>
      <c r="U34" s="1">
        <v>0.0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2"/>
      <c r="AH34" s="1"/>
      <c r="AI34" s="1"/>
      <c r="AJ34" s="1"/>
      <c r="AK34" s="1"/>
      <c r="AL34" s="1"/>
      <c r="AM34" s="1"/>
      <c r="AN34" s="1"/>
      <c r="AO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"/>
      <c r="AI35" s="1"/>
      <c r="AJ35" s="1"/>
      <c r="AK35" s="1"/>
      <c r="AL35" s="1"/>
      <c r="AM35" s="1"/>
      <c r="AN35" s="1"/>
      <c r="AO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R36">
        <f>AVERAGE(R24:R34)</f>
        <v>3.363636364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"/>
      <c r="AI36" s="1"/>
      <c r="AJ36" s="1"/>
      <c r="AK36" s="1"/>
      <c r="AL36" s="1"/>
      <c r="AM36" s="1"/>
      <c r="AN36" s="1"/>
      <c r="AO36" s="1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"/>
      <c r="AI38" s="1"/>
      <c r="AJ38" s="1"/>
      <c r="AK38" s="1"/>
      <c r="AL38" s="1"/>
      <c r="AM38" s="1"/>
      <c r="AN38" s="1"/>
      <c r="AO38" s="1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"/>
      <c r="AI39" s="1"/>
      <c r="AJ39" s="1"/>
      <c r="AK39" s="1"/>
      <c r="AL39" s="1"/>
      <c r="AM39" s="1"/>
      <c r="AN39" s="1"/>
      <c r="AO39" s="1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"/>
      <c r="AI40" s="1"/>
      <c r="AJ40" s="1"/>
      <c r="AK40" s="1"/>
      <c r="AL40" s="1"/>
      <c r="AM40" s="1"/>
      <c r="AN40" s="1"/>
      <c r="AO40" s="1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T50" s="1"/>
      <c r="U50" s="2"/>
      <c r="V50" s="2"/>
      <c r="W50" s="2"/>
      <c r="X50" s="2"/>
      <c r="Y50" s="2"/>
      <c r="Z50" s="2"/>
      <c r="AA50" s="2"/>
      <c r="AB50" s="5"/>
      <c r="AC50" s="5"/>
      <c r="AD50" s="5"/>
      <c r="AE50" s="5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2:A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41" width="14.43"/>
  </cols>
  <sheetData>
    <row r="1" ht="15.75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5.75" customHeight="1">
      <c r="A2" s="1" t="s">
        <v>4</v>
      </c>
      <c r="B2" s="5" t="s">
        <v>5</v>
      </c>
      <c r="C2" s="5" t="s">
        <v>17</v>
      </c>
      <c r="D2" s="1" t="s">
        <v>18</v>
      </c>
      <c r="S2" s="2"/>
      <c r="T2" s="1" t="s">
        <v>11</v>
      </c>
      <c r="AE2" s="2"/>
      <c r="AF2" s="2"/>
      <c r="AG2" s="1"/>
      <c r="AH2" s="1"/>
      <c r="AI2" s="1"/>
      <c r="AJ2" s="1"/>
      <c r="AK2" s="1"/>
      <c r="AL2" s="1"/>
      <c r="AM2" s="1"/>
      <c r="AN2" s="1"/>
      <c r="AO2" s="1"/>
    </row>
    <row r="3" ht="15.75" customHeight="1">
      <c r="A3" s="2"/>
      <c r="B3" s="2"/>
      <c r="C3" s="2"/>
      <c r="D3" s="5">
        <v>1.0</v>
      </c>
      <c r="E3" s="5">
        <v>2.0</v>
      </c>
      <c r="F3" s="5">
        <v>3.0</v>
      </c>
      <c r="G3" s="5">
        <v>4.0</v>
      </c>
      <c r="H3" s="5">
        <v>5.0</v>
      </c>
      <c r="I3" s="5">
        <v>6.0</v>
      </c>
      <c r="J3" s="5">
        <v>7.0</v>
      </c>
      <c r="K3" s="5">
        <v>8.0</v>
      </c>
      <c r="L3" s="5">
        <v>9.0</v>
      </c>
      <c r="M3" s="5">
        <v>10.0</v>
      </c>
      <c r="N3" s="5">
        <v>11.0</v>
      </c>
      <c r="O3" s="5">
        <v>12.0</v>
      </c>
      <c r="P3" s="5">
        <v>13.0</v>
      </c>
      <c r="Q3" s="5">
        <v>14.0</v>
      </c>
      <c r="R3" s="5">
        <v>15.0</v>
      </c>
      <c r="S3" s="2"/>
      <c r="T3" s="1">
        <v>1.0</v>
      </c>
      <c r="U3" s="1">
        <v>2.0</v>
      </c>
      <c r="V3" s="1">
        <v>3.0</v>
      </c>
      <c r="W3" s="1">
        <v>4.0</v>
      </c>
      <c r="X3" s="1">
        <v>5.0</v>
      </c>
      <c r="Y3" s="1">
        <v>6.0</v>
      </c>
      <c r="Z3" s="1">
        <v>7.0</v>
      </c>
      <c r="AA3" s="1">
        <v>8.0</v>
      </c>
      <c r="AB3" s="1">
        <v>9.0</v>
      </c>
      <c r="AC3" s="1">
        <v>10.0</v>
      </c>
      <c r="AD3" s="1">
        <v>11.0</v>
      </c>
      <c r="AE3" s="1">
        <v>12.0</v>
      </c>
      <c r="AF3" s="2"/>
      <c r="AG3" s="1"/>
      <c r="AH3" s="1"/>
      <c r="AI3" s="1"/>
      <c r="AJ3" s="1"/>
      <c r="AK3" s="1"/>
      <c r="AL3" s="1"/>
      <c r="AM3" s="1"/>
      <c r="AN3" s="1"/>
      <c r="AO3" s="1"/>
    </row>
    <row r="4" ht="15.75" customHeight="1">
      <c r="A4" s="1">
        <v>1.0</v>
      </c>
      <c r="B4" s="1">
        <v>5.0</v>
      </c>
      <c r="C4" s="1">
        <v>3.0</v>
      </c>
      <c r="D4" s="1">
        <v>14.68</v>
      </c>
      <c r="E4" s="1">
        <v>46.49</v>
      </c>
      <c r="F4" s="1">
        <v>7.55</v>
      </c>
      <c r="G4" s="1">
        <v>4.48</v>
      </c>
      <c r="H4" s="1">
        <v>10.35</v>
      </c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>
        <v>54.04</v>
      </c>
      <c r="U4" s="1">
        <v>7.55</v>
      </c>
      <c r="V4" s="1">
        <v>0.0</v>
      </c>
      <c r="W4" s="1">
        <v>0.0</v>
      </c>
      <c r="X4" s="1">
        <v>0.0</v>
      </c>
      <c r="Y4" s="1"/>
      <c r="Z4" s="1"/>
      <c r="AA4" s="1"/>
      <c r="AB4" s="1"/>
      <c r="AC4" s="1"/>
      <c r="AD4" s="1"/>
      <c r="AE4" s="1"/>
      <c r="AF4" s="2"/>
      <c r="AG4" s="1"/>
      <c r="AH4" s="1"/>
      <c r="AI4" s="1"/>
      <c r="AJ4" s="1"/>
      <c r="AK4" s="1"/>
      <c r="AL4" s="1"/>
      <c r="AM4" s="1"/>
      <c r="AN4" s="1"/>
      <c r="AO4" s="1"/>
    </row>
    <row r="5" ht="15.75" customHeight="1">
      <c r="A5" s="1">
        <v>2.0</v>
      </c>
      <c r="B5" s="1">
        <v>4.0</v>
      </c>
      <c r="C5" s="1">
        <v>4.0</v>
      </c>
      <c r="D5" s="1">
        <v>3.94</v>
      </c>
      <c r="E5" s="1">
        <v>12.72</v>
      </c>
      <c r="F5" s="1">
        <v>18.91</v>
      </c>
      <c r="G5" s="1">
        <v>9.74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1">
        <v>41.37</v>
      </c>
      <c r="U5" s="1">
        <v>28.65</v>
      </c>
      <c r="V5" s="1">
        <v>9.74</v>
      </c>
      <c r="W5" s="1">
        <v>0.0</v>
      </c>
      <c r="X5" s="1"/>
      <c r="Y5" s="1"/>
      <c r="Z5" s="1"/>
      <c r="AA5" s="1"/>
      <c r="AB5" s="1"/>
      <c r="AC5" s="1"/>
      <c r="AD5" s="1"/>
      <c r="AE5" s="1"/>
      <c r="AF5" s="2"/>
      <c r="AG5" s="1"/>
      <c r="AH5" s="1"/>
      <c r="AI5" s="1"/>
      <c r="AJ5" s="1"/>
      <c r="AK5" s="1"/>
      <c r="AL5" s="1"/>
      <c r="AM5" s="1"/>
      <c r="AN5" s="1"/>
      <c r="AO5" s="1"/>
    </row>
    <row r="6" ht="15.75" customHeight="1">
      <c r="A6" s="1">
        <v>3.0</v>
      </c>
      <c r="B6" s="1">
        <v>6.0</v>
      </c>
      <c r="C6" s="1">
        <v>6.0</v>
      </c>
      <c r="D6" s="1">
        <v>18.56</v>
      </c>
      <c r="E6" s="1">
        <v>14.73</v>
      </c>
      <c r="F6" s="1">
        <v>2.9</v>
      </c>
      <c r="G6" s="1">
        <v>31.96</v>
      </c>
      <c r="H6" s="1">
        <v>7.3</v>
      </c>
      <c r="I6" s="1">
        <v>28.82</v>
      </c>
      <c r="J6" s="1"/>
      <c r="K6" s="1"/>
      <c r="L6" s="1"/>
      <c r="M6" s="1"/>
      <c r="N6" s="1"/>
      <c r="O6" s="1"/>
      <c r="P6" s="1"/>
      <c r="Q6" s="1"/>
      <c r="R6" s="1"/>
      <c r="S6" s="2"/>
      <c r="T6" s="1">
        <v>85.71</v>
      </c>
      <c r="U6" s="1">
        <v>70.98</v>
      </c>
      <c r="V6" s="1">
        <v>39.02</v>
      </c>
      <c r="W6" s="1">
        <v>31.72</v>
      </c>
      <c r="X6" s="1">
        <v>28.82</v>
      </c>
      <c r="Y6" s="1">
        <v>0.0</v>
      </c>
      <c r="Z6" s="1"/>
      <c r="AA6" s="1"/>
      <c r="AB6" s="1"/>
      <c r="AC6" s="1"/>
      <c r="AD6" s="1"/>
      <c r="AE6" s="1"/>
      <c r="AF6" s="2"/>
      <c r="AG6" s="1"/>
      <c r="AH6" s="1"/>
      <c r="AI6" s="1"/>
      <c r="AJ6" s="1"/>
      <c r="AK6" s="1"/>
      <c r="AL6" s="1"/>
      <c r="AM6" s="1"/>
      <c r="AN6" s="1"/>
      <c r="AO6" s="1"/>
    </row>
    <row r="7" ht="15.75" customHeight="1">
      <c r="A7" s="1">
        <v>4.0</v>
      </c>
      <c r="B7" s="1">
        <v>3.0</v>
      </c>
      <c r="C7" s="1">
        <v>2.0</v>
      </c>
      <c r="D7" s="1">
        <v>12.59</v>
      </c>
      <c r="E7" s="1">
        <v>54.82</v>
      </c>
      <c r="F7" s="1">
        <v>11.41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1">
        <v>54.82</v>
      </c>
      <c r="U7" s="1">
        <v>0.0</v>
      </c>
      <c r="V7" s="1">
        <v>0.0</v>
      </c>
      <c r="W7" s="1"/>
      <c r="X7" s="1"/>
      <c r="Y7" s="1"/>
      <c r="Z7" s="1"/>
      <c r="AA7" s="1"/>
      <c r="AB7" s="1"/>
      <c r="AC7" s="1"/>
      <c r="AD7" s="1"/>
      <c r="AE7" s="1"/>
      <c r="AF7" s="2"/>
      <c r="AG7" s="1"/>
      <c r="AH7" s="1"/>
      <c r="AI7" s="1"/>
      <c r="AJ7" s="1"/>
      <c r="AK7" s="1"/>
      <c r="AL7" s="1"/>
      <c r="AM7" s="1"/>
      <c r="AN7" s="1"/>
      <c r="AO7" s="1"/>
    </row>
    <row r="8" ht="15.75" customHeight="1">
      <c r="A8" s="1">
        <v>5.0</v>
      </c>
      <c r="B8" s="1">
        <v>8.0</v>
      </c>
      <c r="C8" s="1">
        <v>6.0</v>
      </c>
      <c r="D8" s="1">
        <v>2.23</v>
      </c>
      <c r="E8" s="1">
        <v>31.91</v>
      </c>
      <c r="F8" s="1">
        <v>0.24</v>
      </c>
      <c r="G8" s="1">
        <v>15.08</v>
      </c>
      <c r="H8" s="1">
        <v>22.5</v>
      </c>
      <c r="I8" s="1">
        <v>7.47</v>
      </c>
      <c r="J8" s="1">
        <v>1.47</v>
      </c>
      <c r="K8" s="1">
        <v>13.26</v>
      </c>
      <c r="L8" s="1"/>
      <c r="M8" s="1"/>
      <c r="N8" s="1"/>
      <c r="O8" s="1"/>
      <c r="P8" s="1"/>
      <c r="Q8" s="1"/>
      <c r="R8" s="1"/>
      <c r="S8" s="2"/>
      <c r="T8" s="1">
        <v>77.2</v>
      </c>
      <c r="U8" s="1">
        <v>45.29</v>
      </c>
      <c r="V8" s="1">
        <v>45.05</v>
      </c>
      <c r="W8" s="1">
        <v>29.97</v>
      </c>
      <c r="X8" s="1">
        <v>7.47</v>
      </c>
      <c r="Y8" s="1">
        <v>0.0</v>
      </c>
      <c r="Z8" s="1">
        <v>0.0</v>
      </c>
      <c r="AA8" s="1">
        <v>0.0</v>
      </c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1"/>
      <c r="AO8" s="1"/>
    </row>
    <row r="9" ht="15.75" customHeight="1">
      <c r="A9" s="1">
        <v>6.0</v>
      </c>
      <c r="B9" s="1">
        <v>6.0</v>
      </c>
      <c r="C9" s="1">
        <v>4.0</v>
      </c>
      <c r="D9" s="1">
        <v>34.54</v>
      </c>
      <c r="E9" s="1">
        <v>21.06</v>
      </c>
      <c r="F9" s="1">
        <v>5.08</v>
      </c>
      <c r="G9" s="1">
        <v>30.43</v>
      </c>
      <c r="H9" s="1">
        <v>1.78</v>
      </c>
      <c r="I9" s="1">
        <v>12.71</v>
      </c>
      <c r="J9" s="1"/>
      <c r="K9" s="1"/>
      <c r="L9" s="1"/>
      <c r="M9" s="1"/>
      <c r="N9" s="1"/>
      <c r="O9" s="1"/>
      <c r="P9" s="1"/>
      <c r="Q9" s="1"/>
      <c r="R9" s="1"/>
      <c r="S9" s="2"/>
      <c r="T9" s="1">
        <v>56.57</v>
      </c>
      <c r="U9" s="1">
        <v>35.51</v>
      </c>
      <c r="V9" s="1">
        <v>30.43</v>
      </c>
      <c r="W9" s="1">
        <v>0.0</v>
      </c>
      <c r="X9" s="1">
        <v>0.0</v>
      </c>
      <c r="Y9" s="1">
        <v>0.0</v>
      </c>
      <c r="Z9" s="1"/>
      <c r="AA9" s="1"/>
      <c r="AB9" s="1"/>
      <c r="AC9" s="1"/>
      <c r="AD9" s="1"/>
      <c r="AE9" s="1"/>
      <c r="AF9" s="2"/>
      <c r="AG9" s="1"/>
      <c r="AH9" s="1"/>
      <c r="AI9" s="1"/>
      <c r="AJ9" s="1"/>
      <c r="AK9" s="1"/>
      <c r="AL9" s="1"/>
      <c r="AM9" s="1"/>
      <c r="AN9" s="1"/>
      <c r="AO9" s="1"/>
    </row>
    <row r="10" ht="15.75" customHeight="1">
      <c r="A10" s="1">
        <v>7.0</v>
      </c>
      <c r="B10" s="1">
        <v>4.0</v>
      </c>
      <c r="C10" s="1">
        <v>3.0</v>
      </c>
      <c r="D10" s="1">
        <v>14.78</v>
      </c>
      <c r="E10" s="1">
        <v>49.57</v>
      </c>
      <c r="F10" s="1">
        <v>22.46</v>
      </c>
      <c r="G10" s="1">
        <v>21.39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1">
        <v>72.03</v>
      </c>
      <c r="U10" s="1">
        <v>49.57</v>
      </c>
      <c r="V10" s="1">
        <v>0.0</v>
      </c>
      <c r="W10" s="1">
        <v>0.0</v>
      </c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1"/>
      <c r="AO10" s="1"/>
    </row>
    <row r="11" ht="15.75" customHeight="1">
      <c r="A11" s="1">
        <v>8.0</v>
      </c>
      <c r="B11" s="1">
        <v>12.0</v>
      </c>
      <c r="C11" s="1">
        <v>7.0</v>
      </c>
      <c r="D11" s="1">
        <v>14.36</v>
      </c>
      <c r="E11" s="1">
        <v>2.83</v>
      </c>
      <c r="F11" s="1">
        <v>12.99</v>
      </c>
      <c r="G11" s="1">
        <v>9.85</v>
      </c>
      <c r="H11" s="1">
        <v>7.49</v>
      </c>
      <c r="I11" s="1">
        <v>24.13</v>
      </c>
      <c r="J11" s="1">
        <v>8.37</v>
      </c>
      <c r="K11" s="1">
        <v>11.75</v>
      </c>
      <c r="L11" s="1">
        <v>2.56</v>
      </c>
      <c r="M11" s="1">
        <v>1.72</v>
      </c>
      <c r="N11" s="1">
        <v>2.71</v>
      </c>
      <c r="O11" s="1">
        <v>8.63</v>
      </c>
      <c r="P11" s="1"/>
      <c r="Q11" s="1"/>
      <c r="R11" s="1"/>
      <c r="S11" s="2"/>
      <c r="T11" s="1">
        <v>65.66</v>
      </c>
      <c r="U11" s="1">
        <v>62.83</v>
      </c>
      <c r="V11" s="1">
        <v>49.84</v>
      </c>
      <c r="W11" s="1">
        <v>39.99</v>
      </c>
      <c r="X11" s="1">
        <v>32.5</v>
      </c>
      <c r="Y11" s="1">
        <v>8.37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2"/>
      <c r="AG11" s="1"/>
      <c r="AH11" s="1"/>
      <c r="AI11" s="1"/>
      <c r="AJ11" s="1"/>
      <c r="AK11" s="1"/>
      <c r="AL11" s="1"/>
      <c r="AM11" s="1"/>
      <c r="AN11" s="1"/>
      <c r="AO11" s="1"/>
    </row>
    <row r="12" ht="15.75" customHeight="1">
      <c r="A12" s="1">
        <v>9.0</v>
      </c>
      <c r="B12" s="1">
        <v>2.0</v>
      </c>
      <c r="C12" s="1">
        <v>2.0</v>
      </c>
      <c r="D12" s="1">
        <v>34.7</v>
      </c>
      <c r="E12" s="1">
        <v>29.51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1">
        <v>29.51</v>
      </c>
      <c r="U12" s="1">
        <v>0.0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1"/>
      <c r="AO12" s="1"/>
    </row>
    <row r="13" ht="15.75" customHeight="1">
      <c r="A13" s="1">
        <v>10.0</v>
      </c>
      <c r="B13" s="1">
        <v>6.0</v>
      </c>
      <c r="C13" s="1">
        <v>6.0</v>
      </c>
      <c r="D13" s="1">
        <v>4.25</v>
      </c>
      <c r="E13" s="1">
        <v>4.75</v>
      </c>
      <c r="F13" s="1">
        <v>40.86</v>
      </c>
      <c r="G13" s="1">
        <v>11.31</v>
      </c>
      <c r="H13" s="1">
        <v>7.79</v>
      </c>
      <c r="I13" s="1">
        <v>37.74</v>
      </c>
      <c r="J13" s="1"/>
      <c r="K13" s="1"/>
      <c r="L13" s="1"/>
      <c r="M13" s="1"/>
      <c r="N13" s="1"/>
      <c r="O13" s="1"/>
      <c r="P13" s="1"/>
      <c r="Q13" s="1"/>
      <c r="R13" s="1"/>
      <c r="S13" s="2"/>
      <c r="T13" s="1">
        <v>102.45</v>
      </c>
      <c r="U13" s="1">
        <v>97.7</v>
      </c>
      <c r="V13" s="1">
        <v>56.84</v>
      </c>
      <c r="W13" s="1">
        <v>45.53</v>
      </c>
      <c r="X13" s="1">
        <v>37.74</v>
      </c>
      <c r="Y13" s="1">
        <v>0.0</v>
      </c>
      <c r="Z13" s="1"/>
      <c r="AA13" s="1"/>
      <c r="AB13" s="1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1"/>
      <c r="AO13" s="1"/>
    </row>
    <row r="14" ht="15.75" customHeight="1">
      <c r="A14" s="1">
        <v>11.0</v>
      </c>
      <c r="B14" s="1">
        <v>9.0</v>
      </c>
      <c r="C14" s="1">
        <v>9.0</v>
      </c>
      <c r="D14" s="1">
        <v>23.18</v>
      </c>
      <c r="E14" s="1">
        <v>2.6</v>
      </c>
      <c r="F14" s="1">
        <v>5.33</v>
      </c>
      <c r="G14" s="1">
        <v>3.32</v>
      </c>
      <c r="H14" s="1">
        <v>8.73</v>
      </c>
      <c r="I14" s="1">
        <v>11.19</v>
      </c>
      <c r="J14" s="1">
        <v>1.31</v>
      </c>
      <c r="K14" s="1">
        <v>7.89</v>
      </c>
      <c r="L14" s="1">
        <v>33.25</v>
      </c>
      <c r="M14" s="1"/>
      <c r="N14" s="1"/>
      <c r="O14" s="1"/>
      <c r="P14" s="1"/>
      <c r="Q14" s="1"/>
      <c r="R14" s="1"/>
      <c r="S14" s="2"/>
      <c r="T14" s="1">
        <v>73.62</v>
      </c>
      <c r="U14" s="1">
        <v>71.02</v>
      </c>
      <c r="V14" s="1">
        <v>65.69</v>
      </c>
      <c r="W14" s="1">
        <v>62.37</v>
      </c>
      <c r="X14" s="1">
        <v>53.64</v>
      </c>
      <c r="Y14" s="1">
        <v>42.25</v>
      </c>
      <c r="Z14" s="1">
        <v>41.14</v>
      </c>
      <c r="AA14" s="1">
        <v>33.25</v>
      </c>
      <c r="AB14" s="1">
        <v>0.0</v>
      </c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1"/>
      <c r="AO14" s="1"/>
    </row>
    <row r="15" ht="15.75" customHeight="1">
      <c r="A15" s="1">
        <v>12.0</v>
      </c>
      <c r="B15" s="1">
        <v>3.0</v>
      </c>
      <c r="C15" s="1">
        <v>3.0</v>
      </c>
      <c r="D15" s="1">
        <v>34.36</v>
      </c>
      <c r="E15" s="1">
        <v>17.06</v>
      </c>
      <c r="F15" s="1">
        <v>29.87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1">
        <v>46.93</v>
      </c>
      <c r="U15" s="1">
        <v>29.87</v>
      </c>
      <c r="V15" s="1">
        <v>0.0</v>
      </c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1"/>
      <c r="AK15" s="1"/>
      <c r="AL15" s="1"/>
      <c r="AM15" s="1"/>
      <c r="AN15" s="1"/>
      <c r="AO15" s="1"/>
    </row>
    <row r="16" ht="15.75" customHeight="1">
      <c r="A16" s="1">
        <v>13.0</v>
      </c>
      <c r="B16" s="1">
        <v>6.0</v>
      </c>
      <c r="C16" s="1">
        <v>5.0</v>
      </c>
      <c r="D16" s="1">
        <v>3.87</v>
      </c>
      <c r="E16" s="1">
        <v>10.04</v>
      </c>
      <c r="F16" s="1">
        <v>24.94</v>
      </c>
      <c r="G16" s="1">
        <v>4.33</v>
      </c>
      <c r="H16" s="1">
        <v>28.94</v>
      </c>
      <c r="I16" s="1">
        <v>14.8</v>
      </c>
      <c r="J16" s="1"/>
      <c r="K16" s="1"/>
      <c r="L16" s="1"/>
      <c r="M16" s="1"/>
      <c r="N16" s="1"/>
      <c r="O16" s="1"/>
      <c r="P16" s="1"/>
      <c r="Q16" s="1"/>
      <c r="R16" s="1"/>
      <c r="S16" s="2"/>
      <c r="T16" s="1">
        <v>68.25</v>
      </c>
      <c r="U16" s="1">
        <v>58.21</v>
      </c>
      <c r="V16" s="1">
        <v>33.27</v>
      </c>
      <c r="W16" s="1">
        <v>28.94</v>
      </c>
      <c r="X16" s="1">
        <v>0.0</v>
      </c>
      <c r="Y16" s="1">
        <v>0.0</v>
      </c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1"/>
      <c r="AK16" s="1"/>
      <c r="AL16" s="1"/>
      <c r="AM16" s="1"/>
      <c r="AN16" s="1"/>
      <c r="AO16" s="1"/>
    </row>
    <row r="17" ht="15.75" customHeight="1">
      <c r="A17" s="1">
        <v>14.0</v>
      </c>
      <c r="B17" s="1">
        <v>3.0</v>
      </c>
      <c r="C17" s="1">
        <v>2.0</v>
      </c>
      <c r="D17" s="1">
        <v>1.89</v>
      </c>
      <c r="E17" s="1">
        <v>70.57</v>
      </c>
      <c r="F17" s="1">
        <v>4.35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1">
        <v>70.57</v>
      </c>
      <c r="U17" s="1">
        <v>0.0</v>
      </c>
      <c r="V17" s="1">
        <v>0.0</v>
      </c>
      <c r="W17" s="1"/>
      <c r="X17" s="1"/>
      <c r="Y17" s="1"/>
      <c r="Z17" s="1"/>
      <c r="AA17" s="1"/>
      <c r="AB17" s="1"/>
      <c r="AC17" s="1"/>
      <c r="AD17" s="1"/>
      <c r="AE17" s="1"/>
      <c r="AF17" s="2"/>
      <c r="AG17" s="1"/>
      <c r="AH17" s="1"/>
      <c r="AI17" s="1"/>
      <c r="AJ17" s="1"/>
      <c r="AK17" s="1"/>
      <c r="AL17" s="1"/>
      <c r="AM17" s="1"/>
      <c r="AN17" s="1"/>
      <c r="AO17" s="1"/>
    </row>
    <row r="18" ht="15.75" customHeight="1">
      <c r="A18" s="1">
        <v>15.0</v>
      </c>
      <c r="B18" s="1">
        <v>6.0</v>
      </c>
      <c r="C18" s="1">
        <v>6.0</v>
      </c>
      <c r="D18" s="1">
        <v>1.92</v>
      </c>
      <c r="E18" s="1">
        <v>2.66</v>
      </c>
      <c r="F18" s="1">
        <v>9.82</v>
      </c>
      <c r="G18" s="1">
        <v>3.51</v>
      </c>
      <c r="H18" s="1">
        <v>5.59</v>
      </c>
      <c r="I18" s="1">
        <v>51.81</v>
      </c>
      <c r="J18" s="1"/>
      <c r="K18" s="1"/>
      <c r="L18" s="1"/>
      <c r="M18" s="1"/>
      <c r="N18" s="1"/>
      <c r="O18" s="1"/>
      <c r="P18" s="1"/>
      <c r="Q18" s="1"/>
      <c r="R18" s="1"/>
      <c r="S18" s="2"/>
      <c r="T18" s="1">
        <v>73.39</v>
      </c>
      <c r="U18" s="1">
        <v>70.73</v>
      </c>
      <c r="V18" s="1">
        <v>60.91</v>
      </c>
      <c r="W18" s="1">
        <v>57.4</v>
      </c>
      <c r="X18" s="1">
        <v>51.81</v>
      </c>
      <c r="Y18" s="1">
        <v>0.0</v>
      </c>
      <c r="Z18" s="1"/>
      <c r="AA18" s="1"/>
      <c r="AB18" s="1"/>
      <c r="AC18" s="1"/>
      <c r="AD18" s="1"/>
      <c r="AE18" s="1"/>
      <c r="AF18" s="2"/>
      <c r="AG18" s="1"/>
      <c r="AH18" s="1"/>
      <c r="AI18" s="1"/>
      <c r="AJ18" s="1"/>
      <c r="AK18" s="1"/>
      <c r="AL18" s="1"/>
      <c r="AM18" s="1"/>
      <c r="AN18" s="1"/>
      <c r="AO18" s="1"/>
    </row>
    <row r="19" ht="15.75" customHeight="1">
      <c r="A19" s="1">
        <v>16.0</v>
      </c>
      <c r="B19" s="1">
        <v>4.0</v>
      </c>
      <c r="C19" s="1">
        <v>3.0</v>
      </c>
      <c r="D19" s="1">
        <v>10.0</v>
      </c>
      <c r="E19" s="1">
        <v>37.24</v>
      </c>
      <c r="F19" s="1">
        <v>26.71</v>
      </c>
      <c r="G19" s="1">
        <v>9.21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1">
        <v>63.95</v>
      </c>
      <c r="U19" s="1">
        <v>26.71</v>
      </c>
      <c r="V19" s="1">
        <v>0.0</v>
      </c>
      <c r="W19" s="1">
        <v>0.0</v>
      </c>
      <c r="X19" s="1"/>
      <c r="Y19" s="1"/>
      <c r="Z19" s="1"/>
      <c r="AA19" s="1"/>
      <c r="AB19" s="1"/>
      <c r="AC19" s="1"/>
      <c r="AD19" s="1"/>
      <c r="AE19" s="1"/>
      <c r="AF19" s="2"/>
      <c r="AG19" s="1"/>
      <c r="AH19" s="1"/>
      <c r="AI19" s="1"/>
      <c r="AJ19" s="1"/>
      <c r="AK19" s="1"/>
      <c r="AL19" s="1"/>
      <c r="AM19" s="1"/>
      <c r="AN19" s="1"/>
      <c r="AO19" s="1"/>
    </row>
    <row r="20" ht="15.75" customHeight="1">
      <c r="A20" s="1">
        <v>17.0</v>
      </c>
      <c r="B20" s="1">
        <v>6.0</v>
      </c>
      <c r="C20" s="1">
        <v>6.0</v>
      </c>
      <c r="D20" s="1">
        <v>14.89</v>
      </c>
      <c r="E20" s="1">
        <v>10.14</v>
      </c>
      <c r="F20" s="1">
        <v>3.01</v>
      </c>
      <c r="G20" s="1">
        <v>1.21</v>
      </c>
      <c r="H20" s="1">
        <v>13.23</v>
      </c>
      <c r="I20" s="1">
        <v>29.69</v>
      </c>
      <c r="J20" s="1"/>
      <c r="K20" s="1"/>
      <c r="L20" s="1"/>
      <c r="M20" s="1"/>
      <c r="N20" s="1"/>
      <c r="O20" s="1"/>
      <c r="P20" s="1"/>
      <c r="Q20" s="1"/>
      <c r="R20" s="1"/>
      <c r="S20" s="2"/>
      <c r="T20" s="1">
        <v>57.28</v>
      </c>
      <c r="U20" s="1">
        <v>47.14</v>
      </c>
      <c r="V20" s="1">
        <v>44.13</v>
      </c>
      <c r="W20" s="1">
        <v>42.92</v>
      </c>
      <c r="X20" s="1">
        <v>29.69</v>
      </c>
      <c r="Y20" s="1">
        <v>0.0</v>
      </c>
      <c r="Z20" s="1"/>
      <c r="AA20" s="1"/>
      <c r="AB20" s="1"/>
      <c r="AC20" s="1"/>
      <c r="AD20" s="1"/>
      <c r="AE20" s="1"/>
      <c r="AF20" s="2"/>
      <c r="AG20" s="1"/>
      <c r="AH20" s="1"/>
      <c r="AI20" s="1"/>
      <c r="AJ20" s="1"/>
      <c r="AK20" s="1"/>
      <c r="AL20" s="1"/>
      <c r="AM20" s="1"/>
      <c r="AN20" s="1"/>
      <c r="AO20" s="1"/>
    </row>
    <row r="21" ht="15.75" customHeight="1">
      <c r="A21" s="1">
        <v>18.0</v>
      </c>
      <c r="B21" s="1">
        <v>4.0</v>
      </c>
      <c r="C21" s="1">
        <v>4.0</v>
      </c>
      <c r="D21" s="1">
        <v>5.61</v>
      </c>
      <c r="E21" s="1">
        <v>19.02</v>
      </c>
      <c r="F21" s="1">
        <v>2.11</v>
      </c>
      <c r="G21" s="1">
        <v>54.91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1">
        <v>76.04</v>
      </c>
      <c r="U21" s="1">
        <v>57.02</v>
      </c>
      <c r="V21" s="1">
        <v>54.91</v>
      </c>
      <c r="W21" s="1">
        <v>0.0</v>
      </c>
      <c r="X21" s="1"/>
      <c r="Y21" s="1"/>
      <c r="Z21" s="1"/>
      <c r="AA21" s="1"/>
      <c r="AB21" s="1"/>
      <c r="AC21" s="1"/>
      <c r="AD21" s="1"/>
      <c r="AE21" s="1"/>
      <c r="AF21" s="2"/>
      <c r="AG21" s="1"/>
      <c r="AH21" s="1"/>
      <c r="AI21" s="1"/>
      <c r="AJ21" s="1"/>
      <c r="AK21" s="1"/>
      <c r="AL21" s="1"/>
      <c r="AM21" s="1"/>
      <c r="AN21" s="1"/>
      <c r="AO21" s="1"/>
    </row>
    <row r="22" ht="15.75" customHeight="1">
      <c r="A22" s="1">
        <v>19.0</v>
      </c>
      <c r="B22" s="1">
        <v>2.0</v>
      </c>
      <c r="C22" s="1">
        <v>2.0</v>
      </c>
      <c r="D22" s="1">
        <v>40.85</v>
      </c>
      <c r="E22" s="1">
        <v>37.61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1">
        <v>37.61</v>
      </c>
      <c r="U22" s="1">
        <v>0.0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/>
      <c r="AG22" s="1"/>
      <c r="AH22" s="1"/>
      <c r="AI22" s="1"/>
      <c r="AJ22" s="1"/>
      <c r="AK22" s="1"/>
      <c r="AL22" s="1"/>
      <c r="AM22" s="1"/>
      <c r="AN22" s="1"/>
      <c r="AO22" s="1"/>
    </row>
    <row r="23" ht="15.75" customHeight="1">
      <c r="A23" s="1">
        <v>20.0</v>
      </c>
      <c r="B23" s="1">
        <v>0.0</v>
      </c>
      <c r="C23" s="1">
        <v>0.0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1"/>
      <c r="AO23" s="1"/>
    </row>
    <row r="24" ht="15.75" customHeight="1">
      <c r="A24" s="1">
        <v>21.0</v>
      </c>
      <c r="B24" s="1">
        <v>3.0</v>
      </c>
      <c r="C24" s="1">
        <v>3.0</v>
      </c>
      <c r="D24" s="1">
        <v>3.33</v>
      </c>
      <c r="E24" s="1">
        <v>22.21</v>
      </c>
      <c r="F24" s="1">
        <v>33.16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1">
        <v>55.37</v>
      </c>
      <c r="U24" s="1">
        <v>33.16</v>
      </c>
      <c r="V24" s="1">
        <v>0.0</v>
      </c>
      <c r="W24" s="1"/>
      <c r="X24" s="1"/>
      <c r="Y24" s="1"/>
      <c r="Z24" s="1"/>
      <c r="AA24" s="1"/>
      <c r="AB24" s="1"/>
      <c r="AC24" s="1"/>
      <c r="AD24" s="1"/>
      <c r="AE24" s="1"/>
      <c r="AF24" s="2"/>
      <c r="AG24" s="2"/>
      <c r="AH24" s="1"/>
      <c r="AI24" s="1"/>
      <c r="AJ24" s="1"/>
      <c r="AK24" s="1"/>
      <c r="AL24" s="1"/>
      <c r="AM24" s="1"/>
      <c r="AN24" s="1"/>
      <c r="AO24" s="1"/>
    </row>
    <row r="25" ht="15.75" customHeight="1">
      <c r="A25" s="1">
        <v>22.0</v>
      </c>
      <c r="B25" s="1">
        <v>4.0</v>
      </c>
      <c r="C25" s="1">
        <v>3.0</v>
      </c>
      <c r="D25" s="1">
        <v>19.71</v>
      </c>
      <c r="E25" s="1">
        <v>26.64</v>
      </c>
      <c r="F25" s="1">
        <v>16.31</v>
      </c>
      <c r="G25" s="1">
        <v>7.94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1">
        <v>42.95</v>
      </c>
      <c r="U25" s="1">
        <v>16.31</v>
      </c>
      <c r="V25" s="1">
        <v>0.0</v>
      </c>
      <c r="W25" s="1">
        <v>0.0</v>
      </c>
      <c r="X25" s="1"/>
      <c r="Y25" s="1"/>
      <c r="Z25" s="1"/>
      <c r="AA25" s="1"/>
      <c r="AB25" s="1"/>
      <c r="AC25" s="1"/>
      <c r="AD25" s="1"/>
      <c r="AE25" s="1"/>
      <c r="AF25" s="2"/>
      <c r="AG25" s="2"/>
      <c r="AH25" s="1"/>
      <c r="AI25" s="1"/>
      <c r="AJ25" s="1"/>
      <c r="AK25" s="1"/>
      <c r="AL25" s="1"/>
      <c r="AM25" s="1"/>
      <c r="AN25" s="1"/>
      <c r="AO25" s="1"/>
    </row>
    <row r="26" ht="15.75" customHeight="1">
      <c r="A26" s="1">
        <v>23.0</v>
      </c>
      <c r="B26" s="1">
        <v>3.0</v>
      </c>
      <c r="C26" s="1">
        <v>3.0</v>
      </c>
      <c r="D26" s="1">
        <v>12.25</v>
      </c>
      <c r="E26" s="1">
        <v>21.75</v>
      </c>
      <c r="F26" s="1">
        <v>58.88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1">
        <v>80.63</v>
      </c>
      <c r="U26" s="1">
        <v>58.88</v>
      </c>
      <c r="V26" s="1">
        <v>0.0</v>
      </c>
      <c r="W26" s="1"/>
      <c r="X26" s="1"/>
      <c r="Y26" s="1"/>
      <c r="Z26" s="1"/>
      <c r="AA26" s="1"/>
      <c r="AB26" s="1"/>
      <c r="AC26" s="1"/>
      <c r="AD26" s="1"/>
      <c r="AE26" s="1"/>
      <c r="AF26" s="2"/>
      <c r="AG26" s="2"/>
      <c r="AH26" s="1"/>
      <c r="AI26" s="1"/>
      <c r="AJ26" s="1"/>
      <c r="AK26" s="1"/>
      <c r="AL26" s="1"/>
      <c r="AM26" s="1"/>
      <c r="AN26" s="1"/>
      <c r="AO26" s="1"/>
    </row>
    <row r="27" ht="15.75" customHeight="1">
      <c r="A27" s="1">
        <v>24.0</v>
      </c>
      <c r="B27" s="1">
        <v>5.0</v>
      </c>
      <c r="C27" s="1">
        <v>4.0</v>
      </c>
      <c r="D27" s="1">
        <v>18.25</v>
      </c>
      <c r="E27" s="1">
        <v>28.53</v>
      </c>
      <c r="F27" s="1">
        <v>4.72</v>
      </c>
      <c r="G27" s="1">
        <v>26.37</v>
      </c>
      <c r="H27" s="1">
        <v>13.76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>
        <v>59.62</v>
      </c>
      <c r="U27" s="1">
        <v>31.09</v>
      </c>
      <c r="V27" s="1">
        <v>26.37</v>
      </c>
      <c r="W27" s="1">
        <v>0.0</v>
      </c>
      <c r="X27" s="1">
        <v>0.0</v>
      </c>
      <c r="Y27" s="1"/>
      <c r="Z27" s="1"/>
      <c r="AA27" s="1"/>
      <c r="AB27" s="1"/>
      <c r="AC27" s="1"/>
      <c r="AD27" s="1"/>
      <c r="AE27" s="1"/>
      <c r="AF27" s="2"/>
      <c r="AG27" s="2"/>
      <c r="AH27" s="1"/>
      <c r="AI27" s="1"/>
      <c r="AJ27" s="1"/>
      <c r="AK27" s="1"/>
      <c r="AL27" s="1"/>
      <c r="AM27" s="1"/>
      <c r="AN27" s="1"/>
      <c r="AO27" s="1"/>
    </row>
    <row r="28" ht="15.75" customHeight="1">
      <c r="A28" s="1">
        <v>25.0</v>
      </c>
      <c r="B28" s="1">
        <v>4.0</v>
      </c>
      <c r="C28" s="1">
        <v>3.0</v>
      </c>
      <c r="D28" s="1">
        <v>4.81</v>
      </c>
      <c r="E28" s="1">
        <v>40.79</v>
      </c>
      <c r="F28" s="1">
        <v>40.21</v>
      </c>
      <c r="G28" s="1">
        <v>4.66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>
        <v>81.0</v>
      </c>
      <c r="U28" s="1">
        <v>40.21</v>
      </c>
      <c r="V28" s="1">
        <v>0.0</v>
      </c>
      <c r="W28" s="1">
        <v>0.0</v>
      </c>
      <c r="X28" s="1"/>
      <c r="Y28" s="1"/>
      <c r="Z28" s="1"/>
      <c r="AA28" s="1"/>
      <c r="AB28" s="1"/>
      <c r="AC28" s="1"/>
      <c r="AD28" s="1"/>
      <c r="AE28" s="1"/>
      <c r="AF28" s="2"/>
      <c r="AG28" s="2"/>
      <c r="AH28" s="1"/>
      <c r="AI28" s="1"/>
      <c r="AJ28" s="1"/>
      <c r="AK28" s="1"/>
      <c r="AL28" s="1"/>
      <c r="AM28" s="1"/>
      <c r="AN28" s="1"/>
      <c r="AO28" s="1"/>
    </row>
    <row r="29" ht="15.75" customHeight="1">
      <c r="A29" s="1">
        <v>26.0</v>
      </c>
      <c r="B29" s="1">
        <v>4.0</v>
      </c>
      <c r="C29" s="1">
        <v>5.0</v>
      </c>
      <c r="D29" s="1">
        <v>10.81</v>
      </c>
      <c r="E29" s="1">
        <v>17.66</v>
      </c>
      <c r="F29" s="1">
        <v>17.06</v>
      </c>
      <c r="G29" s="1">
        <v>36.89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>
        <v>71.61</v>
      </c>
      <c r="U29" s="1">
        <v>53.95</v>
      </c>
      <c r="V29" s="1">
        <v>36.89</v>
      </c>
      <c r="W29" s="1">
        <v>0.0</v>
      </c>
      <c r="X29" s="1"/>
      <c r="Y29" s="1"/>
      <c r="Z29" s="1"/>
      <c r="AA29" s="1"/>
      <c r="AB29" s="1"/>
      <c r="AC29" s="1"/>
      <c r="AD29" s="1"/>
      <c r="AE29" s="1"/>
      <c r="AF29" s="2"/>
      <c r="AG29" s="2"/>
      <c r="AH29" s="1"/>
      <c r="AI29" s="1"/>
      <c r="AJ29" s="1"/>
      <c r="AK29" s="1"/>
      <c r="AL29" s="1"/>
      <c r="AM29" s="1"/>
      <c r="AN29" s="1"/>
      <c r="AO29" s="1"/>
    </row>
    <row r="30" ht="15.75" customHeight="1">
      <c r="A30" s="1">
        <v>27.0</v>
      </c>
      <c r="B30" s="1">
        <v>3.0</v>
      </c>
      <c r="C30" s="1">
        <v>2.0</v>
      </c>
      <c r="D30" s="1">
        <v>30.17</v>
      </c>
      <c r="E30" s="1">
        <v>20.57</v>
      </c>
      <c r="F30" s="1">
        <v>9.12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1">
        <v>20.57</v>
      </c>
      <c r="U30" s="1">
        <v>0.0</v>
      </c>
      <c r="V30" s="1">
        <v>0.0</v>
      </c>
      <c r="W30" s="1"/>
      <c r="X30" s="1"/>
      <c r="Y30" s="1"/>
      <c r="Z30" s="1"/>
      <c r="AA30" s="1"/>
      <c r="AB30" s="1"/>
      <c r="AC30" s="1"/>
      <c r="AD30" s="1"/>
      <c r="AE30" s="1"/>
      <c r="AF30" s="2"/>
      <c r="AG30" s="2"/>
      <c r="AH30" s="1"/>
      <c r="AI30" s="1"/>
      <c r="AJ30" s="1"/>
      <c r="AK30" s="1"/>
      <c r="AL30" s="1"/>
      <c r="AM30" s="1"/>
      <c r="AN30" s="1"/>
      <c r="AO30" s="1"/>
    </row>
    <row r="31" ht="15.75" customHeight="1">
      <c r="A31" s="1">
        <v>28.0</v>
      </c>
      <c r="B31" s="1">
        <v>4.0</v>
      </c>
      <c r="C31" s="1">
        <v>4.0</v>
      </c>
      <c r="D31" s="1">
        <v>34.72</v>
      </c>
      <c r="E31" s="1">
        <v>18.62</v>
      </c>
      <c r="F31" s="1">
        <v>4.71</v>
      </c>
      <c r="G31" s="1">
        <v>20.18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1">
        <v>43.51</v>
      </c>
      <c r="U31" s="1">
        <v>24.89</v>
      </c>
      <c r="V31" s="1">
        <v>20.18</v>
      </c>
      <c r="W31" s="1">
        <v>0.0</v>
      </c>
      <c r="X31" s="1"/>
      <c r="Y31" s="1"/>
      <c r="Z31" s="1"/>
      <c r="AA31" s="1"/>
      <c r="AB31" s="1"/>
      <c r="AC31" s="1"/>
      <c r="AD31" s="1"/>
      <c r="AE31" s="1"/>
      <c r="AF31" s="2"/>
      <c r="AG31" s="2"/>
      <c r="AH31" s="1"/>
      <c r="AI31" s="1"/>
      <c r="AJ31" s="1"/>
      <c r="AK31" s="1"/>
      <c r="AL31" s="1"/>
      <c r="AM31" s="1"/>
      <c r="AN31" s="1"/>
      <c r="AO31" s="1"/>
    </row>
    <row r="32" ht="15.75" customHeight="1">
      <c r="A32" s="1">
        <v>29.0</v>
      </c>
      <c r="B32" s="1">
        <v>3.0</v>
      </c>
      <c r="C32" s="1">
        <v>3.0</v>
      </c>
      <c r="D32" s="1">
        <v>26.1</v>
      </c>
      <c r="E32" s="1">
        <v>8.4</v>
      </c>
      <c r="F32" s="1">
        <v>40.0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  <c r="T32" s="1">
        <v>48.4</v>
      </c>
      <c r="U32" s="1">
        <v>8.4</v>
      </c>
      <c r="V32" s="1">
        <v>0.0</v>
      </c>
      <c r="W32" s="1"/>
      <c r="X32" s="1"/>
      <c r="Y32" s="1"/>
      <c r="Z32" s="1"/>
      <c r="AA32" s="1"/>
      <c r="AB32" s="1"/>
      <c r="AC32" s="1"/>
      <c r="AD32" s="1"/>
      <c r="AE32" s="1"/>
      <c r="AF32" s="2"/>
      <c r="AG32" s="2"/>
      <c r="AH32" s="1"/>
      <c r="AI32" s="1"/>
      <c r="AJ32" s="1"/>
      <c r="AK32" s="1"/>
      <c r="AL32" s="1"/>
      <c r="AM32" s="1"/>
      <c r="AN32" s="1"/>
      <c r="AO32" s="1"/>
    </row>
    <row r="33" ht="15.75" customHeight="1">
      <c r="A33" s="1">
        <v>30.0</v>
      </c>
      <c r="B33" s="1">
        <v>6.0</v>
      </c>
      <c r="C33" s="1">
        <v>6.0</v>
      </c>
      <c r="D33" s="1">
        <v>45.11</v>
      </c>
      <c r="E33" s="1">
        <v>6.93</v>
      </c>
      <c r="F33" s="1">
        <v>23.29</v>
      </c>
      <c r="G33" s="1">
        <v>2.58</v>
      </c>
      <c r="H33" s="1">
        <v>8.04</v>
      </c>
      <c r="I33" s="1">
        <v>24.74</v>
      </c>
      <c r="J33" s="1"/>
      <c r="K33" s="1"/>
      <c r="L33" s="1"/>
      <c r="M33" s="1"/>
      <c r="N33" s="1"/>
      <c r="O33" s="1"/>
      <c r="P33" s="1"/>
      <c r="Q33" s="1"/>
      <c r="R33" s="1"/>
      <c r="S33" s="2"/>
      <c r="T33" s="1">
        <v>65.58</v>
      </c>
      <c r="U33" s="1">
        <v>58.65</v>
      </c>
      <c r="V33" s="1">
        <v>35.36</v>
      </c>
      <c r="W33" s="1">
        <v>32.78</v>
      </c>
      <c r="X33" s="1">
        <v>24.74</v>
      </c>
      <c r="Y33" s="1">
        <v>0.0</v>
      </c>
      <c r="Z33" s="1"/>
      <c r="AA33" s="1"/>
      <c r="AB33" s="1"/>
      <c r="AC33" s="1"/>
      <c r="AD33" s="1"/>
      <c r="AE33" s="1"/>
      <c r="AF33" s="2"/>
      <c r="AG33" s="2"/>
      <c r="AH33" s="1"/>
      <c r="AI33" s="1"/>
      <c r="AJ33" s="1"/>
      <c r="AK33" s="1"/>
      <c r="AL33" s="1"/>
      <c r="AM33" s="1"/>
      <c r="AN33" s="1"/>
      <c r="AO33" s="1"/>
    </row>
    <row r="34" ht="15.75" customHeight="1">
      <c r="A34" s="1">
        <v>31.0</v>
      </c>
      <c r="B34" s="1">
        <v>2.0</v>
      </c>
      <c r="C34" s="1">
        <v>2.0</v>
      </c>
      <c r="D34" s="1">
        <v>1.9</v>
      </c>
      <c r="E34" s="1">
        <v>68.96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  <c r="T34" s="1">
        <v>68.96</v>
      </c>
      <c r="U34" s="1">
        <v>0.0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2"/>
      <c r="AH34" s="1"/>
      <c r="AI34" s="1"/>
      <c r="AJ34" s="1"/>
      <c r="AK34" s="1"/>
      <c r="AL34" s="1"/>
      <c r="AM34" s="1"/>
      <c r="AN34" s="1"/>
      <c r="AO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"/>
      <c r="AI35" s="1"/>
      <c r="AJ35" s="1"/>
      <c r="AK35" s="1"/>
      <c r="AL35" s="1"/>
      <c r="AM35" s="1"/>
      <c r="AN35" s="1"/>
      <c r="AO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"/>
      <c r="AI36" s="1"/>
      <c r="AJ36" s="1"/>
      <c r="AK36" s="1"/>
      <c r="AL36" s="1"/>
      <c r="AM36" s="1"/>
      <c r="AN36" s="1"/>
      <c r="AO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"/>
      <c r="AI38" s="1"/>
      <c r="AJ38" s="1"/>
      <c r="AK38" s="1"/>
      <c r="AL38" s="1"/>
      <c r="AM38" s="1"/>
      <c r="AN38" s="1"/>
      <c r="AO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"/>
      <c r="AI39" s="1"/>
      <c r="AJ39" s="1"/>
      <c r="AK39" s="1"/>
      <c r="AL39" s="1"/>
      <c r="AM39" s="1"/>
      <c r="AN39" s="1"/>
      <c r="AO39" s="1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"/>
      <c r="AI40" s="1"/>
      <c r="AJ40" s="1"/>
      <c r="AK40" s="1"/>
      <c r="AL40" s="1"/>
      <c r="AM40" s="1"/>
      <c r="AN40" s="1"/>
      <c r="AO40" s="1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ht="15.75" customHeight="1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5"/>
      <c r="AC50" s="5"/>
      <c r="AD50" s="5"/>
      <c r="AE50" s="5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R2"/>
    <mergeCell ref="T2:AD2"/>
    <mergeCell ref="A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4.43"/>
    <col customWidth="1" min="27" max="27" width="52.0"/>
  </cols>
  <sheetData>
    <row r="1" ht="15.75" customHeight="1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 t="s">
        <v>3</v>
      </c>
      <c r="T1" s="3"/>
      <c r="U1" s="3" t="s">
        <v>6</v>
      </c>
      <c r="V1" s="3" t="s">
        <v>7</v>
      </c>
      <c r="W1" s="3" t="s">
        <v>8</v>
      </c>
      <c r="X1" s="3" t="s">
        <v>9</v>
      </c>
      <c r="Y1" s="3"/>
      <c r="Z1" s="3"/>
      <c r="AA1" s="3" t="s">
        <v>10</v>
      </c>
    </row>
    <row r="2" ht="15.75" customHeight="1">
      <c r="A2" s="3"/>
      <c r="B2" s="3"/>
      <c r="C2" s="3"/>
      <c r="D2" s="4">
        <v>1.0</v>
      </c>
      <c r="E2" s="4">
        <v>2.0</v>
      </c>
      <c r="F2" s="4">
        <v>3.0</v>
      </c>
      <c r="G2" s="4">
        <v>4.0</v>
      </c>
      <c r="H2" s="4">
        <v>5.0</v>
      </c>
      <c r="I2" s="4">
        <v>6.0</v>
      </c>
      <c r="J2" s="4">
        <v>7.0</v>
      </c>
      <c r="K2" s="4">
        <v>8.0</v>
      </c>
      <c r="L2" s="3"/>
      <c r="M2" s="3"/>
      <c r="N2" s="4">
        <v>94.83</v>
      </c>
      <c r="O2" s="3"/>
      <c r="P2" s="3"/>
      <c r="Q2" s="3"/>
      <c r="R2" s="3"/>
      <c r="S2" s="3"/>
      <c r="T2" s="3" t="s">
        <v>12</v>
      </c>
      <c r="U2" s="3"/>
      <c r="V2" s="4">
        <v>13.0</v>
      </c>
      <c r="W2" s="4">
        <v>18.0</v>
      </c>
      <c r="X2" s="3"/>
      <c r="Y2" s="3" t="s">
        <v>13</v>
      </c>
      <c r="Z2" s="3" t="s">
        <v>14</v>
      </c>
      <c r="AA2" s="4" t="s">
        <v>15</v>
      </c>
    </row>
    <row r="3" ht="15.75" customHeight="1">
      <c r="A3" s="4">
        <v>1.0</v>
      </c>
      <c r="B3" s="4">
        <v>2.0</v>
      </c>
      <c r="C3" s="4">
        <v>0.0</v>
      </c>
      <c r="D3" s="4">
        <v>2.35</v>
      </c>
      <c r="E3" s="4">
        <v>10.78</v>
      </c>
      <c r="F3" s="3"/>
      <c r="G3" s="3"/>
      <c r="H3" s="3"/>
      <c r="I3" s="3"/>
      <c r="J3" s="3"/>
      <c r="K3" s="3"/>
      <c r="L3" s="3"/>
      <c r="M3" s="3"/>
      <c r="N3" s="4">
        <v>17.93</v>
      </c>
      <c r="O3" s="3"/>
      <c r="P3" s="3"/>
      <c r="Q3" s="3"/>
      <c r="R3" s="3"/>
      <c r="S3" s="3"/>
      <c r="T3" s="3" t="s">
        <v>16</v>
      </c>
      <c r="U3" s="4">
        <v>56.0</v>
      </c>
      <c r="V3" s="4">
        <v>39.0</v>
      </c>
      <c r="W3" s="4">
        <v>75.0</v>
      </c>
      <c r="X3" s="4">
        <v>96.0</v>
      </c>
      <c r="Y3" s="3">
        <v>42.0</v>
      </c>
      <c r="Z3" s="3">
        <v>28.0</v>
      </c>
      <c r="AA3" s="4">
        <v>5.89</v>
      </c>
    </row>
    <row r="4" ht="15.75" customHeight="1">
      <c r="A4" s="4">
        <v>2.0</v>
      </c>
      <c r="B4" s="4">
        <v>1.0</v>
      </c>
      <c r="C4" s="4">
        <v>1.0</v>
      </c>
      <c r="D4" s="4">
        <v>39.4</v>
      </c>
      <c r="E4" s="3"/>
      <c r="F4" s="3"/>
      <c r="G4" s="3"/>
      <c r="H4" s="3"/>
      <c r="I4" s="3"/>
      <c r="J4" s="3"/>
      <c r="K4" s="3"/>
      <c r="L4" s="3"/>
      <c r="M4" s="3"/>
      <c r="N4" s="4">
        <v>75.59</v>
      </c>
      <c r="O4" s="3"/>
      <c r="P4" s="3"/>
      <c r="Q4" s="3"/>
      <c r="R4" s="3"/>
      <c r="S4" s="3"/>
      <c r="T4" s="3" t="s">
        <v>12</v>
      </c>
      <c r="U4" s="4">
        <v>17.0</v>
      </c>
      <c r="V4" s="4">
        <v>10.0</v>
      </c>
      <c r="W4" s="4">
        <v>19.0</v>
      </c>
      <c r="X4" s="4">
        <v>14.0</v>
      </c>
      <c r="Y4" s="3"/>
      <c r="Z4" s="3"/>
      <c r="AA4" s="4">
        <v>0.82</v>
      </c>
    </row>
    <row r="5" ht="15.75" customHeight="1">
      <c r="A5" s="4">
        <v>3.0</v>
      </c>
      <c r="B5" s="4">
        <v>6.0</v>
      </c>
      <c r="C5" s="4">
        <v>1.0</v>
      </c>
      <c r="D5" s="4">
        <v>33.28</v>
      </c>
      <c r="E5" s="4">
        <v>30.97</v>
      </c>
      <c r="F5" s="4">
        <v>10.31</v>
      </c>
      <c r="G5" s="4">
        <v>1.36</v>
      </c>
      <c r="H5" s="4">
        <v>7.17</v>
      </c>
      <c r="I5" s="4">
        <v>1.94</v>
      </c>
      <c r="J5" s="3"/>
      <c r="K5" s="3"/>
      <c r="L5" s="3"/>
      <c r="M5" s="3"/>
      <c r="N5" s="4">
        <v>21.39</v>
      </c>
      <c r="O5" s="3"/>
      <c r="P5" s="3"/>
      <c r="Q5" s="3"/>
      <c r="R5" s="3"/>
      <c r="S5" s="3"/>
      <c r="T5" s="3"/>
      <c r="U5" s="4">
        <v>76.0</v>
      </c>
      <c r="V5" s="4">
        <v>38.0</v>
      </c>
      <c r="W5" s="4">
        <v>51.0</v>
      </c>
      <c r="X5" s="4">
        <v>104.0</v>
      </c>
      <c r="Y5" s="3"/>
      <c r="Z5" s="3"/>
      <c r="AA5" s="4">
        <v>25.41</v>
      </c>
    </row>
    <row r="6" ht="15.75" customHeight="1">
      <c r="A6" s="4">
        <v>4.0</v>
      </c>
      <c r="B6" s="4">
        <v>7.0</v>
      </c>
      <c r="C6" s="4">
        <v>6.0</v>
      </c>
      <c r="D6" s="4">
        <v>6.63</v>
      </c>
      <c r="E6" s="4">
        <v>46.04</v>
      </c>
      <c r="F6" s="4">
        <v>7.78</v>
      </c>
      <c r="G6" s="4">
        <v>0.46</v>
      </c>
      <c r="H6" s="4">
        <v>3.26</v>
      </c>
      <c r="I6" s="4">
        <v>4.17</v>
      </c>
      <c r="J6" s="4">
        <v>14.23</v>
      </c>
      <c r="K6" s="3"/>
      <c r="L6" s="3"/>
      <c r="M6" s="3"/>
      <c r="N6" s="4">
        <v>47.99</v>
      </c>
      <c r="O6" s="3"/>
      <c r="P6" s="3"/>
      <c r="Q6" s="3"/>
      <c r="R6" s="3"/>
      <c r="S6" s="3"/>
      <c r="T6" s="3"/>
      <c r="U6" s="4">
        <v>21.0</v>
      </c>
      <c r="V6" s="4">
        <v>10.0</v>
      </c>
      <c r="W6" s="4">
        <v>16.0</v>
      </c>
      <c r="X6" s="4">
        <v>12.0</v>
      </c>
      <c r="Y6" s="3"/>
      <c r="Z6" s="3"/>
      <c r="AA6" s="4">
        <v>21.29</v>
      </c>
    </row>
    <row r="7" ht="15.75" customHeight="1">
      <c r="A7" s="4">
        <v>5.0</v>
      </c>
      <c r="B7" s="4">
        <v>3.0</v>
      </c>
      <c r="C7" s="4">
        <v>0.0</v>
      </c>
      <c r="D7" s="4">
        <v>4.58</v>
      </c>
      <c r="E7" s="4">
        <v>72.15</v>
      </c>
      <c r="F7" s="4">
        <v>20.21</v>
      </c>
      <c r="G7" s="3"/>
      <c r="H7" s="3"/>
      <c r="I7" s="3"/>
      <c r="J7" s="3"/>
      <c r="K7" s="3"/>
      <c r="L7" s="3"/>
      <c r="M7" s="3"/>
      <c r="N7" s="4">
        <v>144.78</v>
      </c>
      <c r="O7" s="3"/>
      <c r="P7" s="3"/>
      <c r="Q7" s="3"/>
      <c r="R7" s="3"/>
      <c r="S7" s="3"/>
      <c r="T7" s="3"/>
      <c r="U7" s="4">
        <v>67.0</v>
      </c>
      <c r="V7" s="3"/>
      <c r="W7" s="4">
        <v>77.0</v>
      </c>
      <c r="X7" s="3"/>
      <c r="Y7" s="3"/>
      <c r="Z7" s="3"/>
      <c r="AA7" s="4">
        <v>19.04</v>
      </c>
    </row>
    <row r="8" ht="15.75" customHeight="1">
      <c r="A8" s="4">
        <v>6.0</v>
      </c>
      <c r="B8" s="4">
        <v>1.0</v>
      </c>
      <c r="C8" s="4">
        <v>1.0</v>
      </c>
      <c r="D8" s="4">
        <v>8.59</v>
      </c>
      <c r="E8" s="4">
        <v>21.49</v>
      </c>
      <c r="F8" s="4">
        <v>38.95</v>
      </c>
      <c r="G8" s="3"/>
      <c r="H8" s="3"/>
      <c r="I8" s="3"/>
      <c r="J8" s="3"/>
      <c r="K8" s="3"/>
      <c r="L8" s="3"/>
      <c r="M8" s="3"/>
      <c r="N8" s="4">
        <v>43.87</v>
      </c>
      <c r="O8" s="3"/>
      <c r="P8" s="3"/>
      <c r="Q8" s="3"/>
      <c r="R8" s="3"/>
      <c r="S8" s="3"/>
      <c r="T8" s="3"/>
      <c r="U8" s="4">
        <v>17.0</v>
      </c>
      <c r="V8" s="3"/>
      <c r="W8" s="4">
        <v>16.0</v>
      </c>
      <c r="X8" s="3"/>
      <c r="Y8" s="3"/>
      <c r="Z8" s="3"/>
      <c r="AA8" s="4">
        <v>14.33</v>
      </c>
    </row>
    <row r="9" ht="15.75" customHeight="1">
      <c r="A9" s="4">
        <v>7.0</v>
      </c>
      <c r="B9" s="3" t="s">
        <v>19</v>
      </c>
      <c r="C9" s="4">
        <v>3.0</v>
      </c>
      <c r="D9" s="4">
        <v>68.46</v>
      </c>
      <c r="E9" s="4">
        <v>19.11</v>
      </c>
      <c r="F9" s="3"/>
      <c r="G9" s="3"/>
      <c r="H9" s="3"/>
      <c r="I9" s="3"/>
      <c r="J9" s="3"/>
      <c r="K9" s="3"/>
      <c r="L9" s="3"/>
      <c r="M9" s="3"/>
      <c r="N9" s="4">
        <v>63.27</v>
      </c>
      <c r="O9" s="3"/>
      <c r="P9" s="3"/>
      <c r="Q9" s="3"/>
      <c r="R9" s="3"/>
      <c r="S9" s="3"/>
      <c r="T9" s="3"/>
      <c r="U9" s="4">
        <v>82.0</v>
      </c>
      <c r="V9" s="3"/>
      <c r="W9" s="3"/>
      <c r="X9" s="3"/>
      <c r="Y9" s="3"/>
      <c r="Z9" s="3"/>
      <c r="AA9" s="4">
        <v>73.28</v>
      </c>
    </row>
    <row r="10" ht="15.75" customHeight="1">
      <c r="A10" s="4">
        <v>8.0</v>
      </c>
      <c r="B10" s="3">
        <v>4.0</v>
      </c>
      <c r="C10" s="4">
        <v>1.0</v>
      </c>
      <c r="D10" s="4">
        <v>34.13</v>
      </c>
      <c r="E10" s="4">
        <v>61.92</v>
      </c>
      <c r="F10" s="4">
        <v>2.16</v>
      </c>
      <c r="G10" s="4">
        <v>12.58</v>
      </c>
      <c r="H10" s="3"/>
      <c r="I10" s="3"/>
      <c r="J10" s="3"/>
      <c r="K10" s="3"/>
      <c r="L10" s="3"/>
      <c r="M10" s="3"/>
      <c r="N10" s="4">
        <v>135.04</v>
      </c>
      <c r="O10" s="3"/>
      <c r="P10" s="3"/>
      <c r="Q10" s="3"/>
      <c r="R10" s="3"/>
      <c r="S10" s="3"/>
      <c r="T10" s="3"/>
      <c r="U10" s="4">
        <v>17.0</v>
      </c>
      <c r="V10" s="3"/>
      <c r="W10" s="3"/>
      <c r="X10" s="3"/>
      <c r="Y10" s="3"/>
      <c r="Z10" s="3"/>
      <c r="AA10" s="4">
        <v>11.6</v>
      </c>
    </row>
    <row r="11" ht="15.75" customHeight="1">
      <c r="A11" s="4">
        <v>9.0</v>
      </c>
      <c r="B11" s="3">
        <v>3.0</v>
      </c>
      <c r="C11" s="4">
        <v>0.0</v>
      </c>
      <c r="D11" s="4">
        <v>6.08</v>
      </c>
      <c r="E11" s="4">
        <v>53.07</v>
      </c>
      <c r="F11" s="4">
        <v>9.04</v>
      </c>
      <c r="G11" s="3"/>
      <c r="H11" s="3"/>
      <c r="I11" s="3"/>
      <c r="J11" s="3"/>
      <c r="K11" s="3"/>
      <c r="L11" s="3"/>
      <c r="M11" s="3"/>
      <c r="N11" s="4">
        <v>21.01</v>
      </c>
      <c r="O11" s="3"/>
      <c r="P11" s="3"/>
      <c r="Q11" s="3"/>
      <c r="R11" s="3"/>
      <c r="S11" s="3"/>
      <c r="T11" s="3"/>
      <c r="U11" s="4">
        <v>73.0</v>
      </c>
      <c r="V11" s="3"/>
      <c r="W11" s="3"/>
      <c r="X11" s="3"/>
      <c r="Y11" s="3"/>
      <c r="Z11" s="3"/>
      <c r="AA11" s="4">
        <v>48.88</v>
      </c>
    </row>
    <row r="12" ht="15.75" customHeight="1">
      <c r="A12" s="4">
        <v>10.0</v>
      </c>
      <c r="B12" s="3">
        <v>4.0</v>
      </c>
      <c r="C12" s="4">
        <v>0.0</v>
      </c>
      <c r="D12" s="4">
        <v>7.85</v>
      </c>
      <c r="E12" s="4">
        <v>0.85</v>
      </c>
      <c r="F12" s="4">
        <v>69.53</v>
      </c>
      <c r="G12" s="4">
        <v>2.76</v>
      </c>
      <c r="H12" s="3"/>
      <c r="I12" s="3"/>
      <c r="J12" s="3"/>
      <c r="K12" s="3"/>
      <c r="L12" s="3"/>
      <c r="M12" s="3"/>
      <c r="N12" s="4">
        <v>4.23</v>
      </c>
      <c r="O12" s="3"/>
      <c r="P12" s="3"/>
      <c r="Q12" s="3"/>
      <c r="R12" s="3"/>
      <c r="S12" s="3"/>
      <c r="T12" s="3"/>
      <c r="U12" s="4">
        <v>16.0</v>
      </c>
      <c r="V12" s="3"/>
      <c r="W12" s="3"/>
      <c r="X12" s="3"/>
      <c r="Y12" s="3"/>
      <c r="Z12" s="3"/>
      <c r="AA12" s="4">
        <v>1.13</v>
      </c>
    </row>
    <row r="13" ht="15.75" customHeight="1">
      <c r="A13" s="4">
        <v>11.0</v>
      </c>
      <c r="B13" s="3">
        <v>1.0</v>
      </c>
      <c r="C13" s="4">
        <v>1.0</v>
      </c>
      <c r="D13" s="4">
        <v>11.72</v>
      </c>
      <c r="E13" s="3"/>
      <c r="F13" s="3"/>
      <c r="G13" s="3"/>
      <c r="H13" s="3"/>
      <c r="I13" s="3"/>
      <c r="J13" s="3"/>
      <c r="K13" s="3"/>
      <c r="L13" s="3"/>
      <c r="M13" s="3"/>
      <c r="N13" s="4">
        <v>36.91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4">
        <v>95.5</v>
      </c>
    </row>
    <row r="14" ht="15.75" customHeight="1">
      <c r="A14" s="4">
        <v>12.0</v>
      </c>
      <c r="B14" s="3"/>
      <c r="C14" s="4">
        <v>2.0</v>
      </c>
      <c r="D14" s="3">
        <v>94.83</v>
      </c>
      <c r="E14" s="3">
        <v>17.93</v>
      </c>
      <c r="F14" s="3"/>
      <c r="G14" s="3"/>
      <c r="H14" s="3"/>
      <c r="I14" s="3"/>
      <c r="J14" s="3"/>
      <c r="K14" s="3"/>
      <c r="L14" s="3"/>
      <c r="M14" s="3"/>
      <c r="N14" s="4">
        <v>127.32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4">
        <v>60.76</v>
      </c>
    </row>
    <row r="15" ht="15.75" customHeight="1">
      <c r="A15" s="4">
        <v>13.0</v>
      </c>
      <c r="B15" s="3"/>
      <c r="C15" s="4">
        <v>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4">
        <v>44.17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4">
        <v>25.16</v>
      </c>
    </row>
    <row r="16" ht="15.75" customHeight="1">
      <c r="A16" s="4">
        <v>14.0</v>
      </c>
      <c r="B16" s="3"/>
      <c r="C16" s="4">
        <v>1.0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4">
        <v>37.91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>
        <v>22.72</v>
      </c>
    </row>
    <row r="17" ht="15.75" customHeight="1">
      <c r="A17" s="4">
        <v>15.0</v>
      </c>
      <c r="B17" s="3"/>
      <c r="C17" s="4">
        <v>1.0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4">
        <v>22.64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4">
        <v>3.42</v>
      </c>
    </row>
    <row r="18" ht="15.75" customHeight="1">
      <c r="A18" s="4">
        <v>16.0</v>
      </c>
      <c r="B18" s="3"/>
      <c r="C18" s="4">
        <v>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4">
        <v>44.7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4">
        <v>17.46</v>
      </c>
    </row>
    <row r="19" ht="15.75" customHeight="1">
      <c r="A19" s="4">
        <v>17.0</v>
      </c>
      <c r="B19" s="3"/>
      <c r="C19" s="4">
        <v>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4">
        <v>21.1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4">
        <v>67.1</v>
      </c>
    </row>
    <row r="20" ht="15.75" customHeight="1">
      <c r="A20" s="4">
        <v>18.0</v>
      </c>
      <c r="B20" s="3"/>
      <c r="C20" s="4">
        <v>1.0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4">
        <v>85.76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4">
        <v>86.32</v>
      </c>
    </row>
    <row r="21" ht="15.75" customHeight="1">
      <c r="A21" s="4">
        <v>19.0</v>
      </c>
      <c r="B21" s="3"/>
      <c r="C21" s="4">
        <v>0.0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v>98.04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>
        <v>15.52</v>
      </c>
    </row>
    <row r="22" ht="15.75" customHeight="1">
      <c r="A22" s="4">
        <v>20.0</v>
      </c>
      <c r="B22" s="3"/>
      <c r="C22" s="4">
        <v>0.0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4">
        <v>40.7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>
        <v>29.17</v>
      </c>
    </row>
    <row r="23" ht="15.75" customHeight="1">
      <c r="A23" s="4">
        <v>21.0</v>
      </c>
      <c r="B23" s="3"/>
      <c r="C23" s="4">
        <v>1.0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4">
        <v>77.6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>
        <v>2.17</v>
      </c>
    </row>
    <row r="24" ht="15.75" customHeight="1">
      <c r="A24" s="4">
        <v>22.0</v>
      </c>
      <c r="B24" s="3"/>
      <c r="C24" s="4">
        <v>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4">
        <v>0.82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>
        <v>26.7</v>
      </c>
    </row>
    <row r="25" ht="15.75" customHeight="1">
      <c r="A25" s="4">
        <v>23.0</v>
      </c>
      <c r="B25" s="3"/>
      <c r="C25" s="4">
        <v>1.0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4">
        <v>6.29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>
        <v>6.81</v>
      </c>
    </row>
    <row r="26" ht="15.75" customHeight="1">
      <c r="A26" s="4">
        <v>24.0</v>
      </c>
      <c r="B26" s="3"/>
      <c r="C26" s="4">
        <v>1.0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4">
        <v>61.06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>
        <v>9.04</v>
      </c>
    </row>
    <row r="27" ht="15.75" customHeight="1">
      <c r="A27" s="4">
        <v>25.0</v>
      </c>
      <c r="B27" s="3"/>
      <c r="C27" s="4">
        <v>0.0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4">
        <v>56.57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>
        <v>52.04</v>
      </c>
    </row>
    <row r="28" ht="15.75" customHeight="1">
      <c r="A28" s="4">
        <v>26.0</v>
      </c>
      <c r="B28" s="3"/>
      <c r="C28" s="4">
        <v>1.0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4">
        <v>33.13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>
        <v>10.28</v>
      </c>
    </row>
    <row r="29" ht="15.75" customHeight="1">
      <c r="A29" s="4">
        <v>27.0</v>
      </c>
      <c r="B29" s="3"/>
      <c r="C29" s="4">
        <v>0.0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4">
        <v>72.16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4">
        <v>12.22</v>
      </c>
    </row>
    <row r="30" ht="15.75" customHeight="1">
      <c r="A30" s="4">
        <v>28.0</v>
      </c>
      <c r="B30" s="3"/>
      <c r="C30" s="4">
        <v>1.0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4">
        <v>32.17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4">
        <v>55.99</v>
      </c>
    </row>
    <row r="31" ht="15.75" customHeight="1">
      <c r="A31" s="4">
        <v>29.0</v>
      </c>
      <c r="B31" s="3"/>
      <c r="C31" s="4">
        <v>1.0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4">
        <v>112.08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4">
        <v>11.34</v>
      </c>
    </row>
    <row r="32" ht="15.75" customHeight="1">
      <c r="A32" s="4">
        <v>30.0</v>
      </c>
      <c r="B32" s="3"/>
      <c r="C32" s="4">
        <v>1.0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4">
        <v>39.31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4">
        <v>28.99</v>
      </c>
    </row>
    <row r="33" ht="15.75" customHeight="1">
      <c r="A33" s="4">
        <v>31.0</v>
      </c>
      <c r="B33" s="3"/>
      <c r="C33" s="4">
        <v>0.0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4">
        <v>83.13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4">
        <v>43.52</v>
      </c>
    </row>
    <row r="34" ht="15.75" customHeight="1">
      <c r="A34" s="4">
        <v>32.0</v>
      </c>
      <c r="B34" s="3"/>
      <c r="C34" s="4">
        <v>1.0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4">
        <v>6.56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>
        <v>6.62</v>
      </c>
    </row>
    <row r="35" ht="15.75" customHeight="1">
      <c r="A35" s="4">
        <v>33.0</v>
      </c>
      <c r="B35" s="3"/>
      <c r="C35" s="4">
        <v>0.0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4">
        <v>127.37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4">
        <v>4.65</v>
      </c>
    </row>
    <row r="36" ht="15.75" customHeight="1">
      <c r="A36" s="4">
        <v>34.0</v>
      </c>
      <c r="B36" s="3"/>
      <c r="C36" s="4">
        <v>0.0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4">
        <v>61.61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>
        <v>109.29</v>
      </c>
    </row>
    <row r="37" ht="15.75" customHeight="1">
      <c r="A37" s="4">
        <v>35.0</v>
      </c>
      <c r="B37" s="3"/>
      <c r="C37" s="4">
        <v>0.0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4">
        <v>64.85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>
        <v>0.71</v>
      </c>
    </row>
    <row r="38" ht="15.75" customHeight="1">
      <c r="A38" s="4">
        <v>36.0</v>
      </c>
      <c r="B38" s="3"/>
      <c r="C38" s="4">
        <v>0.0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4">
        <v>71.4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>
        <v>28.93</v>
      </c>
    </row>
    <row r="39" ht="15.75" customHeight="1">
      <c r="A39" s="4">
        <v>37.0</v>
      </c>
      <c r="B39" s="3"/>
      <c r="C39" s="4">
        <v>2.0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4">
        <v>12.88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4">
        <v>29.32</v>
      </c>
    </row>
    <row r="40" ht="15.75" customHeight="1">
      <c r="A40" s="4">
        <v>38.0</v>
      </c>
      <c r="B40" s="3"/>
      <c r="C40" s="4">
        <v>1.0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4">
        <v>145.23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4">
        <v>32.27</v>
      </c>
    </row>
    <row r="41" ht="15.75" customHeight="1">
      <c r="A41" s="4">
        <v>39.0</v>
      </c>
      <c r="B41" s="3"/>
      <c r="C41" s="4">
        <v>1.0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4">
        <v>20.3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4">
        <v>56.17</v>
      </c>
    </row>
    <row r="42" ht="15.75" customHeight="1">
      <c r="A42" s="4">
        <v>40.0</v>
      </c>
      <c r="B42" s="3"/>
      <c r="C42" s="4">
        <v>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4">
        <v>21.43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4">
        <v>47.43</v>
      </c>
    </row>
    <row r="43" ht="15.75" customHeight="1">
      <c r="A43" s="4">
        <v>41.0</v>
      </c>
      <c r="B43" s="3"/>
      <c r="C43" s="4">
        <v>1.0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4">
        <v>24.78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4">
        <v>39.24</v>
      </c>
    </row>
    <row r="44" ht="15.75" customHeight="1">
      <c r="A44" s="4">
        <v>42.0</v>
      </c>
      <c r="B44" s="3"/>
      <c r="C44" s="4">
        <v>1.0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4">
        <v>24.11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4">
        <v>34.02</v>
      </c>
    </row>
    <row r="45" ht="15.75" customHeight="1">
      <c r="A45" s="4">
        <v>43.0</v>
      </c>
      <c r="B45" s="3"/>
      <c r="C45" s="4">
        <v>0.0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4">
        <v>44.52</v>
      </c>
    </row>
    <row r="46" ht="15.75" customHeight="1">
      <c r="A46" s="4">
        <v>44.0</v>
      </c>
      <c r="B46" s="3"/>
      <c r="C46" s="4">
        <v>1.0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4">
        <v>35.05</v>
      </c>
    </row>
    <row r="47" ht="15.75" customHeight="1">
      <c r="A47" s="4">
        <v>45.0</v>
      </c>
      <c r="B47" s="3"/>
      <c r="C47" s="4">
        <v>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4">
        <v>68.69</v>
      </c>
    </row>
    <row r="48" ht="15.75" customHeight="1">
      <c r="A48" s="4">
        <v>46.0</v>
      </c>
      <c r="B48" s="3"/>
      <c r="C48" s="4">
        <v>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>
        <v>113.95</v>
      </c>
    </row>
    <row r="49" ht="15.75" customHeight="1">
      <c r="A49" s="4">
        <v>47.0</v>
      </c>
      <c r="B49" s="3"/>
      <c r="C49" s="4">
        <v>1.0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4">
        <v>3.24</v>
      </c>
    </row>
    <row r="50" ht="15.75" customHeight="1">
      <c r="A50" s="4">
        <v>48.0</v>
      </c>
      <c r="B50" s="3"/>
      <c r="C50" s="4">
        <v>0.0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4">
        <v>32.38</v>
      </c>
    </row>
    <row r="51" ht="15.75" customHeight="1">
      <c r="A51" s="4">
        <v>49.0</v>
      </c>
      <c r="B51" s="3"/>
      <c r="C51" s="4">
        <v>0.0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4">
        <v>34.67</v>
      </c>
    </row>
    <row r="52" ht="15.75" customHeight="1">
      <c r="A52" s="4">
        <v>50.0</v>
      </c>
      <c r="B52" s="3"/>
      <c r="C52" s="4">
        <v>1.0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>
        <v>44.65</v>
      </c>
    </row>
    <row r="53" ht="15.75" customHeight="1">
      <c r="A53" s="4">
        <v>51.0</v>
      </c>
      <c r="B53" s="3"/>
      <c r="C53" s="4">
        <v>0.0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>
        <v>9.69</v>
      </c>
    </row>
    <row r="54" ht="15.75" customHeight="1">
      <c r="A54" s="4">
        <v>52.0</v>
      </c>
      <c r="B54" s="3"/>
      <c r="C54" s="4">
        <v>1.0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>
        <v>38.76</v>
      </c>
    </row>
    <row r="55" ht="15.75" customHeight="1">
      <c r="A55" s="4">
        <v>53.0</v>
      </c>
      <c r="B55" s="3"/>
      <c r="C55" s="4">
        <v>0.0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4">
        <v>20.41</v>
      </c>
    </row>
    <row r="56" ht="15.75" customHeight="1">
      <c r="A56" s="4">
        <v>54.0</v>
      </c>
      <c r="B56" s="3"/>
      <c r="C56" s="4">
        <v>0.0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4">
        <v>71.44</v>
      </c>
    </row>
    <row r="57" ht="15.75" customHeight="1">
      <c r="A57" s="4">
        <v>55.0</v>
      </c>
      <c r="B57" s="3"/>
      <c r="C57" s="4">
        <v>0.0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4">
        <v>6.2</v>
      </c>
    </row>
    <row r="58" ht="15.75" customHeight="1">
      <c r="A58" s="4">
        <v>56.0</v>
      </c>
      <c r="B58" s="3"/>
      <c r="C58" s="4">
        <v>0.0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4">
        <v>0.38</v>
      </c>
    </row>
    <row r="59" ht="15.75" customHeight="1">
      <c r="A59" s="4">
        <v>57.0</v>
      </c>
      <c r="B59" s="3"/>
      <c r="C59" s="4">
        <v>2.0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4">
        <v>30.86</v>
      </c>
    </row>
    <row r="60" ht="15.75" customHeight="1">
      <c r="A60" s="4">
        <v>58.0</v>
      </c>
      <c r="B60" s="3"/>
      <c r="C60" s="4">
        <v>1.0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4">
        <v>16.98</v>
      </c>
    </row>
    <row r="61" ht="15.75" customHeight="1">
      <c r="A61" s="4">
        <v>59.0</v>
      </c>
      <c r="B61" s="3"/>
      <c r="C61" s="4">
        <v>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4">
        <v>0.89</v>
      </c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4">
        <v>0.77</v>
      </c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4">
        <v>38.34</v>
      </c>
    </row>
    <row r="64" ht="15.75" customHeight="1">
      <c r="A64" s="3"/>
      <c r="B64" s="3"/>
      <c r="C64" s="3">
        <f>AVERAGE(C3:C61)</f>
        <v>0.6949152542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4">
        <v>156.56</v>
      </c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4">
        <v>12.12</v>
      </c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4">
        <v>15.86</v>
      </c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4">
        <v>5.59</v>
      </c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4">
        <v>17.5</v>
      </c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4">
        <v>11.88</v>
      </c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4">
        <v>19.54</v>
      </c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4">
        <v>21.53</v>
      </c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4">
        <v>25.59</v>
      </c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>
        <v>2.94</v>
      </c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4">
        <v>8.39</v>
      </c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>
        <v>13.23</v>
      </c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>
        <v>24.4</v>
      </c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4">
        <v>18.8</v>
      </c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>
        <v>15.16</v>
      </c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>
        <v>7.19</v>
      </c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>
        <v>124.55</v>
      </c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>
        <v>4.6</v>
      </c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>
        <v>28.34</v>
      </c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>
        <v>66.91</v>
      </c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>
        <v>44.63</v>
      </c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>
        <v>82.86</v>
      </c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4">
        <v>27.79</v>
      </c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4">
        <v>58.76</v>
      </c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4">
        <v>4.3</v>
      </c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4">
        <v>10.8</v>
      </c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4">
        <v>18.18</v>
      </c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4">
        <v>18.14</v>
      </c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4">
        <v>20.84</v>
      </c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4">
        <v>6.89</v>
      </c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4">
        <v>59.48</v>
      </c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4">
        <v>32.19</v>
      </c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4">
        <v>6.49</v>
      </c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4">
        <v>5.15</v>
      </c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4">
        <v>13.24</v>
      </c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4">
        <v>6.26</v>
      </c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4">
        <v>37.14</v>
      </c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4">
        <v>6.09</v>
      </c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>
        <v>25.87</v>
      </c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>
        <v>11.28</v>
      </c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4">
        <v>32.1</v>
      </c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4">
        <v>92.35</v>
      </c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4">
        <v>78.19</v>
      </c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4">
        <v>10.37</v>
      </c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4">
        <v>54.91</v>
      </c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4">
        <v>83.75</v>
      </c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4">
        <v>11.5</v>
      </c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4">
        <v>3.39</v>
      </c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4">
        <v>9.16</v>
      </c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4">
        <v>2.8</v>
      </c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4">
        <v>18.86</v>
      </c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4">
        <v>17.38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S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1.71"/>
    <col customWidth="1" min="13" max="13" width="11.57"/>
    <col customWidth="1" min="14" max="29" width="8.71"/>
    <col customWidth="1" min="30" max="30" width="14.86"/>
    <col customWidth="1" min="31" max="36" width="8.71"/>
  </cols>
  <sheetData>
    <row r="1" ht="12.75" customHeight="1">
      <c r="A1" s="4">
        <v>2.35</v>
      </c>
      <c r="K1" s="10" t="s">
        <v>32</v>
      </c>
      <c r="L1" s="10" t="s">
        <v>33</v>
      </c>
      <c r="M1" s="10" t="s">
        <v>34</v>
      </c>
      <c r="N1" s="10"/>
      <c r="O1" s="10"/>
      <c r="P1" s="10"/>
      <c r="Q1" s="10"/>
      <c r="R1" s="10"/>
      <c r="S1" s="10"/>
    </row>
    <row r="2" ht="12.75" customHeight="1">
      <c r="A2" s="4">
        <v>10.78</v>
      </c>
      <c r="B2" s="3"/>
      <c r="C2" t="s">
        <v>35</v>
      </c>
      <c r="D2">
        <v>81.0</v>
      </c>
      <c r="K2" s="11">
        <v>1.0</v>
      </c>
      <c r="L2" s="10">
        <f t="shared" ref="L2:L82" si="1">(K2-0.5)/81</f>
        <v>0.006172839506</v>
      </c>
      <c r="M2" s="10">
        <f>-LN(1-L2)/0.0249</f>
        <v>0.2486735039</v>
      </c>
      <c r="N2" s="10"/>
      <c r="O2" s="10"/>
      <c r="P2" s="10"/>
      <c r="Q2" s="10"/>
      <c r="R2" s="10"/>
      <c r="S2" s="10"/>
      <c r="X2" s="12" t="s">
        <v>36</v>
      </c>
      <c r="Y2" s="12" t="s">
        <v>37</v>
      </c>
      <c r="Z2" s="12" t="s">
        <v>38</v>
      </c>
      <c r="AA2" s="12" t="s">
        <v>39</v>
      </c>
      <c r="AB2" s="12" t="s">
        <v>40</v>
      </c>
      <c r="AC2" s="12" t="s">
        <v>41</v>
      </c>
      <c r="AD2" s="12" t="s">
        <v>42</v>
      </c>
    </row>
    <row r="3" ht="12.75" customHeight="1">
      <c r="A3" s="4">
        <v>39.4</v>
      </c>
      <c r="B3" s="3"/>
      <c r="C3" s="12" t="s">
        <v>43</v>
      </c>
      <c r="D3">
        <f>MIN(A:A)</f>
        <v>0.46</v>
      </c>
      <c r="K3" s="11">
        <v>2.0</v>
      </c>
      <c r="L3" s="10">
        <f t="shared" si="1"/>
        <v>0.01851851852</v>
      </c>
      <c r="M3" s="10">
        <f>-LN(1-L3)/0.024</f>
        <v>0.7788388755</v>
      </c>
      <c r="N3" s="10"/>
      <c r="O3" s="10"/>
      <c r="P3" s="10"/>
      <c r="Q3" s="10"/>
      <c r="R3" s="10"/>
      <c r="S3" s="10"/>
      <c r="X3">
        <v>1.0</v>
      </c>
      <c r="Y3" s="12">
        <v>0.0</v>
      </c>
      <c r="Z3" s="3">
        <v>18.09</v>
      </c>
      <c r="AA3" s="12">
        <v>29.0</v>
      </c>
      <c r="AB3">
        <f t="shared" ref="AB3:AB11" si="2">(EXPON.DIST(Z3,0.024984,TRUE)-EXPON.DIST(Y3,0.024984,TRUE))*81</f>
        <v>29.45327929</v>
      </c>
      <c r="AC3">
        <v>29.0</v>
      </c>
      <c r="AD3">
        <f t="shared" ref="AD3:AD11" si="3">(AA3-AB3)^2/AB3</f>
        <v>0.006975865487</v>
      </c>
    </row>
    <row r="4" ht="12.75" customHeight="1">
      <c r="A4" s="4">
        <v>33.28</v>
      </c>
      <c r="B4" s="3"/>
      <c r="C4" s="12" t="s">
        <v>44</v>
      </c>
      <c r="D4">
        <f>MAX(A:A)</f>
        <v>145.23</v>
      </c>
      <c r="I4" s="3"/>
      <c r="K4" s="11">
        <v>3.0</v>
      </c>
      <c r="L4" s="10">
        <f t="shared" si="1"/>
        <v>0.03086419753</v>
      </c>
      <c r="M4" s="10">
        <f>-LN(1-L4)/0.0249</f>
        <v>1.259057425</v>
      </c>
      <c r="N4" s="10"/>
      <c r="O4" s="10"/>
      <c r="P4" s="10"/>
      <c r="Q4" s="10"/>
      <c r="R4" s="10"/>
      <c r="S4" s="10"/>
      <c r="X4">
        <v>2.0</v>
      </c>
      <c r="Y4" s="3">
        <v>18.09</v>
      </c>
      <c r="Z4" s="3">
        <v>36.18</v>
      </c>
      <c r="AA4" s="12">
        <v>16.0</v>
      </c>
      <c r="AB4">
        <f t="shared" si="2"/>
        <v>18.74345632</v>
      </c>
      <c r="AC4">
        <v>19.0</v>
      </c>
      <c r="AD4" s="12">
        <f t="shared" si="3"/>
        <v>0.401556278</v>
      </c>
    </row>
    <row r="5" ht="12.75" customHeight="1">
      <c r="A5" s="4">
        <v>30.97</v>
      </c>
      <c r="B5" s="3"/>
      <c r="C5" s="12" t="s">
        <v>45</v>
      </c>
      <c r="D5">
        <v>40.0264</v>
      </c>
      <c r="I5" s="3"/>
      <c r="J5" s="3"/>
      <c r="K5" s="11">
        <v>4.0</v>
      </c>
      <c r="L5" s="10">
        <f t="shared" si="1"/>
        <v>0.04320987654</v>
      </c>
      <c r="M5" s="10">
        <f>-LN(1-L5)/0.024</f>
        <v>1.84046743</v>
      </c>
      <c r="N5" s="10"/>
      <c r="O5" s="10"/>
      <c r="P5" s="10"/>
      <c r="Q5" s="10"/>
      <c r="R5" s="10"/>
      <c r="S5" s="10"/>
      <c r="X5">
        <v>3.0</v>
      </c>
      <c r="Y5" s="12">
        <v>36.18</v>
      </c>
      <c r="Z5" s="3">
        <v>54.27</v>
      </c>
      <c r="AA5" s="12">
        <v>12.0</v>
      </c>
      <c r="AB5" s="12">
        <f t="shared" si="2"/>
        <v>11.92794701</v>
      </c>
      <c r="AC5" s="12">
        <v>12.0</v>
      </c>
      <c r="AD5" s="12">
        <f t="shared" si="3"/>
        <v>0.0004352495292</v>
      </c>
    </row>
    <row r="6" ht="12.75" customHeight="1">
      <c r="A6" s="4">
        <v>10.31</v>
      </c>
      <c r="B6" s="3"/>
      <c r="C6" s="12" t="s">
        <v>46</v>
      </c>
      <c r="D6" s="12">
        <f>1/D5</f>
        <v>0.02498351088</v>
      </c>
      <c r="I6" s="3"/>
      <c r="J6" s="3"/>
      <c r="K6" s="11">
        <v>5.0</v>
      </c>
      <c r="L6" s="10">
        <f t="shared" si="1"/>
        <v>0.05555555556</v>
      </c>
      <c r="M6" s="10">
        <f>-LN(1-L6)/0.0249</f>
        <v>2.295518628</v>
      </c>
      <c r="N6" s="10"/>
      <c r="O6" s="10"/>
      <c r="P6" s="10"/>
      <c r="Q6" s="10"/>
      <c r="R6" s="10"/>
      <c r="S6" s="10"/>
      <c r="X6">
        <v>4.0</v>
      </c>
      <c r="Y6" s="3">
        <v>54.27</v>
      </c>
      <c r="Z6" s="3">
        <v>72.36</v>
      </c>
      <c r="AA6" s="12">
        <v>11.0</v>
      </c>
      <c r="AB6" s="12">
        <f t="shared" si="2"/>
        <v>7.590698188</v>
      </c>
      <c r="AC6" s="12">
        <v>8.0</v>
      </c>
      <c r="AD6" s="12">
        <f t="shared" si="3"/>
        <v>1.531260835</v>
      </c>
    </row>
    <row r="7" ht="12.75" customHeight="1">
      <c r="A7" s="4">
        <v>1.36</v>
      </c>
      <c r="B7" s="3"/>
      <c r="C7" s="3" t="s">
        <v>47</v>
      </c>
      <c r="D7">
        <f>SQRT(VAR(A:A))</f>
        <v>37.3715346</v>
      </c>
      <c r="I7" s="3"/>
      <c r="J7" s="3"/>
      <c r="K7" s="11">
        <v>6.0</v>
      </c>
      <c r="L7" s="10">
        <f t="shared" si="1"/>
        <v>0.06790123457</v>
      </c>
      <c r="M7" s="10">
        <f>-LN(1-L7)/0.024</f>
        <v>2.929854101</v>
      </c>
      <c r="N7" s="10"/>
      <c r="O7" s="10"/>
      <c r="P7" s="10"/>
      <c r="Q7" s="10"/>
      <c r="R7" s="10"/>
      <c r="S7" s="10"/>
      <c r="X7">
        <v>5.0</v>
      </c>
      <c r="Y7" s="12">
        <v>72.36</v>
      </c>
      <c r="Z7" s="3">
        <v>90.45</v>
      </c>
      <c r="AA7" s="12">
        <v>4.0</v>
      </c>
      <c r="AB7" s="12">
        <f t="shared" si="2"/>
        <v>4.830562956</v>
      </c>
      <c r="AC7" s="12">
        <v>5.0</v>
      </c>
      <c r="AD7" s="12">
        <f t="shared" si="3"/>
        <v>0.1428063004</v>
      </c>
    </row>
    <row r="8" ht="12.75" customHeight="1">
      <c r="A8" s="4">
        <v>7.17</v>
      </c>
      <c r="K8" s="11">
        <v>7.0</v>
      </c>
      <c r="L8" s="10">
        <f t="shared" si="1"/>
        <v>0.08024691358</v>
      </c>
      <c r="M8" s="10">
        <f>-LN(1-L8)/0.0249</f>
        <v>3.359438927</v>
      </c>
      <c r="N8" s="10"/>
      <c r="O8" s="10"/>
      <c r="P8" s="10"/>
      <c r="Q8" s="10"/>
      <c r="R8" s="10"/>
      <c r="S8" s="10"/>
      <c r="X8">
        <v>6.0</v>
      </c>
      <c r="Y8" s="3">
        <v>90.45</v>
      </c>
      <c r="Z8" s="3">
        <v>108.54</v>
      </c>
      <c r="AA8" s="12">
        <v>3.0</v>
      </c>
      <c r="AB8" s="12">
        <f t="shared" si="2"/>
        <v>3.074070118</v>
      </c>
      <c r="AC8" s="12">
        <v>3.0</v>
      </c>
      <c r="AD8" s="12">
        <f t="shared" si="3"/>
        <v>0.001784729112</v>
      </c>
    </row>
    <row r="9" ht="12.75" customHeight="1">
      <c r="A9" s="4">
        <v>1.94</v>
      </c>
      <c r="K9" s="11">
        <v>8.0</v>
      </c>
      <c r="L9" s="10">
        <f t="shared" si="1"/>
        <v>0.09259259259</v>
      </c>
      <c r="M9" s="10">
        <f>-LN(1-L9)/0.024</f>
        <v>4.048489519</v>
      </c>
      <c r="N9" s="10"/>
      <c r="O9" s="10"/>
      <c r="P9" s="10"/>
      <c r="Q9" s="10"/>
      <c r="R9" s="10"/>
      <c r="S9" s="10"/>
      <c r="X9">
        <v>7.0</v>
      </c>
      <c r="Y9" s="12">
        <v>108.54</v>
      </c>
      <c r="Z9" s="3">
        <v>126.63</v>
      </c>
      <c r="AA9" s="12">
        <v>1.0</v>
      </c>
      <c r="AB9" s="12">
        <f t="shared" si="2"/>
        <v>1.956274492</v>
      </c>
      <c r="AC9" s="12">
        <v>2.0</v>
      </c>
      <c r="AD9" s="12">
        <f t="shared" si="3"/>
        <v>0.4674502006</v>
      </c>
    </row>
    <row r="10" ht="12.75" customHeight="1">
      <c r="A10" s="4">
        <v>6.63</v>
      </c>
      <c r="K10" s="11">
        <v>9.0</v>
      </c>
      <c r="L10" s="10">
        <f t="shared" si="1"/>
        <v>0.1049382716</v>
      </c>
      <c r="M10" s="10">
        <f>-LN(1-L10)/0.0249</f>
        <v>4.452312964</v>
      </c>
      <c r="N10" s="10"/>
      <c r="O10" s="10"/>
      <c r="P10" s="10"/>
      <c r="Q10" s="10"/>
      <c r="R10" s="10"/>
      <c r="S10" s="10"/>
      <c r="X10">
        <v>8.0</v>
      </c>
      <c r="Y10" s="3">
        <v>126.63</v>
      </c>
      <c r="Z10" s="3">
        <v>144.72</v>
      </c>
      <c r="AA10" s="12">
        <v>3.0</v>
      </c>
      <c r="AB10" s="12">
        <f t="shared" si="2"/>
        <v>1.244932529</v>
      </c>
      <c r="AC10" s="12">
        <v>1.0</v>
      </c>
      <c r="AD10" s="12">
        <f t="shared" si="3"/>
        <v>2.474239973</v>
      </c>
    </row>
    <row r="11" ht="12.75" customHeight="1">
      <c r="A11" s="4">
        <v>46.04</v>
      </c>
      <c r="K11" s="11">
        <v>10.0</v>
      </c>
      <c r="L11" s="10">
        <f t="shared" si="1"/>
        <v>0.1172839506</v>
      </c>
      <c r="M11" s="10">
        <f>-LN(1-L11)/0.024</f>
        <v>5.197987707</v>
      </c>
      <c r="N11" s="10"/>
      <c r="O11" s="10"/>
      <c r="P11" s="10"/>
      <c r="Q11" s="10"/>
      <c r="R11" s="10"/>
      <c r="S11" s="10"/>
      <c r="X11">
        <v>9.0</v>
      </c>
      <c r="Y11" s="12">
        <v>144.72</v>
      </c>
      <c r="Z11" s="3">
        <v>162.81</v>
      </c>
      <c r="AA11" s="12">
        <v>2.0</v>
      </c>
      <c r="AB11" s="12">
        <f t="shared" si="2"/>
        <v>0.7922492516</v>
      </c>
      <c r="AC11" s="12">
        <v>1.0</v>
      </c>
      <c r="AD11" s="12">
        <f t="shared" si="3"/>
        <v>1.841165349</v>
      </c>
    </row>
    <row r="12" ht="12.75" customHeight="1">
      <c r="A12" s="4">
        <v>7.78</v>
      </c>
      <c r="E12" s="3"/>
      <c r="F12" s="3"/>
      <c r="G12" s="3"/>
      <c r="K12" s="11">
        <v>11.0</v>
      </c>
      <c r="L12" s="10">
        <f t="shared" si="1"/>
        <v>0.1296296296</v>
      </c>
      <c r="M12" s="10">
        <f>-LN(1-L12)/0.0249</f>
        <v>5.575760838</v>
      </c>
      <c r="N12" s="10"/>
      <c r="O12" s="10"/>
      <c r="P12" s="10"/>
      <c r="Q12" s="10"/>
      <c r="R12" s="10"/>
      <c r="S12" s="10"/>
    </row>
    <row r="13" ht="12.75" customHeight="1">
      <c r="A13" s="4">
        <v>0.46</v>
      </c>
      <c r="D13" s="12" t="s">
        <v>37</v>
      </c>
      <c r="E13" s="12" t="s">
        <v>38</v>
      </c>
      <c r="F13" s="12" t="s">
        <v>39</v>
      </c>
      <c r="G13" s="3"/>
      <c r="K13" s="11">
        <v>12.0</v>
      </c>
      <c r="L13" s="10">
        <f t="shared" si="1"/>
        <v>0.1419753086</v>
      </c>
      <c r="M13" s="10">
        <f>-LN(1-L13)/0.024</f>
        <v>6.380100088</v>
      </c>
      <c r="N13" s="10"/>
      <c r="O13" s="10"/>
      <c r="P13" s="10"/>
      <c r="Q13" s="10"/>
      <c r="R13" s="10"/>
      <c r="S13" s="10"/>
      <c r="AA13">
        <v>81.0</v>
      </c>
      <c r="AB13">
        <v>79.0</v>
      </c>
      <c r="AD13">
        <v>6.8676</v>
      </c>
    </row>
    <row r="14" ht="12.75" customHeight="1">
      <c r="A14" s="4">
        <v>3.26</v>
      </c>
      <c r="C14">
        <v>12.0</v>
      </c>
      <c r="D14">
        <v>0.0</v>
      </c>
      <c r="E14" s="3">
        <v>18.09</v>
      </c>
      <c r="F14">
        <v>29.0</v>
      </c>
      <c r="K14" s="11">
        <v>13.0</v>
      </c>
      <c r="L14" s="10">
        <f t="shared" si="1"/>
        <v>0.1543209877</v>
      </c>
      <c r="M14" s="10">
        <f>-LN(1-L14)/0.0249</f>
        <v>6.731542546</v>
      </c>
      <c r="N14" s="10"/>
      <c r="O14" s="10"/>
      <c r="P14" s="10"/>
      <c r="Q14" s="10"/>
      <c r="R14" s="10"/>
      <c r="S14" s="10"/>
    </row>
    <row r="15" ht="12.75" customHeight="1">
      <c r="A15" s="4">
        <v>4.17</v>
      </c>
      <c r="C15" s="3">
        <v>3.0</v>
      </c>
      <c r="D15" s="3">
        <v>18.09</v>
      </c>
      <c r="E15" s="3">
        <v>36.18</v>
      </c>
      <c r="F15">
        <v>16.0</v>
      </c>
      <c r="K15" s="11">
        <v>14.0</v>
      </c>
      <c r="L15" s="10">
        <f t="shared" si="1"/>
        <v>0.1666666667</v>
      </c>
      <c r="M15" s="10">
        <f>-LN(1-L15)/0.024</f>
        <v>7.596731533</v>
      </c>
      <c r="N15" s="10"/>
      <c r="O15" s="10"/>
      <c r="P15" s="10"/>
      <c r="Q15" s="10"/>
      <c r="R15" s="10"/>
      <c r="S15" s="10"/>
    </row>
    <row r="16" ht="12.75" customHeight="1">
      <c r="A16" s="4">
        <v>14.23</v>
      </c>
      <c r="C16" s="3">
        <v>4.0</v>
      </c>
      <c r="D16" s="12">
        <v>36.18</v>
      </c>
      <c r="E16" s="3">
        <v>54.27</v>
      </c>
      <c r="F16">
        <v>12.0</v>
      </c>
      <c r="K16" s="11">
        <v>15.0</v>
      </c>
      <c r="L16" s="10">
        <f t="shared" si="1"/>
        <v>0.1790123457</v>
      </c>
      <c r="M16" s="10">
        <f>-LN(1-L16)/0.0249</f>
        <v>7.921574579</v>
      </c>
      <c r="N16" s="10"/>
      <c r="O16" s="10"/>
      <c r="P16" s="10"/>
      <c r="Q16" s="10"/>
      <c r="R16" s="10"/>
      <c r="S16" s="10"/>
      <c r="AA16" s="12" t="s">
        <v>48</v>
      </c>
      <c r="AB16">
        <v>0.01</v>
      </c>
    </row>
    <row r="17" ht="12.75" customHeight="1">
      <c r="A17" s="4">
        <v>4.58</v>
      </c>
      <c r="C17" s="3">
        <v>5.0</v>
      </c>
      <c r="D17" s="3">
        <v>54.27</v>
      </c>
      <c r="E17" s="3">
        <v>72.36</v>
      </c>
      <c r="F17">
        <v>11.0</v>
      </c>
      <c r="K17" s="11">
        <v>16.0</v>
      </c>
      <c r="L17" s="10">
        <f t="shared" si="1"/>
        <v>0.1913580247</v>
      </c>
      <c r="M17" s="10">
        <f>-LN(1-L17)/0.024</f>
        <v>8.849958835</v>
      </c>
      <c r="N17" s="10"/>
      <c r="O17" s="10"/>
      <c r="P17" s="10"/>
      <c r="Q17" s="10"/>
      <c r="R17" s="10"/>
      <c r="S17" s="10"/>
      <c r="AA17" s="12" t="s">
        <v>49</v>
      </c>
      <c r="AB17">
        <v>6.0</v>
      </c>
    </row>
    <row r="18" ht="12.75" customHeight="1">
      <c r="A18" s="4">
        <v>72.15</v>
      </c>
      <c r="C18" s="3">
        <v>6.0</v>
      </c>
      <c r="D18" s="12">
        <v>72.36</v>
      </c>
      <c r="E18" s="3">
        <v>90.45</v>
      </c>
      <c r="F18">
        <v>4.0</v>
      </c>
      <c r="K18" s="11">
        <v>17.0</v>
      </c>
      <c r="L18" s="10">
        <f t="shared" si="1"/>
        <v>0.2037037037</v>
      </c>
      <c r="M18" s="10">
        <f>-LN(1-L18)/0.0249</f>
        <v>9.147949031</v>
      </c>
      <c r="N18" s="10"/>
      <c r="O18" s="10"/>
      <c r="P18" s="10"/>
      <c r="Q18" s="10"/>
      <c r="R18" s="10"/>
      <c r="S18" s="10"/>
      <c r="AA18" s="12" t="s">
        <v>50</v>
      </c>
      <c r="AB18">
        <f>CHIINV(AB16,AB17)</f>
        <v>16.81189383</v>
      </c>
    </row>
    <row r="19" ht="12.75" customHeight="1">
      <c r="A19" s="4">
        <v>20.21</v>
      </c>
      <c r="C19" s="3">
        <v>7.0</v>
      </c>
      <c r="D19" s="3">
        <v>90.45</v>
      </c>
      <c r="E19" s="3">
        <v>108.54</v>
      </c>
      <c r="F19">
        <v>3.0</v>
      </c>
      <c r="K19" s="11">
        <v>18.0</v>
      </c>
      <c r="L19" s="10">
        <f t="shared" si="1"/>
        <v>0.2160493827</v>
      </c>
      <c r="M19" s="10">
        <f>-LN(1-L19)/0.024</f>
        <v>10.14205203</v>
      </c>
      <c r="N19" s="10"/>
      <c r="O19" s="10"/>
      <c r="P19" s="10"/>
      <c r="Q19" s="10"/>
      <c r="R19" s="10"/>
      <c r="S19" s="10"/>
      <c r="AA19" s="12" t="s">
        <v>51</v>
      </c>
      <c r="AB19" s="12" t="str">
        <f>IF(AB18&gt;AD13,"ACCEPT","REJECT")</f>
        <v>ACCEPT</v>
      </c>
    </row>
    <row r="20" ht="12.75" customHeight="1">
      <c r="A20" s="4">
        <v>8.59</v>
      </c>
      <c r="C20" s="3">
        <v>8.0</v>
      </c>
      <c r="D20" s="12">
        <v>108.54</v>
      </c>
      <c r="E20" s="3">
        <v>126.63</v>
      </c>
      <c r="F20">
        <v>1.0</v>
      </c>
      <c r="K20" s="11">
        <v>19.0</v>
      </c>
      <c r="L20" s="10">
        <f t="shared" si="1"/>
        <v>0.2283950617</v>
      </c>
      <c r="M20" s="10">
        <f>-LN(1-L20)/0.0249</f>
        <v>10.41295574</v>
      </c>
      <c r="N20" s="10"/>
      <c r="O20" s="10"/>
      <c r="P20" s="10"/>
      <c r="Q20" s="10"/>
      <c r="R20" s="10"/>
      <c r="S20" s="10"/>
    </row>
    <row r="21" ht="12.75" customHeight="1">
      <c r="A21" s="4">
        <v>21.49</v>
      </c>
      <c r="C21" s="3">
        <v>9.0</v>
      </c>
      <c r="D21" s="3">
        <v>126.63</v>
      </c>
      <c r="E21" s="3">
        <v>144.72</v>
      </c>
      <c r="F21">
        <v>3.0</v>
      </c>
      <c r="K21" s="11">
        <v>20.0</v>
      </c>
      <c r="L21" s="10">
        <f t="shared" si="1"/>
        <v>0.2407407407</v>
      </c>
      <c r="M21" s="10">
        <f>-LN(1-L21)/0.024</f>
        <v>11.47549916</v>
      </c>
      <c r="N21" s="10"/>
      <c r="O21" s="10"/>
      <c r="P21" s="10"/>
      <c r="Q21" s="10"/>
      <c r="R21" s="10"/>
      <c r="S21" s="10"/>
    </row>
    <row r="22" ht="12.75" customHeight="1">
      <c r="A22" s="4">
        <v>38.95</v>
      </c>
      <c r="C22" s="3">
        <v>10.0</v>
      </c>
      <c r="D22" s="12">
        <v>144.72</v>
      </c>
      <c r="E22" s="3">
        <v>162.81</v>
      </c>
      <c r="F22">
        <v>2.0</v>
      </c>
      <c r="K22" s="11">
        <v>21.0</v>
      </c>
      <c r="L22" s="10">
        <f t="shared" si="1"/>
        <v>0.2530864198</v>
      </c>
      <c r="M22" s="10">
        <f>-LN(1-L22)/0.0249</f>
        <v>11.71910802</v>
      </c>
      <c r="N22" s="10"/>
      <c r="O22" s="10"/>
      <c r="P22" s="10"/>
      <c r="Q22" s="10"/>
      <c r="R22" s="10"/>
      <c r="S22" s="10"/>
    </row>
    <row r="23" ht="12.75" customHeight="1">
      <c r="A23" s="4">
        <v>68.46</v>
      </c>
      <c r="K23" s="11">
        <v>22.0</v>
      </c>
      <c r="L23" s="10">
        <f t="shared" si="1"/>
        <v>0.2654320988</v>
      </c>
      <c r="M23" s="10">
        <f>-LN(1-L23)/0.024</f>
        <v>12.85303509</v>
      </c>
      <c r="N23" s="10"/>
      <c r="O23" s="10"/>
      <c r="P23" s="10"/>
      <c r="Q23" s="10"/>
      <c r="R23" s="10"/>
      <c r="S23" s="10"/>
    </row>
    <row r="24" ht="12.75" customHeight="1">
      <c r="A24" s="4">
        <v>19.11</v>
      </c>
      <c r="F24">
        <v>81.0</v>
      </c>
      <c r="K24" s="11">
        <v>23.0</v>
      </c>
      <c r="L24" s="10">
        <f t="shared" si="1"/>
        <v>0.2777777778</v>
      </c>
      <c r="M24" s="10">
        <f>-LN(1-L24)/0.0249</f>
        <v>13.06917271</v>
      </c>
      <c r="N24" s="10"/>
      <c r="O24" s="10"/>
      <c r="P24" s="10"/>
      <c r="Q24" s="10"/>
      <c r="R24" s="10"/>
      <c r="S24" s="10"/>
    </row>
    <row r="25" ht="12.75" customHeight="1">
      <c r="A25" s="4">
        <v>34.13</v>
      </c>
      <c r="K25" s="11">
        <v>24.0</v>
      </c>
      <c r="L25" s="10">
        <f t="shared" si="1"/>
        <v>0.2901234568</v>
      </c>
      <c r="M25" s="10">
        <f>-LN(1-L25)/0.024</f>
        <v>14.27767529</v>
      </c>
      <c r="N25" s="10"/>
      <c r="O25" s="10"/>
      <c r="P25" s="10"/>
      <c r="Q25" s="10"/>
      <c r="R25" s="10"/>
      <c r="S25" s="10"/>
    </row>
    <row r="26" ht="12.75" customHeight="1">
      <c r="A26" s="4">
        <v>61.92</v>
      </c>
      <c r="K26" s="11">
        <v>25.0</v>
      </c>
      <c r="L26" s="10">
        <f t="shared" si="1"/>
        <v>0.3024691358</v>
      </c>
      <c r="M26" s="10">
        <f>-LN(1-L26)/0.0249</f>
        <v>14.46620548</v>
      </c>
      <c r="N26" s="10"/>
      <c r="O26" s="10"/>
      <c r="P26" s="10"/>
      <c r="Q26" s="10"/>
      <c r="R26" s="10"/>
      <c r="S26" s="10"/>
    </row>
    <row r="27" ht="12.75" customHeight="1">
      <c r="A27" s="4">
        <v>2.16</v>
      </c>
      <c r="K27" s="11">
        <v>26.0</v>
      </c>
      <c r="L27" s="10">
        <f t="shared" si="1"/>
        <v>0.3148148148</v>
      </c>
      <c r="M27" s="10">
        <f>-LN(1-L27)/0.024</f>
        <v>15.75275558</v>
      </c>
      <c r="N27" s="10"/>
      <c r="O27" s="10"/>
      <c r="P27" s="10"/>
      <c r="Q27" s="10"/>
      <c r="R27" s="10"/>
      <c r="S27" s="10"/>
    </row>
    <row r="28" ht="12.75" customHeight="1">
      <c r="A28" s="4">
        <v>12.58</v>
      </c>
      <c r="K28" s="11">
        <v>27.0</v>
      </c>
      <c r="L28" s="10">
        <f t="shared" si="1"/>
        <v>0.3271604938</v>
      </c>
      <c r="M28" s="10">
        <f>-LN(1-L28)/0.0249</f>
        <v>15.91359249</v>
      </c>
      <c r="N28" s="10"/>
      <c r="O28" s="10"/>
      <c r="P28" s="10"/>
      <c r="Q28" s="10"/>
      <c r="R28" s="10"/>
      <c r="S28" s="10"/>
    </row>
    <row r="29" ht="12.75" customHeight="1">
      <c r="A29" s="4">
        <v>6.08</v>
      </c>
      <c r="K29" s="11">
        <v>28.0</v>
      </c>
      <c r="L29" s="10">
        <f t="shared" si="1"/>
        <v>0.3395061728</v>
      </c>
      <c r="M29" s="10">
        <f>-LN(1-L29)/0.024</f>
        <v>17.2819792</v>
      </c>
      <c r="N29" s="10"/>
      <c r="O29" s="10"/>
      <c r="P29" s="10"/>
      <c r="Q29" s="10"/>
      <c r="R29" s="10"/>
      <c r="S29" s="10"/>
    </row>
    <row r="30" ht="12.75" customHeight="1">
      <c r="A30" s="4">
        <v>53.07</v>
      </c>
      <c r="K30" s="11">
        <v>29.0</v>
      </c>
      <c r="L30" s="10">
        <f t="shared" si="1"/>
        <v>0.3518518519</v>
      </c>
      <c r="M30" s="10">
        <f>-LN(1-L30)/0.0249</f>
        <v>17.4150998</v>
      </c>
      <c r="N30" s="10"/>
      <c r="O30" s="10"/>
      <c r="P30" s="10"/>
      <c r="Q30" s="10"/>
      <c r="R30" s="10"/>
      <c r="S30" s="10"/>
    </row>
    <row r="31" ht="12.75" customHeight="1">
      <c r="A31" s="4">
        <v>9.04</v>
      </c>
      <c r="K31" s="11">
        <v>30.0</v>
      </c>
      <c r="L31" s="10">
        <f t="shared" si="1"/>
        <v>0.3641975309</v>
      </c>
      <c r="M31" s="10">
        <f>-LN(1-L31)/0.024</f>
        <v>18.86947279</v>
      </c>
      <c r="N31" s="10"/>
      <c r="O31" s="10"/>
      <c r="P31" s="10"/>
      <c r="Q31" s="10"/>
      <c r="R31" s="10"/>
      <c r="S31" s="10"/>
    </row>
    <row r="32" ht="12.75" customHeight="1">
      <c r="A32" s="4">
        <v>7.85</v>
      </c>
      <c r="K32" s="11">
        <v>31.0</v>
      </c>
      <c r="L32" s="10">
        <f t="shared" si="1"/>
        <v>0.3765432099</v>
      </c>
      <c r="M32" s="10">
        <f>-LN(1-L32)/0.0249</f>
        <v>18.97493247</v>
      </c>
      <c r="N32" s="10"/>
      <c r="O32" s="10"/>
      <c r="P32" s="10"/>
      <c r="Q32" s="10"/>
      <c r="R32" s="10"/>
      <c r="S32" s="10"/>
    </row>
    <row r="33" ht="12.75" customHeight="1">
      <c r="A33" s="4">
        <v>0.85</v>
      </c>
      <c r="K33" s="11">
        <v>32.0</v>
      </c>
      <c r="L33" s="10">
        <f t="shared" si="1"/>
        <v>0.3888888889</v>
      </c>
      <c r="M33" s="10">
        <f>-LN(1-L33)/0.024</f>
        <v>20.51985355</v>
      </c>
      <c r="N33" s="10"/>
      <c r="O33" s="10"/>
      <c r="P33" s="10"/>
      <c r="Q33" s="10"/>
      <c r="R33" s="10"/>
      <c r="S33" s="10"/>
    </row>
    <row r="34" ht="12.75" customHeight="1">
      <c r="A34" s="4">
        <v>69.53</v>
      </c>
      <c r="K34" s="11">
        <v>33.0</v>
      </c>
      <c r="L34" s="10">
        <f t="shared" si="1"/>
        <v>0.4012345679</v>
      </c>
      <c r="M34" s="10">
        <f>-LN(1-L34)/0.0249</f>
        <v>20.59780549</v>
      </c>
      <c r="N34" s="10"/>
      <c r="O34" s="10"/>
      <c r="P34" s="10"/>
      <c r="Q34" s="10"/>
      <c r="R34" s="10"/>
      <c r="S34" s="10"/>
    </row>
    <row r="35" ht="12.75" customHeight="1">
      <c r="A35" s="4">
        <v>2.76</v>
      </c>
      <c r="K35" s="11">
        <v>34.0</v>
      </c>
      <c r="L35" s="10">
        <f t="shared" si="1"/>
        <v>0.4135802469</v>
      </c>
      <c r="M35" s="10">
        <f>-LN(1-L35)/0.024</f>
        <v>22.23831015</v>
      </c>
      <c r="N35" s="10"/>
      <c r="O35" s="10"/>
      <c r="P35" s="10"/>
      <c r="Q35" s="10"/>
      <c r="R35" s="10"/>
      <c r="S35" s="10"/>
    </row>
    <row r="36" ht="12.75" customHeight="1">
      <c r="A36" s="4">
        <v>11.72</v>
      </c>
      <c r="K36" s="11">
        <v>35.0</v>
      </c>
      <c r="L36" s="10">
        <f t="shared" si="1"/>
        <v>0.4259259259</v>
      </c>
      <c r="M36" s="10">
        <f>-LN(1-L36)/0.0249</f>
        <v>22.2890298</v>
      </c>
      <c r="N36" s="10"/>
      <c r="O36" s="10"/>
      <c r="P36" s="10"/>
      <c r="Q36" s="10"/>
      <c r="R36" s="10"/>
      <c r="S36" s="10"/>
    </row>
    <row r="37" ht="12.75" customHeight="1">
      <c r="A37" s="3">
        <v>94.83</v>
      </c>
      <c r="F37" s="4"/>
      <c r="G37" s="4"/>
      <c r="H37" s="4"/>
      <c r="I37" s="4"/>
      <c r="K37" s="11">
        <v>36.0</v>
      </c>
      <c r="L37" s="10">
        <f t="shared" si="1"/>
        <v>0.4382716049</v>
      </c>
      <c r="M37" s="10">
        <f>-LN(1-L37)/0.024</f>
        <v>24.0307012</v>
      </c>
      <c r="N37" s="10"/>
      <c r="O37" s="10"/>
      <c r="P37" s="10"/>
      <c r="Q37" s="10"/>
      <c r="R37" s="10"/>
      <c r="S37" s="10"/>
    </row>
    <row r="38" ht="12.75" customHeight="1">
      <c r="A38" s="3">
        <v>17.93</v>
      </c>
      <c r="F38" s="4"/>
      <c r="G38" s="4"/>
      <c r="H38" s="4"/>
      <c r="I38" s="3"/>
      <c r="K38" s="11">
        <v>37.0</v>
      </c>
      <c r="L38" s="10">
        <f t="shared" si="1"/>
        <v>0.450617284</v>
      </c>
      <c r="M38" s="10">
        <f>-LN(1-L38)/0.0249</f>
        <v>24.05461709</v>
      </c>
      <c r="N38" s="10"/>
      <c r="O38" s="10"/>
      <c r="P38" s="10"/>
      <c r="Q38" s="10"/>
      <c r="R38" s="10"/>
      <c r="S38" s="10"/>
    </row>
    <row r="39" ht="12.75" customHeight="1">
      <c r="A39" s="4">
        <v>94.83</v>
      </c>
      <c r="F39" s="4"/>
      <c r="G39" s="4"/>
      <c r="H39" s="4"/>
      <c r="I39" s="4"/>
      <c r="K39" s="11">
        <v>38.0</v>
      </c>
      <c r="L39" s="10">
        <f t="shared" si="1"/>
        <v>0.462962963</v>
      </c>
      <c r="M39" s="10">
        <f>-LN(1-L39)/0.024</f>
        <v>25.90367569</v>
      </c>
      <c r="N39" s="10"/>
      <c r="O39" s="10"/>
      <c r="P39" s="10"/>
      <c r="Q39" s="10"/>
      <c r="R39" s="10"/>
      <c r="S39" s="10"/>
    </row>
    <row r="40" ht="12.75" customHeight="1">
      <c r="A40" s="4">
        <v>17.93</v>
      </c>
      <c r="F40" s="4"/>
      <c r="G40" s="3"/>
      <c r="H40" s="3"/>
      <c r="I40" s="3"/>
      <c r="K40" s="11">
        <v>39.0</v>
      </c>
      <c r="L40" s="10">
        <f t="shared" si="1"/>
        <v>0.475308642</v>
      </c>
      <c r="M40" s="10">
        <f>-LN(1-L40)/0.0249</f>
        <v>25.90140878</v>
      </c>
      <c r="N40" s="10"/>
      <c r="O40" s="10"/>
      <c r="P40" s="10"/>
      <c r="Q40" s="10"/>
      <c r="R40" s="10"/>
      <c r="S40" s="10"/>
    </row>
    <row r="41" ht="12.75" customHeight="1">
      <c r="A41" s="4">
        <v>75.59</v>
      </c>
      <c r="F41" s="3"/>
      <c r="G41" s="3"/>
      <c r="H41" s="3"/>
      <c r="I41" s="3"/>
      <c r="K41" s="11">
        <v>40.0</v>
      </c>
      <c r="L41" s="10">
        <f t="shared" si="1"/>
        <v>0.487654321</v>
      </c>
      <c r="M41" s="10">
        <f>-LN(1-L41)/0.024</f>
        <v>27.86482198</v>
      </c>
      <c r="N41" s="10"/>
      <c r="O41" s="10"/>
      <c r="P41" s="10"/>
      <c r="Q41" s="10"/>
      <c r="R41" s="10"/>
      <c r="S41" s="10"/>
    </row>
    <row r="42" ht="12.75" customHeight="1">
      <c r="A42" s="4">
        <v>21.39</v>
      </c>
      <c r="K42" s="11">
        <v>41.0</v>
      </c>
      <c r="L42" s="10">
        <f t="shared" si="1"/>
        <v>0.5</v>
      </c>
      <c r="M42" s="10">
        <f>-LN(1-L42)/0.0249</f>
        <v>27.83723617</v>
      </c>
      <c r="N42" s="10"/>
      <c r="O42" s="10"/>
      <c r="P42" s="10"/>
      <c r="Q42" s="10"/>
      <c r="R42" s="10"/>
      <c r="S42" s="10"/>
    </row>
    <row r="43" ht="12.75" customHeight="1">
      <c r="A43" s="4">
        <v>47.99</v>
      </c>
      <c r="K43" s="11">
        <v>42.0</v>
      </c>
      <c r="L43" s="10">
        <f t="shared" si="1"/>
        <v>0.512345679</v>
      </c>
      <c r="M43" s="10">
        <f>-LN(1-L43)/0.024</f>
        <v>29.92285345</v>
      </c>
      <c r="N43" s="10"/>
      <c r="O43" s="10"/>
      <c r="P43" s="10"/>
      <c r="Q43" s="10"/>
      <c r="R43" s="10"/>
      <c r="S43" s="10"/>
    </row>
    <row r="44" ht="12.75" customHeight="1">
      <c r="A44" s="4">
        <v>144.78</v>
      </c>
      <c r="K44" s="11">
        <v>43.0</v>
      </c>
      <c r="L44" s="10">
        <f t="shared" si="1"/>
        <v>0.524691358</v>
      </c>
      <c r="M44" s="10">
        <f>-LN(1-L44)/0.0249</f>
        <v>29.87112102</v>
      </c>
      <c r="N44" s="10"/>
      <c r="O44" s="10"/>
      <c r="P44" s="10"/>
      <c r="Q44" s="10"/>
      <c r="R44" s="10"/>
      <c r="S44" s="10"/>
    </row>
    <row r="45" ht="12.75" customHeight="1">
      <c r="A45" s="4">
        <v>43.87</v>
      </c>
      <c r="K45" s="11">
        <v>44.0</v>
      </c>
      <c r="L45" s="10">
        <f t="shared" si="1"/>
        <v>0.537037037</v>
      </c>
      <c r="M45" s="10">
        <f>-LN(1-L45)/0.024</f>
        <v>32.08784257</v>
      </c>
      <c r="N45" s="10"/>
      <c r="O45" s="10"/>
      <c r="P45" s="10"/>
      <c r="Q45" s="10"/>
      <c r="R45" s="10"/>
      <c r="S45" s="10"/>
    </row>
    <row r="46" ht="12.75" customHeight="1">
      <c r="A46" s="4">
        <v>63.27</v>
      </c>
      <c r="K46" s="11">
        <v>45.0</v>
      </c>
      <c r="L46" s="10">
        <f t="shared" si="1"/>
        <v>0.549382716</v>
      </c>
      <c r="M46" s="10">
        <f>-LN(1-L46)/0.0249</f>
        <v>32.01352988</v>
      </c>
      <c r="N46" s="10"/>
      <c r="O46" s="10"/>
      <c r="P46" s="10"/>
      <c r="Q46" s="10"/>
      <c r="R46" s="10"/>
      <c r="S46" s="10"/>
    </row>
    <row r="47" ht="12.75" customHeight="1">
      <c r="A47" s="4">
        <v>135.04</v>
      </c>
      <c r="K47" s="11">
        <v>46.0</v>
      </c>
      <c r="L47" s="10">
        <f t="shared" si="1"/>
        <v>0.5617283951</v>
      </c>
      <c r="M47" s="10">
        <f>-LN(1-L47)/0.024</f>
        <v>34.37151909</v>
      </c>
      <c r="N47" s="10"/>
      <c r="O47" s="10"/>
      <c r="P47" s="10"/>
      <c r="Q47" s="10"/>
      <c r="R47" s="10"/>
      <c r="S47" s="10"/>
    </row>
    <row r="48" ht="12.75" customHeight="1">
      <c r="A48" s="4">
        <v>21.01</v>
      </c>
      <c r="K48" s="11">
        <v>47.0</v>
      </c>
      <c r="L48" s="10">
        <f t="shared" si="1"/>
        <v>0.5740740741</v>
      </c>
      <c r="M48" s="10">
        <f>-LN(1-L48)/0.0249</f>
        <v>34.27670003</v>
      </c>
      <c r="N48" s="10"/>
      <c r="O48" s="10"/>
      <c r="P48" s="10"/>
      <c r="Q48" s="10"/>
      <c r="R48" s="10"/>
      <c r="S48" s="10"/>
    </row>
    <row r="49" ht="12.75" customHeight="1">
      <c r="A49" s="4">
        <v>4.23</v>
      </c>
      <c r="K49" s="11">
        <v>48.0</v>
      </c>
      <c r="L49" s="10">
        <f t="shared" si="1"/>
        <v>0.5864197531</v>
      </c>
      <c r="M49" s="10">
        <f>-LN(1-L49)/0.024</f>
        <v>36.78765483</v>
      </c>
      <c r="N49" s="10"/>
      <c r="O49" s="10"/>
      <c r="P49" s="10"/>
      <c r="Q49" s="10"/>
      <c r="R49" s="10"/>
      <c r="S49" s="10"/>
    </row>
    <row r="50" ht="12.75" customHeight="1">
      <c r="A50" s="4">
        <v>36.91</v>
      </c>
      <c r="K50" s="11">
        <v>49.0</v>
      </c>
      <c r="L50" s="10">
        <f t="shared" si="1"/>
        <v>0.5987654321</v>
      </c>
      <c r="M50" s="10">
        <f>-LN(1-L50)/0.0249</f>
        <v>36.67506286</v>
      </c>
      <c r="N50" s="10"/>
      <c r="O50" s="10"/>
      <c r="P50" s="10"/>
      <c r="Q50" s="10"/>
      <c r="R50" s="10"/>
      <c r="S50" s="10"/>
    </row>
    <row r="51" ht="12.75" customHeight="1">
      <c r="A51" s="4">
        <v>127.32</v>
      </c>
      <c r="K51" s="11">
        <v>50.0</v>
      </c>
      <c r="L51" s="10">
        <f t="shared" si="1"/>
        <v>0.6111111111</v>
      </c>
      <c r="M51" s="10">
        <f>-LN(1-L51)/0.024</f>
        <v>39.35256704</v>
      </c>
      <c r="N51" s="10"/>
      <c r="O51" s="10"/>
      <c r="P51" s="10"/>
      <c r="Q51" s="10"/>
      <c r="R51" s="10"/>
      <c r="S51" s="10"/>
    </row>
    <row r="52" ht="12.75" customHeight="1">
      <c r="A52" s="4">
        <v>44.17</v>
      </c>
      <c r="K52" s="11">
        <v>51.0</v>
      </c>
      <c r="L52" s="10">
        <f t="shared" si="1"/>
        <v>0.6234567901</v>
      </c>
      <c r="M52" s="10">
        <f>-LN(1-L52)/0.0249</f>
        <v>39.22580205</v>
      </c>
      <c r="N52" s="10"/>
      <c r="O52" s="10"/>
      <c r="P52" s="10"/>
      <c r="Q52" s="10"/>
      <c r="R52" s="10"/>
      <c r="S52" s="10"/>
    </row>
    <row r="53" ht="12.75" customHeight="1">
      <c r="A53" s="4">
        <v>37.91</v>
      </c>
      <c r="K53" s="11">
        <v>52.0</v>
      </c>
      <c r="L53" s="10">
        <f t="shared" si="1"/>
        <v>0.6358024691</v>
      </c>
      <c r="M53" s="10">
        <f>-LN(1-L53)/0.024</f>
        <v>42.08578714</v>
      </c>
      <c r="N53" s="10"/>
      <c r="O53" s="10"/>
      <c r="P53" s="10"/>
      <c r="Q53" s="10"/>
      <c r="R53" s="10"/>
      <c r="S53" s="10"/>
    </row>
    <row r="54" ht="12.75" customHeight="1">
      <c r="A54" s="4">
        <v>22.64</v>
      </c>
      <c r="K54" s="11">
        <v>53.0</v>
      </c>
      <c r="L54" s="10">
        <f t="shared" si="1"/>
        <v>0.6481481481</v>
      </c>
      <c r="M54" s="10">
        <f>-LN(1-L54)/0.0249</f>
        <v>41.9496011</v>
      </c>
      <c r="N54" s="10"/>
      <c r="O54" s="10"/>
      <c r="P54" s="10"/>
      <c r="Q54" s="10"/>
      <c r="R54" s="10"/>
      <c r="S54" s="10"/>
    </row>
    <row r="55" ht="12.75" customHeight="1">
      <c r="A55" s="4">
        <v>44.7</v>
      </c>
      <c r="K55" s="11">
        <v>54.0</v>
      </c>
      <c r="L55" s="10">
        <f t="shared" si="1"/>
        <v>0.6604938272</v>
      </c>
      <c r="M55" s="10">
        <f>-LN(1-L55)/0.024</f>
        <v>45.01096458</v>
      </c>
      <c r="N55" s="10"/>
      <c r="O55" s="10"/>
      <c r="P55" s="10"/>
      <c r="Q55" s="10"/>
      <c r="R55" s="10"/>
      <c r="S55" s="10"/>
    </row>
    <row r="56" ht="12.75" customHeight="1">
      <c r="A56" s="4">
        <v>21.1</v>
      </c>
      <c r="K56" s="11">
        <v>55.0</v>
      </c>
      <c r="L56" s="10">
        <f t="shared" si="1"/>
        <v>0.6728395062</v>
      </c>
      <c r="M56" s="10">
        <f>-LN(1-L56)/0.0249</f>
        <v>44.87166352</v>
      </c>
      <c r="N56" s="10"/>
      <c r="O56" s="10"/>
      <c r="P56" s="10"/>
      <c r="Q56" s="10"/>
      <c r="R56" s="10"/>
      <c r="S56" s="10"/>
    </row>
    <row r="57" ht="12.75" customHeight="1">
      <c r="A57" s="4">
        <v>85.76</v>
      </c>
      <c r="K57" s="11">
        <v>56.0</v>
      </c>
      <c r="L57" s="10">
        <f t="shared" si="1"/>
        <v>0.6851851852</v>
      </c>
      <c r="M57" s="10">
        <f>-LN(1-L57)/0.024</f>
        <v>48.1571126</v>
      </c>
      <c r="N57" s="10"/>
      <c r="O57" s="10"/>
      <c r="P57" s="10"/>
      <c r="Q57" s="10"/>
      <c r="R57" s="10"/>
      <c r="S57" s="10"/>
    </row>
    <row r="58" ht="12.75" customHeight="1">
      <c r="A58" s="4">
        <v>98.04</v>
      </c>
      <c r="K58" s="11">
        <v>57.0</v>
      </c>
      <c r="L58" s="10">
        <f t="shared" si="1"/>
        <v>0.6975308642</v>
      </c>
      <c r="M58" s="10">
        <f>-LN(1-L58)/0.0249</f>
        <v>48.02313402</v>
      </c>
      <c r="N58" s="10"/>
      <c r="O58" s="10"/>
      <c r="P58" s="10"/>
      <c r="Q58" s="10"/>
      <c r="R58" s="10"/>
      <c r="S58" s="10"/>
    </row>
    <row r="59" ht="12.75" customHeight="1">
      <c r="A59" s="4">
        <v>40.7</v>
      </c>
      <c r="K59" s="11">
        <v>58.0</v>
      </c>
      <c r="L59" s="10">
        <f t="shared" si="1"/>
        <v>0.7098765432</v>
      </c>
      <c r="M59" s="10">
        <f>-LN(1-L59)/0.024</f>
        <v>51.5603639</v>
      </c>
      <c r="N59" s="10"/>
      <c r="O59" s="10"/>
      <c r="P59" s="10"/>
      <c r="Q59" s="10"/>
      <c r="R59" s="10"/>
      <c r="S59" s="10"/>
    </row>
    <row r="60" ht="12.75" customHeight="1">
      <c r="A60" s="4">
        <v>77.6</v>
      </c>
      <c r="K60" s="11">
        <v>59.0</v>
      </c>
      <c r="L60" s="10">
        <f t="shared" si="1"/>
        <v>0.7222222222</v>
      </c>
      <c r="M60" s="10">
        <f>-LN(1-L60)/0.0249</f>
        <v>51.44312632</v>
      </c>
      <c r="N60" s="10"/>
      <c r="O60" s="10"/>
      <c r="P60" s="10"/>
      <c r="Q60" s="10"/>
      <c r="R60" s="10"/>
      <c r="S60" s="10"/>
    </row>
    <row r="61" ht="12.75" customHeight="1">
      <c r="A61" s="4">
        <v>0.82</v>
      </c>
      <c r="K61" s="11">
        <v>60.0</v>
      </c>
      <c r="L61" s="10">
        <f t="shared" si="1"/>
        <v>0.7345679012</v>
      </c>
      <c r="M61" s="10">
        <f>-LN(1-L61)/0.024</f>
        <v>55.26650915</v>
      </c>
      <c r="N61" s="10"/>
      <c r="O61" s="10"/>
      <c r="P61" s="10"/>
      <c r="Q61" s="10"/>
      <c r="R61" s="10"/>
      <c r="S61" s="10"/>
    </row>
    <row r="62" ht="12.75" customHeight="1">
      <c r="A62" s="4">
        <v>6.29</v>
      </c>
      <c r="K62" s="11">
        <v>61.0</v>
      </c>
      <c r="L62" s="10">
        <f t="shared" si="1"/>
        <v>0.7469135802</v>
      </c>
      <c r="M62" s="10">
        <f>-LN(1-L62)/0.0249</f>
        <v>55.18169753</v>
      </c>
      <c r="N62" s="10"/>
      <c r="O62" s="10"/>
      <c r="P62" s="10"/>
      <c r="Q62" s="10"/>
      <c r="R62" s="10"/>
      <c r="S62" s="10"/>
    </row>
    <row r="63" ht="12.75" customHeight="1">
      <c r="A63" s="4">
        <v>61.06</v>
      </c>
      <c r="K63" s="11">
        <v>62.0</v>
      </c>
      <c r="L63" s="10">
        <f t="shared" si="1"/>
        <v>0.7592592593</v>
      </c>
      <c r="M63" s="10">
        <f>-LN(1-L63)/0.024</f>
        <v>59.33477871</v>
      </c>
      <c r="N63" s="10"/>
      <c r="O63" s="10"/>
      <c r="P63" s="10"/>
      <c r="Q63" s="10"/>
      <c r="R63" s="10"/>
      <c r="S63" s="10"/>
    </row>
    <row r="64" ht="12.75" customHeight="1">
      <c r="A64" s="4">
        <v>56.57</v>
      </c>
      <c r="K64" s="11">
        <v>63.0</v>
      </c>
      <c r="L64" s="10">
        <f t="shared" si="1"/>
        <v>0.7716049383</v>
      </c>
      <c r="M64" s="10">
        <f>-LN(1-L64)/0.0249</f>
        <v>59.30435432</v>
      </c>
      <c r="N64" s="10"/>
      <c r="O64" s="10"/>
      <c r="P64" s="10"/>
      <c r="Q64" s="10"/>
      <c r="R64" s="10"/>
      <c r="S64" s="10"/>
    </row>
    <row r="65" ht="12.75" customHeight="1">
      <c r="A65" s="4">
        <v>33.13</v>
      </c>
      <c r="K65" s="11">
        <v>64.0</v>
      </c>
      <c r="L65" s="10">
        <f t="shared" si="1"/>
        <v>0.7839506173</v>
      </c>
      <c r="M65" s="10">
        <f>-LN(1-L65)/0.024</f>
        <v>63.84367807</v>
      </c>
      <c r="N65" s="10"/>
      <c r="O65" s="10"/>
      <c r="P65" s="10"/>
      <c r="Q65" s="10"/>
      <c r="R65" s="10"/>
      <c r="S65" s="10"/>
    </row>
    <row r="66" ht="12.75" customHeight="1">
      <c r="A66" s="4">
        <v>72.16</v>
      </c>
      <c r="K66" s="11">
        <v>65.0</v>
      </c>
      <c r="L66" s="10">
        <f t="shared" si="1"/>
        <v>0.7962962963</v>
      </c>
      <c r="M66" s="10">
        <f>-LN(1-L66)/0.0249</f>
        <v>63.89914754</v>
      </c>
      <c r="N66" s="10"/>
      <c r="O66" s="10"/>
      <c r="P66" s="10"/>
      <c r="Q66" s="10"/>
      <c r="R66" s="10"/>
      <c r="S66" s="10"/>
    </row>
    <row r="67" ht="12.75" customHeight="1">
      <c r="A67" s="4">
        <v>32.17</v>
      </c>
      <c r="K67" s="11">
        <v>66.0</v>
      </c>
      <c r="L67" s="10">
        <f t="shared" si="1"/>
        <v>0.8086419753</v>
      </c>
      <c r="M67" s="10">
        <f>-LN(1-L67)/0.024</f>
        <v>68.90038045</v>
      </c>
      <c r="N67" s="10"/>
      <c r="O67" s="10"/>
      <c r="P67" s="10"/>
      <c r="Q67" s="10"/>
      <c r="R67" s="10"/>
      <c r="S67" s="10"/>
    </row>
    <row r="68" ht="12.75" customHeight="1">
      <c r="A68" s="4">
        <v>112.08</v>
      </c>
      <c r="K68" s="11">
        <v>67.0</v>
      </c>
      <c r="L68" s="10">
        <f t="shared" si="1"/>
        <v>0.8209876543</v>
      </c>
      <c r="M68" s="10">
        <f>-LN(1-L68)/0.0249</f>
        <v>69.0883737</v>
      </c>
      <c r="N68" s="10"/>
      <c r="O68" s="10"/>
      <c r="P68" s="10"/>
      <c r="Q68" s="10"/>
      <c r="R68" s="10"/>
      <c r="S68" s="10"/>
    </row>
    <row r="69" ht="12.75" customHeight="1">
      <c r="A69" s="4">
        <v>39.31</v>
      </c>
      <c r="K69" s="11">
        <v>68.0</v>
      </c>
      <c r="L69" s="10">
        <f t="shared" si="1"/>
        <v>0.8333333333</v>
      </c>
      <c r="M69" s="10">
        <f>-LN(1-L69)/0.024</f>
        <v>74.65664455</v>
      </c>
      <c r="N69" s="10"/>
      <c r="O69" s="10"/>
      <c r="P69" s="10"/>
      <c r="Q69" s="10"/>
      <c r="R69" s="10"/>
      <c r="S69" s="10"/>
    </row>
    <row r="70" ht="12.75" customHeight="1">
      <c r="A70" s="4">
        <v>83.13</v>
      </c>
      <c r="K70" s="11">
        <v>69.0</v>
      </c>
      <c r="L70" s="10">
        <f t="shared" si="1"/>
        <v>0.8456790123</v>
      </c>
      <c r="M70" s="10">
        <f>-LN(1-L70)/0.0249</f>
        <v>75.04901648</v>
      </c>
      <c r="N70" s="10"/>
      <c r="O70" s="10"/>
      <c r="P70" s="10"/>
      <c r="Q70" s="10"/>
      <c r="R70" s="10"/>
      <c r="S70" s="10"/>
    </row>
    <row r="71" ht="12.75" customHeight="1">
      <c r="A71" s="4">
        <v>6.56</v>
      </c>
      <c r="K71" s="11">
        <v>70.0</v>
      </c>
      <c r="L71" s="10">
        <f t="shared" si="1"/>
        <v>0.8580246914</v>
      </c>
      <c r="M71" s="10">
        <f>-LN(1-L71)/0.024</f>
        <v>81.3375883</v>
      </c>
      <c r="N71" s="10"/>
      <c r="O71" s="10"/>
      <c r="P71" s="10"/>
      <c r="Q71" s="10"/>
      <c r="R71" s="10"/>
      <c r="S71" s="10"/>
    </row>
    <row r="72" ht="12.75" customHeight="1">
      <c r="A72" s="4">
        <v>127.37</v>
      </c>
      <c r="K72" s="11">
        <v>71.0</v>
      </c>
      <c r="L72" s="10">
        <f t="shared" si="1"/>
        <v>0.8703703704</v>
      </c>
      <c r="M72" s="10">
        <f>-LN(1-L72)/0.0249</f>
        <v>82.05116054</v>
      </c>
      <c r="N72" s="10"/>
      <c r="O72" s="10"/>
      <c r="P72" s="10"/>
      <c r="Q72" s="10"/>
      <c r="R72" s="10"/>
      <c r="S72" s="10"/>
    </row>
    <row r="73" ht="12.75" customHeight="1">
      <c r="A73" s="4">
        <v>61.61</v>
      </c>
      <c r="K73" s="11">
        <v>72.0</v>
      </c>
      <c r="L73" s="10">
        <f t="shared" si="1"/>
        <v>0.8827160494</v>
      </c>
      <c r="M73" s="10">
        <f>-LN(1-L73)/0.024</f>
        <v>89.29822317</v>
      </c>
      <c r="N73" s="10"/>
      <c r="O73" s="10"/>
      <c r="P73" s="10"/>
      <c r="Q73" s="10"/>
      <c r="R73" s="10"/>
      <c r="S73" s="10"/>
    </row>
    <row r="74" ht="12.75" customHeight="1">
      <c r="A74" s="4">
        <v>64.85</v>
      </c>
      <c r="K74" s="11">
        <v>73.0</v>
      </c>
      <c r="L74" s="10">
        <f t="shared" si="1"/>
        <v>0.8950617284</v>
      </c>
      <c r="M74" s="10">
        <f>-LN(1-L74)/0.0249</f>
        <v>90.53746953</v>
      </c>
      <c r="N74" s="10"/>
      <c r="O74" s="10"/>
      <c r="P74" s="10"/>
      <c r="Q74" s="10"/>
      <c r="R74" s="10"/>
      <c r="S74" s="10"/>
    </row>
    <row r="75" ht="12.75" customHeight="1">
      <c r="A75" s="4">
        <v>71.4</v>
      </c>
      <c r="K75" s="11">
        <v>74.0</v>
      </c>
      <c r="L75" s="10">
        <f t="shared" si="1"/>
        <v>0.9074074074</v>
      </c>
      <c r="M75" s="10">
        <f>-LN(1-L75)/0.024</f>
        <v>99.14775559</v>
      </c>
      <c r="N75" s="10"/>
      <c r="O75" s="10"/>
      <c r="P75" s="10"/>
      <c r="Q75" s="10"/>
      <c r="R75" s="10"/>
      <c r="S75" s="10"/>
    </row>
    <row r="76" ht="12.75" customHeight="1">
      <c r="A76" s="4">
        <v>12.88</v>
      </c>
      <c r="K76" s="11">
        <v>75.0</v>
      </c>
      <c r="L76" s="10">
        <f t="shared" si="1"/>
        <v>0.9197530864</v>
      </c>
      <c r="M76" s="10">
        <f>-LN(1-L76)/0.0249</f>
        <v>101.3111236</v>
      </c>
      <c r="N76" s="10"/>
      <c r="O76" s="10"/>
      <c r="P76" s="10"/>
      <c r="Q76" s="10"/>
      <c r="R76" s="10"/>
      <c r="S76" s="10"/>
    </row>
    <row r="77" ht="12.75" customHeight="1">
      <c r="A77" s="4">
        <v>145.23</v>
      </c>
      <c r="K77" s="11">
        <v>76.0</v>
      </c>
      <c r="L77" s="10">
        <f t="shared" si="1"/>
        <v>0.9320987654</v>
      </c>
      <c r="M77" s="10">
        <f>-LN(1-L77)/0.024</f>
        <v>112.0708776</v>
      </c>
      <c r="N77" s="10"/>
      <c r="O77" s="10"/>
      <c r="P77" s="10"/>
      <c r="Q77" s="10"/>
      <c r="R77" s="10"/>
      <c r="S77" s="10"/>
    </row>
    <row r="78" ht="12.75" customHeight="1">
      <c r="A78" s="4">
        <v>20.3</v>
      </c>
      <c r="K78" s="11">
        <v>77.0</v>
      </c>
      <c r="L78" s="10">
        <f t="shared" si="1"/>
        <v>0.9444444444</v>
      </c>
      <c r="M78" s="10">
        <f>-LN(1-L78)/0.0249</f>
        <v>116.0791871</v>
      </c>
      <c r="N78" s="10"/>
      <c r="O78" s="10"/>
      <c r="P78" s="10"/>
      <c r="Q78" s="10"/>
      <c r="R78" s="10"/>
      <c r="S78" s="10"/>
    </row>
    <row r="79" ht="12.75" customHeight="1">
      <c r="A79" s="4">
        <v>21.43</v>
      </c>
      <c r="K79" s="11">
        <v>78.0</v>
      </c>
      <c r="L79" s="10">
        <f t="shared" si="1"/>
        <v>0.9567901235</v>
      </c>
      <c r="M79" s="10">
        <f>-LN(1-L79)/0.024</f>
        <v>130.9035911</v>
      </c>
      <c r="N79" s="10"/>
      <c r="O79" s="10"/>
      <c r="P79" s="10"/>
      <c r="Q79" s="10"/>
      <c r="R79" s="10"/>
      <c r="S79" s="10"/>
    </row>
    <row r="80" ht="12.75" customHeight="1">
      <c r="A80" s="4">
        <v>24.78</v>
      </c>
      <c r="K80" s="11">
        <v>79.0</v>
      </c>
      <c r="L80" s="10">
        <f t="shared" si="1"/>
        <v>0.9691358025</v>
      </c>
      <c r="M80" s="10">
        <f>-LN(1-L80)/0.0249</f>
        <v>139.6850772</v>
      </c>
      <c r="N80" s="10"/>
      <c r="O80" s="10"/>
      <c r="P80" s="10"/>
      <c r="Q80" s="10"/>
      <c r="R80" s="10"/>
      <c r="S80" s="10"/>
    </row>
    <row r="81" ht="12.75" customHeight="1">
      <c r="A81" s="4">
        <v>24.11</v>
      </c>
      <c r="K81" s="11">
        <v>80.0</v>
      </c>
      <c r="L81" s="10">
        <f t="shared" si="1"/>
        <v>0.9814814815</v>
      </c>
      <c r="M81" s="10">
        <f>-LN(1-L81)/0.024</f>
        <v>166.2076686</v>
      </c>
      <c r="N81" s="10"/>
      <c r="O81" s="10"/>
      <c r="P81" s="10"/>
      <c r="Q81" s="10"/>
      <c r="R81" s="10"/>
      <c r="S81" s="10"/>
    </row>
    <row r="82" ht="12.75" customHeight="1">
      <c r="K82" s="11">
        <v>81.0</v>
      </c>
      <c r="L82" s="10">
        <f t="shared" si="1"/>
        <v>0.9938271605</v>
      </c>
      <c r="M82" s="10">
        <f>-LN(1-L82)/0.0249</f>
        <v>204.321138</v>
      </c>
      <c r="N82" s="10"/>
      <c r="O82" s="10"/>
      <c r="P82" s="10"/>
      <c r="Q82" s="10"/>
      <c r="R82" s="10"/>
      <c r="S82" s="10"/>
    </row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6" width="14.43"/>
  </cols>
  <sheetData>
    <row r="1" ht="15.75" customHeight="1">
      <c r="A1" s="8"/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ht="15.75" customHeight="1">
      <c r="A2" s="8" t="s">
        <v>29</v>
      </c>
      <c r="B2" s="9">
        <v>82.0</v>
      </c>
      <c r="C2" s="9">
        <v>162.0</v>
      </c>
      <c r="D2" s="9">
        <v>121.0</v>
      </c>
      <c r="E2" s="9">
        <v>203.0</v>
      </c>
      <c r="F2" s="9">
        <v>156.0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ht="15.75" customHeight="1">
      <c r="A3" s="8" t="s">
        <v>30</v>
      </c>
      <c r="B3" s="9">
        <v>9.0</v>
      </c>
      <c r="C3" s="9">
        <v>9.0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15.75" customHeight="1">
      <c r="A4" s="8" t="s">
        <v>31</v>
      </c>
      <c r="B4" s="9">
        <v>91.0</v>
      </c>
      <c r="C4" s="9">
        <v>171.0</v>
      </c>
      <c r="D4" s="9">
        <v>121.0</v>
      </c>
      <c r="E4" s="9">
        <v>203.0</v>
      </c>
      <c r="F4" s="8">
        <v>156.0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