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chestnut_velutina_brooktrout_PSU/"/>
    </mc:Choice>
  </mc:AlternateContent>
  <xr:revisionPtr revIDLastSave="0" documentId="13_ncr:1_{4BE880C0-3D67-E446-B7C8-C0F3F8B77A8D}" xr6:coauthVersionLast="47" xr6:coauthVersionMax="47" xr10:uidLastSave="{00000000-0000-0000-0000-000000000000}"/>
  <bookViews>
    <workbookView xWindow="2200" yWindow="500" windowWidth="27460" windowHeight="19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/>
</calcChain>
</file>

<file path=xl/sharedStrings.xml><?xml version="1.0" encoding="utf-8"?>
<sst xmlns="http://schemas.openxmlformats.org/spreadsheetml/2006/main" count="100" uniqueCount="47">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</sst>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19" zoomScale="140" zoomScaleNormal="140" zoomScalePageLayoutView="150" workbookViewId="0">
      <selection activeCell="D34" sqref="D34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f xml:space="preserve"> 528*1.3</f>
        <v>686.4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789.3599999999999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411.84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411.84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171.6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82.367999999999995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192.19200000000001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2059.1999999999998</v>
      </c>
    </row>
    <row r="11" spans="1:5" x14ac:dyDescent="0.2">
      <c r="A11" s="1" t="s">
        <v>17</v>
      </c>
      <c r="C11" s="25">
        <f>C10/12</f>
        <v>171.6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686.4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49.420799999999993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68.64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34.32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34.32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114.97200000000001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988.07280000000003</v>
      </c>
    </row>
    <row r="23" spans="1:5" x14ac:dyDescent="0.2">
      <c r="A23" s="1" t="s">
        <v>17</v>
      </c>
      <c r="C23" s="25">
        <f>C22/12</f>
        <v>82.339399999999998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6637.4879999999994</v>
      </c>
      <c r="D29" t="s">
        <v>45</v>
      </c>
    </row>
    <row r="30" spans="1:5" x14ac:dyDescent="0.2">
      <c r="A30" s="8" t="s">
        <v>18</v>
      </c>
      <c r="B30" s="4">
        <v>4</v>
      </c>
      <c r="C30" s="23">
        <f>4*E1</f>
        <v>2745.6</v>
      </c>
      <c r="D30" t="s">
        <v>45</v>
      </c>
    </row>
    <row r="31" spans="1:5" x14ac:dyDescent="0.2">
      <c r="A31" s="8" t="s">
        <v>19</v>
      </c>
      <c r="B31" s="4">
        <v>0.4</v>
      </c>
      <c r="C31" s="23">
        <f>B31*E1</f>
        <v>274.56</v>
      </c>
      <c r="D31" t="s">
        <v>45</v>
      </c>
    </row>
    <row r="32" spans="1:5" x14ac:dyDescent="0.2">
      <c r="A32" s="8" t="s">
        <v>20</v>
      </c>
      <c r="B32" s="4">
        <v>0.4</v>
      </c>
      <c r="C32" s="23">
        <f>B32*E1</f>
        <v>274.56</v>
      </c>
      <c r="D32" t="s">
        <v>45</v>
      </c>
    </row>
    <row r="33" spans="1:5" x14ac:dyDescent="0.2">
      <c r="A33" s="8" t="s">
        <v>21</v>
      </c>
      <c r="B33" s="4">
        <v>1.33</v>
      </c>
      <c r="C33" s="23">
        <f>B33*E1</f>
        <v>912.91200000000003</v>
      </c>
      <c r="D33" s="19" t="s">
        <v>45</v>
      </c>
    </row>
    <row r="34" spans="1:5" x14ac:dyDescent="0.2">
      <c r="A34" s="8" t="s">
        <v>22</v>
      </c>
      <c r="B34" s="4">
        <v>0.2</v>
      </c>
      <c r="C34" s="23">
        <f>B34*E1</f>
        <v>137.28</v>
      </c>
      <c r="D34" t="s">
        <v>45</v>
      </c>
    </row>
    <row r="35" spans="1:5" x14ac:dyDescent="0.2">
      <c r="A35" s="8" t="s">
        <v>23</v>
      </c>
      <c r="B35" s="4">
        <v>0.15</v>
      </c>
      <c r="C35" s="23">
        <f>B35*E1</f>
        <v>102.96</v>
      </c>
      <c r="D35" t="s">
        <v>45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11085.359999999999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291.71999999999997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274.56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912.91200000000003</v>
      </c>
      <c r="D46" t="s">
        <v>45</v>
      </c>
    </row>
    <row r="47" spans="1:5" x14ac:dyDescent="0.2">
      <c r="A47" s="1" t="s">
        <v>9</v>
      </c>
      <c r="C47" s="25">
        <f>SUM(C44:C46)</f>
        <v>1479.192</v>
      </c>
    </row>
    <row r="48" spans="1:5" x14ac:dyDescent="0.2">
      <c r="A48" t="s">
        <v>26</v>
      </c>
      <c r="B48">
        <v>2.125</v>
      </c>
      <c r="C48" s="20">
        <f>C47/12</f>
        <v>123.26600000000001</v>
      </c>
      <c r="D48" s="1">
        <f>C48 * (3/7)</f>
        <v>52.828285714285713</v>
      </c>
      <c r="E48" s="2">
        <f>C48 * (4/7)</f>
        <v>70.437714285714279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857.99999999999989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446.15999999999997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446.15999999999997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6858.5087999999996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82.367999999999995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192.19200000000001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686.4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114.97200000000001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3037.3199999999997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549.12</v>
      </c>
    </row>
    <row r="63" spans="1:7" ht="17" thickBot="1" x14ac:dyDescent="0.25">
      <c r="A63" s="15" t="s">
        <v>20</v>
      </c>
      <c r="B63" s="15">
        <f>C32</f>
        <v>274.56</v>
      </c>
    </row>
    <row r="64" spans="1:7" ht="17" thickBot="1" x14ac:dyDescent="0.25">
      <c r="A64" s="15" t="s">
        <v>21</v>
      </c>
      <c r="B64" s="15">
        <f>C33+C46</f>
        <v>1825.8240000000001</v>
      </c>
    </row>
    <row r="65" spans="1:2" ht="17" thickBot="1" x14ac:dyDescent="0.25">
      <c r="A65" s="15" t="s">
        <v>22</v>
      </c>
      <c r="B65" s="15">
        <f>C34</f>
        <v>137.28</v>
      </c>
    </row>
    <row r="66" spans="1:2" ht="17" thickBot="1" x14ac:dyDescent="0.25">
      <c r="A66" s="15" t="s">
        <v>23</v>
      </c>
      <c r="B66" s="15">
        <f>C35</f>
        <v>102.96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2024-01-11T14:46:10Z</dcterms:modified>
</cp:coreProperties>
</file>