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युनिकोड font" sheetId="1" r:id="rId4"/>
    <sheet state="visible" name="main_sheet" sheetId="2" r:id="rId5"/>
    <sheet state="visible" name="Original information" sheetId="3" r:id="rId6"/>
  </sheets>
  <definedNames/>
  <calcPr/>
</workbook>
</file>

<file path=xl/sharedStrings.xml><?xml version="1.0" encoding="utf-8"?>
<sst xmlns="http://schemas.openxmlformats.org/spreadsheetml/2006/main" count="770" uniqueCount="93">
  <si>
    <t>p</t>
  </si>
  <si>
    <t>Sr. No</t>
  </si>
  <si>
    <t>Taluka</t>
  </si>
  <si>
    <t>Year</t>
  </si>
  <si>
    <t>Parameter/Patter</t>
  </si>
  <si>
    <t>Fruit crop</t>
  </si>
  <si>
    <t>Mango</t>
  </si>
  <si>
    <t>Cashew</t>
  </si>
  <si>
    <t>Coconut</t>
  </si>
  <si>
    <t xml:space="preserve">Areca nut 
</t>
  </si>
  <si>
    <t>Kokum</t>
  </si>
  <si>
    <t xml:space="preserve">Jackfruit
</t>
  </si>
  <si>
    <t xml:space="preserve">Sapota / Chikoo
</t>
  </si>
  <si>
    <t xml:space="preserve">Indian Gooseberry (Amla)
</t>
  </si>
  <si>
    <t xml:space="preserve">Papaya
</t>
  </si>
  <si>
    <t>Pineapple</t>
  </si>
  <si>
    <t>Java Plum</t>
  </si>
  <si>
    <t>Tamarind</t>
  </si>
  <si>
    <t xml:space="preserve">Guava
</t>
  </si>
  <si>
    <t xml:space="preserve">Banana
</t>
  </si>
  <si>
    <t xml:space="preserve">Lemon
</t>
  </si>
  <si>
    <t>Other fruit crops</t>
  </si>
  <si>
    <t>Total fruit crops</t>
  </si>
  <si>
    <t>Kankavali</t>
  </si>
  <si>
    <t>2020-21</t>
  </si>
  <si>
    <t>Total Cultivated Area (hectares)</t>
  </si>
  <si>
    <t>Cultivation area(hectare)</t>
  </si>
  <si>
    <t>Productivity MT/(hectare)</t>
  </si>
  <si>
    <t>Production MT/(Hectare)</t>
  </si>
  <si>
    <t>2021-22</t>
  </si>
  <si>
    <t>2022-23</t>
  </si>
  <si>
    <t>2023-24</t>
  </si>
  <si>
    <t xml:space="preserve">                                                                               </t>
  </si>
  <si>
    <t>2024-25</t>
  </si>
  <si>
    <t>Devgad</t>
  </si>
  <si>
    <t>Malvan</t>
  </si>
  <si>
    <t>Vaibhavwadi</t>
  </si>
  <si>
    <t>20-21</t>
  </si>
  <si>
    <t>Sawantwadi</t>
  </si>
  <si>
    <t>Kudal</t>
  </si>
  <si>
    <t xml:space="preserve">Vengurla
</t>
  </si>
  <si>
    <t>Vengurla</t>
  </si>
  <si>
    <t>Dodamarg</t>
  </si>
  <si>
    <t xml:space="preserve">फळपिके क्षेत्र /उत्पादनाची मागील ५ वर्षाची माहिती </t>
  </si>
  <si>
    <t>जिल्हा</t>
  </si>
  <si>
    <t>फळपिक</t>
  </si>
  <si>
    <t xml:space="preserve">Areca nut / Betel nut
</t>
  </si>
  <si>
    <t>Sindhudurg</t>
  </si>
  <si>
    <t>Areca nut</t>
  </si>
  <si>
    <t>Jackfruit</t>
  </si>
  <si>
    <t>Sapota / Chikoo</t>
  </si>
  <si>
    <t>Indian Gooseberry (Amla)</t>
  </si>
  <si>
    <t>Papaya</t>
  </si>
  <si>
    <t>Guava</t>
  </si>
  <si>
    <t>Banana</t>
  </si>
  <si>
    <t>Lemon</t>
  </si>
  <si>
    <t>¡ò³ýÊ{ÉEäò IÉäjÉ / =i{ÉÉnùxÉÉÆSÉÒ ¨ÉÉMÉÒ±É 05 ´É¹ÉÉÇSÉÒ ¨ÉÉÊ½þiÉÒ</t>
  </si>
  <si>
    <t xml:space="preserve"> +.Gò</t>
  </si>
  <si>
    <t>iÉÉ±ÉÖEòÉ</t>
  </si>
  <si>
    <t xml:space="preserve">´É¹ÉÇ </t>
  </si>
  <si>
    <t>¤ÉÉ¤É</t>
  </si>
  <si>
    <t>¡ò³ýÊ{ÉEò</t>
  </si>
  <si>
    <t xml:space="preserve"> +ÉÆ¤ÉÉ</t>
  </si>
  <si>
    <t>EòÉVÉÚ</t>
  </si>
  <si>
    <t>xÉÉ®ú³ý</t>
  </si>
  <si>
    <t>ºÉÖ{ÉÉ®úÒ</t>
  </si>
  <si>
    <t>EòÉäEò¨É</t>
  </si>
  <si>
    <t>¡òhÉºÉ</t>
  </si>
  <si>
    <t>ÊSÉEÚò</t>
  </si>
  <si>
    <t xml:space="preserve"> +É´É³ýÉ</t>
  </si>
  <si>
    <t>{É{É&lt;Ç</t>
  </si>
  <si>
    <t xml:space="preserve"> +xÉxÉºÉ</t>
  </si>
  <si>
    <t>VÉÉÆ¦ÉÖ³ý</t>
  </si>
  <si>
    <t>ËSÉSÉ</t>
  </si>
  <si>
    <t>{Éä¯û</t>
  </si>
  <si>
    <t>Eäò³ýÒ</t>
  </si>
  <si>
    <t>Ë±É¤ÉÖ</t>
  </si>
  <si>
    <t>&lt;iÉ®ú ¡ò³ýÊ{ÉEäò</t>
  </si>
  <si>
    <t>BEÚòhÉ ¡ò³ýÊ{ÉEäò</t>
  </si>
  <si>
    <t>EòhÉEò´É±ÉÒ</t>
  </si>
  <si>
    <t>BEÚòhÉ ±ÉÉMÉ´Éb÷ IÉäjÉ (½äþ)</t>
  </si>
  <si>
    <t xml:space="preserve"> =i{ÉÉnùEò IÉäjÉ (½äþ)</t>
  </si>
  <si>
    <t xml:space="preserve"> =i{ÉÉnùEòiÉÉ ¨Éä.]õxÉ/(½äþ)</t>
  </si>
  <si>
    <t xml:space="preserve"> =i{ÉÉnùxÉ (¨Éä.]õxÉ)</t>
  </si>
  <si>
    <t>näù´ÉMÉb÷</t>
  </si>
  <si>
    <t>¨ÉÉ±É´ÉhÉ</t>
  </si>
  <si>
    <t>´Éè¦É´É´ÉÉb÷Ò</t>
  </si>
  <si>
    <t>ºÉÉ´ÉÆiÉ´ÉÉb÷Ò</t>
  </si>
  <si>
    <t>EÖöòb÷É³ý</t>
  </si>
  <si>
    <t>´ÉåMÉÖ±Éæ</t>
  </si>
  <si>
    <t>nùÉäb÷É¨ÉÉMÉÇ</t>
  </si>
  <si>
    <t>ÊVÉ±½þÉ ËºÉvÉÖnÖùMÉÇ</t>
  </si>
  <si>
    <t xml:space="preserve">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</si>
</sst>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2">
    <font>
      <sz val="11.0"/>
      <color theme="1"/>
      <name val="Calibri"/>
      <scheme val="minor"/>
    </font>
    <font>
      <b/>
      <sz val="20.0"/>
      <color theme="1"/>
      <name val="Arial"/>
    </font>
    <font/>
    <font>
      <sz val="20.0"/>
      <color theme="1"/>
      <name val="DV-TTSurekh"/>
    </font>
    <font>
      <b/>
      <sz val="20.0"/>
      <color theme="1"/>
      <name val="DV-TTSurekh"/>
    </font>
    <font>
      <b/>
      <sz val="20.0"/>
      <color theme="1"/>
      <name val="DVOT-Yogesh"/>
    </font>
    <font>
      <sz val="20.0"/>
      <color theme="1"/>
      <name val="Arial"/>
    </font>
    <font>
      <sz val="20.0"/>
      <color theme="1"/>
      <name val="DVOT-Yogesh"/>
    </font>
    <font>
      <b/>
      <sz val="8.0"/>
      <color theme="1"/>
      <name val="&quot;Liberation Sans&quot;"/>
    </font>
    <font>
      <b/>
      <color theme="1"/>
      <name val="Calibri"/>
      <scheme val="minor"/>
    </font>
    <font>
      <sz val="8.0"/>
      <color theme="1"/>
      <name val="&quot;Liberation Sans&quot;"/>
    </font>
    <font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2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1" numFmtId="0" xfId="0" applyAlignment="1" applyBorder="1" applyFont="1">
      <alignment horizontal="center" readingOrder="0" shrinkToFit="0" vertical="top" wrapText="1"/>
    </xf>
    <xf borderId="5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left" readingOrder="0" shrinkToFit="0" vertical="center" wrapText="1"/>
    </xf>
    <xf borderId="6" fillId="2" fontId="1" numFmtId="0" xfId="0" applyAlignment="1" applyBorder="1" applyFont="1">
      <alignment horizontal="center" readingOrder="0" vertical="center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readingOrder="0" vertical="center"/>
    </xf>
    <xf borderId="10" fillId="2" fontId="4" numFmtId="0" xfId="0" applyAlignment="1" applyBorder="1" applyFont="1">
      <alignment horizontal="center" shrinkToFit="0" vertical="center" wrapText="1"/>
    </xf>
    <xf borderId="10" fillId="2" fontId="4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5" fillId="2" fontId="5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readingOrder="0" vertical="center"/>
    </xf>
    <xf borderId="5" fillId="2" fontId="6" numFmtId="0" xfId="0" applyAlignment="1" applyBorder="1" applyFont="1">
      <alignment horizontal="left" readingOrder="0" vertical="center"/>
    </xf>
    <xf borderId="11" fillId="0" fontId="2" numFmtId="0" xfId="0" applyBorder="1" applyFont="1"/>
    <xf borderId="5" fillId="2" fontId="7" numFmtId="0" xfId="0" applyAlignment="1" applyBorder="1" applyFont="1">
      <alignment horizontal="left" readingOrder="0" vertical="center"/>
    </xf>
    <xf borderId="5" fillId="2" fontId="1" numFmtId="2" xfId="0" applyAlignment="1" applyBorder="1" applyFont="1" applyNumberFormat="1">
      <alignment horizontal="center" readingOrder="0" vertical="center"/>
    </xf>
    <xf borderId="5" fillId="2" fontId="5" numFmtId="2" xfId="0" applyAlignment="1" applyBorder="1" applyFont="1" applyNumberFormat="1">
      <alignment horizontal="center" vertical="center"/>
    </xf>
    <xf borderId="5" fillId="2" fontId="5" numFmtId="1" xfId="0" applyAlignment="1" applyBorder="1" applyFont="1" applyNumberFormat="1">
      <alignment horizontal="center" vertical="center"/>
    </xf>
    <xf borderId="5" fillId="2" fontId="7" numFmtId="0" xfId="0" applyAlignment="1" applyBorder="1" applyFont="1">
      <alignment horizontal="center" vertical="center"/>
    </xf>
    <xf borderId="12" fillId="2" fontId="1" numFmtId="0" xfId="0" applyAlignment="1" applyBorder="1" applyFont="1">
      <alignment horizontal="left" readingOrder="0" vertical="center"/>
    </xf>
    <xf borderId="4" fillId="2" fontId="5" numFmtId="0" xfId="0" applyAlignment="1" applyBorder="1" applyFont="1">
      <alignment horizontal="center" readingOrder="0" vertical="center"/>
    </xf>
    <xf borderId="12" fillId="2" fontId="5" numFmtId="0" xfId="0" applyAlignment="1" applyBorder="1" applyFont="1">
      <alignment horizontal="left" readingOrder="0" vertical="center"/>
    </xf>
    <xf borderId="5" fillId="2" fontId="7" numFmtId="164" xfId="0" applyAlignment="1" applyBorder="1" applyFont="1" applyNumberFormat="1">
      <alignment horizontal="center" vertical="center"/>
    </xf>
    <xf borderId="5" fillId="2" fontId="5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shrinkToFit="0" vertical="center" wrapText="1"/>
    </xf>
    <xf borderId="13" fillId="2" fontId="4" numFmtId="0" xfId="0" applyAlignment="1" applyBorder="1" applyFont="1">
      <alignment horizontal="left" vertical="center"/>
    </xf>
    <xf borderId="0" fillId="0" fontId="3" numFmtId="0" xfId="0" applyAlignment="1" applyFont="1">
      <alignment horizontal="center" vertical="center"/>
    </xf>
    <xf borderId="13" fillId="2" fontId="3" numFmtId="0" xfId="0" applyAlignment="1" applyBorder="1" applyFont="1">
      <alignment horizontal="center" vertical="center"/>
    </xf>
    <xf borderId="13" fillId="2" fontId="3" numFmtId="0" xfId="0" applyAlignment="1" applyBorder="1" applyFont="1">
      <alignment horizontal="center" shrinkToFit="0" vertical="center" wrapText="1"/>
    </xf>
    <xf borderId="13" fillId="2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13" fillId="2" fontId="3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4" fillId="2" fontId="5" numFmtId="0" xfId="0" applyAlignment="1" applyBorder="1" applyFont="1">
      <alignment horizontal="center" readingOrder="0" shrinkToFit="0" vertical="top" wrapText="1"/>
    </xf>
    <xf borderId="5" fillId="2" fontId="5" numFmtId="0" xfId="0" applyAlignment="1" applyBorder="1" applyFont="1">
      <alignment horizontal="center" shrinkToFit="0" vertical="center" wrapText="1"/>
    </xf>
    <xf borderId="6" fillId="2" fontId="5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13" fillId="2" fontId="3" numFmtId="0" xfId="0" applyBorder="1" applyFont="1"/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0" fontId="9" numFmtId="0" xfId="0" applyFont="1"/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0" numFmtId="0" xfId="0" applyAlignment="1" applyFont="1">
      <alignment horizontal="right" readingOrder="0"/>
    </xf>
    <xf borderId="1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4" fillId="2" fontId="4" numFmtId="0" xfId="0" applyAlignment="1" applyBorder="1" applyFont="1">
      <alignment horizontal="left" shrinkToFit="0" vertical="center" wrapText="1"/>
    </xf>
    <xf borderId="6" fillId="2" fontId="4" numFmtId="0" xfId="0" applyAlignment="1" applyBorder="1" applyFont="1">
      <alignment horizontal="center" vertical="center"/>
    </xf>
    <xf borderId="10" fillId="2" fontId="4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2" fontId="3" numFmtId="0" xfId="0" applyAlignment="1" applyBorder="1" applyFont="1">
      <alignment horizontal="left" vertical="center"/>
    </xf>
    <xf borderId="5" fillId="0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shrinkToFit="0" vertical="center" wrapText="1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12" fillId="2" fontId="4" numFmtId="0" xfId="0" applyAlignment="1" applyBorder="1" applyFont="1">
      <alignment horizontal="left" vertical="center"/>
    </xf>
    <xf borderId="5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shrinkToFit="0" vertical="center" wrapText="1"/>
    </xf>
    <xf borderId="5" fillId="3" fontId="4" numFmtId="0" xfId="0" applyAlignment="1" applyBorder="1" applyFont="1">
      <alignment horizontal="center" vertical="center"/>
    </xf>
    <xf borderId="5" fillId="3" fontId="3" numFmtId="0" xfId="0" applyAlignment="1" applyBorder="1" applyFont="1">
      <alignment horizontal="left" vertical="center"/>
    </xf>
    <xf borderId="5" fillId="3" fontId="3" numFmtId="0" xfId="0" applyAlignment="1" applyBorder="1" applyFont="1">
      <alignment horizontal="center" vertical="center"/>
    </xf>
    <xf borderId="13" fillId="3" fontId="3" numFmtId="0" xfId="0" applyBorder="1" applyFont="1"/>
    <xf borderId="5" fillId="2" fontId="3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4" fillId="2" fontId="3" numFmtId="0" xfId="0" applyAlignment="1" applyBorder="1" applyFont="1">
      <alignment horizontal="center" shrinkToFit="0" vertical="center" wrapText="1"/>
    </xf>
    <xf borderId="5" fillId="2" fontId="4" numFmtId="2" xfId="0" applyAlignment="1" applyBorder="1" applyFont="1" applyNumberFormat="1">
      <alignment horizontal="center" vertical="center"/>
    </xf>
    <xf borderId="5" fillId="2" fontId="4" numFmtId="1" xfId="0" applyAlignment="1" applyBorder="1" applyFont="1" applyNumberFormat="1">
      <alignment horizontal="center" vertical="center"/>
    </xf>
    <xf borderId="22" fillId="2" fontId="4" numFmtId="0" xfId="0" applyAlignment="1" applyBorder="1" applyFont="1">
      <alignment vertical="center"/>
    </xf>
    <xf borderId="13" fillId="2" fontId="4" numFmtId="0" xfId="0" applyAlignment="1" applyBorder="1" applyFont="1">
      <alignment vertical="center"/>
    </xf>
    <xf borderId="23" fillId="2" fontId="4" numFmtId="0" xfId="0" applyAlignment="1" applyBorder="1" applyFont="1">
      <alignment vertical="center"/>
    </xf>
    <xf borderId="24" fillId="2" fontId="4" numFmtId="0" xfId="0" applyAlignment="1" applyBorder="1" applyFont="1">
      <alignment vertical="center"/>
    </xf>
    <xf borderId="25" fillId="2" fontId="4" numFmtId="0" xfId="0" applyAlignment="1" applyBorder="1" applyFont="1">
      <alignment vertical="center"/>
    </xf>
    <xf borderId="26" fillId="2" fontId="4" numFmtId="0" xfId="0" applyAlignment="1" applyBorder="1" applyFont="1">
      <alignment vertical="center"/>
    </xf>
    <xf borderId="5" fillId="2" fontId="3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3" width="30.14"/>
    <col customWidth="1" min="4" max="4" width="20.0"/>
    <col customWidth="1" min="5" max="5" width="70.86"/>
    <col customWidth="1" min="6" max="21" width="20.29"/>
    <col customWidth="1" min="22" max="22" width="28.86"/>
    <col customWidth="1" min="23" max="27" width="8.86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  <c r="X1" s="4"/>
      <c r="Y1" s="4"/>
      <c r="Z1" s="4"/>
      <c r="AA1" s="4"/>
    </row>
    <row r="2" ht="26.25" customHeight="1">
      <c r="A2" s="5" t="s">
        <v>1</v>
      </c>
      <c r="B2" s="6"/>
      <c r="C2" s="7" t="s">
        <v>2</v>
      </c>
      <c r="D2" s="7" t="s">
        <v>3</v>
      </c>
      <c r="E2" s="8" t="s">
        <v>4</v>
      </c>
      <c r="F2" s="9" t="s">
        <v>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1"/>
      <c r="W2" s="4"/>
      <c r="X2" s="4"/>
      <c r="Y2" s="4"/>
      <c r="Z2" s="4"/>
      <c r="AA2" s="4"/>
    </row>
    <row r="3" ht="66.0" customHeight="1">
      <c r="A3" s="12"/>
      <c r="B3" s="6"/>
      <c r="C3" s="12"/>
      <c r="D3" s="12"/>
      <c r="E3" s="12"/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3" t="s">
        <v>11</v>
      </c>
      <c r="L3" s="13" t="s">
        <v>12</v>
      </c>
      <c r="M3" s="13" t="s">
        <v>13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6" t="s">
        <v>21</v>
      </c>
      <c r="V3" s="6" t="s">
        <v>22</v>
      </c>
      <c r="W3" s="4"/>
      <c r="X3" s="4"/>
      <c r="Y3" s="4"/>
      <c r="Z3" s="4"/>
      <c r="AA3" s="4"/>
    </row>
    <row r="4" ht="26.25" customHeight="1">
      <c r="A4" s="14">
        <v>1.0</v>
      </c>
      <c r="B4" s="14"/>
      <c r="C4" s="14">
        <v>2.0</v>
      </c>
      <c r="D4" s="14">
        <v>3.0</v>
      </c>
      <c r="E4" s="15">
        <v>4.0</v>
      </c>
      <c r="F4" s="14">
        <v>5.0</v>
      </c>
      <c r="G4" s="14">
        <v>6.0</v>
      </c>
      <c r="H4" s="14">
        <v>7.0</v>
      </c>
      <c r="I4" s="14">
        <v>8.0</v>
      </c>
      <c r="J4" s="14">
        <v>9.0</v>
      </c>
      <c r="K4" s="14">
        <v>10.0</v>
      </c>
      <c r="L4" s="14">
        <v>11.0</v>
      </c>
      <c r="M4" s="14">
        <v>12.0</v>
      </c>
      <c r="N4" s="14">
        <v>13.0</v>
      </c>
      <c r="O4" s="14">
        <v>14.0</v>
      </c>
      <c r="P4" s="14">
        <v>15.0</v>
      </c>
      <c r="Q4" s="14">
        <v>16.0</v>
      </c>
      <c r="R4" s="14">
        <v>17.0</v>
      </c>
      <c r="S4" s="14">
        <v>18.0</v>
      </c>
      <c r="T4" s="14">
        <v>19.0</v>
      </c>
      <c r="U4" s="16">
        <v>20.0</v>
      </c>
      <c r="V4" s="16">
        <v>21.0</v>
      </c>
      <c r="W4" s="4"/>
      <c r="X4" s="4"/>
      <c r="Y4" s="4"/>
      <c r="Z4" s="4"/>
      <c r="AA4" s="4"/>
    </row>
    <row r="5" ht="38.25" customHeight="1">
      <c r="A5" s="17">
        <v>1.0</v>
      </c>
      <c r="B5" s="18"/>
      <c r="C5" s="19" t="s">
        <v>23</v>
      </c>
      <c r="D5" s="17" t="s">
        <v>24</v>
      </c>
      <c r="E5" s="20" t="s">
        <v>25</v>
      </c>
      <c r="F5" s="18">
        <v>3005.0</v>
      </c>
      <c r="G5" s="18">
        <v>13815.0</v>
      </c>
      <c r="H5" s="18">
        <v>1178.0</v>
      </c>
      <c r="I5" s="18">
        <v>68.0</v>
      </c>
      <c r="J5" s="18">
        <v>145.0</v>
      </c>
      <c r="K5" s="18">
        <v>62.0</v>
      </c>
      <c r="L5" s="18">
        <v>70.0</v>
      </c>
      <c r="M5" s="18">
        <v>2.0</v>
      </c>
      <c r="N5" s="18">
        <v>40.0</v>
      </c>
      <c r="O5" s="18">
        <v>32.0</v>
      </c>
      <c r="P5" s="18">
        <v>3.0</v>
      </c>
      <c r="Q5" s="18">
        <v>2.0</v>
      </c>
      <c r="R5" s="18">
        <v>2.0</v>
      </c>
      <c r="S5" s="18">
        <v>70.0</v>
      </c>
      <c r="T5" s="18">
        <v>2.0</v>
      </c>
      <c r="U5" s="18">
        <v>1560.0</v>
      </c>
      <c r="V5" s="18">
        <f t="shared" ref="V5:V6" si="1">F5+G5+H5+I5+J5+K5+L5+M5+N5+O5+P5+Q5+R5+S5+T5+U5</f>
        <v>20056</v>
      </c>
      <c r="W5" s="4"/>
      <c r="X5" s="4"/>
      <c r="Y5" s="4"/>
      <c r="Z5" s="4"/>
      <c r="AA5" s="4"/>
    </row>
    <row r="6" ht="38.25" customHeight="1">
      <c r="A6" s="21"/>
      <c r="B6" s="18"/>
      <c r="C6" s="21"/>
      <c r="D6" s="21"/>
      <c r="E6" s="20" t="s">
        <v>26</v>
      </c>
      <c r="F6" s="18">
        <v>2455.0</v>
      </c>
      <c r="G6" s="18">
        <v>12300.0</v>
      </c>
      <c r="H6" s="18">
        <v>930.0</v>
      </c>
      <c r="I6" s="18">
        <v>40.0</v>
      </c>
      <c r="J6" s="18">
        <v>118.0</v>
      </c>
      <c r="K6" s="18">
        <v>44.0</v>
      </c>
      <c r="L6" s="18">
        <v>62.0</v>
      </c>
      <c r="M6" s="18">
        <v>0.0</v>
      </c>
      <c r="N6" s="18">
        <v>40.0</v>
      </c>
      <c r="O6" s="18">
        <v>32.0</v>
      </c>
      <c r="P6" s="18">
        <v>2.0</v>
      </c>
      <c r="Q6" s="18">
        <v>0.0</v>
      </c>
      <c r="R6" s="18">
        <v>0.0</v>
      </c>
      <c r="S6" s="18">
        <v>70.0</v>
      </c>
      <c r="T6" s="18">
        <v>2.0</v>
      </c>
      <c r="U6" s="18">
        <v>590.0</v>
      </c>
      <c r="V6" s="18">
        <f t="shared" si="1"/>
        <v>16685</v>
      </c>
      <c r="W6" s="4"/>
      <c r="X6" s="4"/>
      <c r="Y6" s="4"/>
      <c r="Z6" s="4"/>
      <c r="AA6" s="4"/>
    </row>
    <row r="7" ht="38.25" customHeight="1">
      <c r="A7" s="21"/>
      <c r="B7" s="18"/>
      <c r="C7" s="21"/>
      <c r="D7" s="21"/>
      <c r="E7" s="22" t="s">
        <v>27</v>
      </c>
      <c r="F7" s="23">
        <v>2.3</v>
      </c>
      <c r="G7" s="24">
        <v>1.5</v>
      </c>
      <c r="H7" s="25">
        <v>9300.0</v>
      </c>
      <c r="I7" s="24">
        <v>1.6</v>
      </c>
      <c r="J7" s="26">
        <v>36.0</v>
      </c>
      <c r="K7" s="24">
        <v>17.8</v>
      </c>
      <c r="L7" s="24">
        <v>0.9</v>
      </c>
      <c r="M7" s="24">
        <v>0.0</v>
      </c>
      <c r="N7" s="24">
        <v>8.0</v>
      </c>
      <c r="O7" s="24">
        <v>18.8</v>
      </c>
      <c r="P7" s="24">
        <v>3.0</v>
      </c>
      <c r="Q7" s="24">
        <v>0.0</v>
      </c>
      <c r="R7" s="24">
        <v>0.0</v>
      </c>
      <c r="S7" s="24">
        <v>14.0</v>
      </c>
      <c r="T7" s="24">
        <v>9.0</v>
      </c>
      <c r="U7" s="24">
        <v>1.8</v>
      </c>
      <c r="V7" s="24">
        <v>9.56</v>
      </c>
      <c r="W7" s="4"/>
      <c r="X7" s="4"/>
      <c r="Y7" s="4"/>
      <c r="Z7" s="4"/>
      <c r="AA7" s="4"/>
    </row>
    <row r="8" ht="38.25" customHeight="1">
      <c r="A8" s="12"/>
      <c r="B8" s="18"/>
      <c r="C8" s="12"/>
      <c r="D8" s="12"/>
      <c r="E8" s="27" t="s">
        <v>28</v>
      </c>
      <c r="F8" s="24">
        <f t="shared" ref="F8:V8" si="2">SUM(F6*F7)</f>
        <v>5646.5</v>
      </c>
      <c r="G8" s="24">
        <f t="shared" si="2"/>
        <v>18450</v>
      </c>
      <c r="H8" s="25">
        <f t="shared" si="2"/>
        <v>8649000</v>
      </c>
      <c r="I8" s="24">
        <f t="shared" si="2"/>
        <v>64</v>
      </c>
      <c r="J8" s="24">
        <f t="shared" si="2"/>
        <v>4248</v>
      </c>
      <c r="K8" s="24">
        <f t="shared" si="2"/>
        <v>783.2</v>
      </c>
      <c r="L8" s="24">
        <f t="shared" si="2"/>
        <v>55.8</v>
      </c>
      <c r="M8" s="24">
        <f t="shared" si="2"/>
        <v>0</v>
      </c>
      <c r="N8" s="24">
        <f t="shared" si="2"/>
        <v>320</v>
      </c>
      <c r="O8" s="24">
        <f t="shared" si="2"/>
        <v>601.6</v>
      </c>
      <c r="P8" s="24">
        <f t="shared" si="2"/>
        <v>6</v>
      </c>
      <c r="Q8" s="24">
        <f t="shared" si="2"/>
        <v>0</v>
      </c>
      <c r="R8" s="24">
        <f t="shared" si="2"/>
        <v>0</v>
      </c>
      <c r="S8" s="24">
        <f t="shared" si="2"/>
        <v>980</v>
      </c>
      <c r="T8" s="24">
        <f t="shared" si="2"/>
        <v>18</v>
      </c>
      <c r="U8" s="24">
        <f t="shared" si="2"/>
        <v>1062</v>
      </c>
      <c r="V8" s="24">
        <f t="shared" si="2"/>
        <v>159508.6</v>
      </c>
      <c r="W8" s="4"/>
      <c r="X8" s="4"/>
      <c r="Y8" s="4"/>
      <c r="Z8" s="4"/>
      <c r="AA8" s="4"/>
    </row>
    <row r="9" ht="38.25" customHeight="1">
      <c r="A9" s="17">
        <v>2.0</v>
      </c>
      <c r="B9" s="18"/>
      <c r="C9" s="28" t="s">
        <v>23</v>
      </c>
      <c r="D9" s="17" t="s">
        <v>29</v>
      </c>
      <c r="E9" s="20" t="s">
        <v>25</v>
      </c>
      <c r="F9" s="26">
        <v>3060.0</v>
      </c>
      <c r="G9" s="26">
        <v>13990.0</v>
      </c>
      <c r="H9" s="26">
        <v>1195.0</v>
      </c>
      <c r="I9" s="26">
        <v>75.0</v>
      </c>
      <c r="J9" s="26">
        <v>148.0</v>
      </c>
      <c r="K9" s="26">
        <v>64.0</v>
      </c>
      <c r="L9" s="26">
        <v>70.0</v>
      </c>
      <c r="M9" s="26">
        <v>2.0</v>
      </c>
      <c r="N9" s="26">
        <v>40.0</v>
      </c>
      <c r="O9" s="26">
        <v>35.0</v>
      </c>
      <c r="P9" s="26">
        <v>3.0</v>
      </c>
      <c r="Q9" s="26">
        <v>2.0</v>
      </c>
      <c r="R9" s="26">
        <v>2.0</v>
      </c>
      <c r="S9" s="26">
        <v>74.0</v>
      </c>
      <c r="T9" s="26">
        <v>2.0</v>
      </c>
      <c r="U9" s="26">
        <v>1560.0</v>
      </c>
      <c r="V9" s="26">
        <f t="shared" ref="V9:V10" si="3">F9+G9+H9+I9+J9+K9+L9+M9+N9+O9+P9+Q9+R9+S9+T9+U9</f>
        <v>20322</v>
      </c>
      <c r="W9" s="4"/>
      <c r="X9" s="4"/>
      <c r="Y9" s="4"/>
      <c r="Z9" s="4"/>
      <c r="AA9" s="4"/>
    </row>
    <row r="10" ht="38.25" customHeight="1">
      <c r="A10" s="21"/>
      <c r="B10" s="18"/>
      <c r="C10" s="21"/>
      <c r="D10" s="21"/>
      <c r="E10" s="22" t="s">
        <v>26</v>
      </c>
      <c r="F10" s="26">
        <v>2455.0</v>
      </c>
      <c r="G10" s="26">
        <v>12300.0</v>
      </c>
      <c r="H10" s="26">
        <v>930.0</v>
      </c>
      <c r="I10" s="26">
        <v>40.0</v>
      </c>
      <c r="J10" s="26">
        <v>118.0</v>
      </c>
      <c r="K10" s="26">
        <v>44.0</v>
      </c>
      <c r="L10" s="26">
        <v>62.0</v>
      </c>
      <c r="M10" s="26">
        <v>0.0</v>
      </c>
      <c r="N10" s="26">
        <v>40.0</v>
      </c>
      <c r="O10" s="26">
        <v>32.0</v>
      </c>
      <c r="P10" s="26">
        <v>2.0</v>
      </c>
      <c r="Q10" s="26">
        <v>0.0</v>
      </c>
      <c r="R10" s="26">
        <v>0.0</v>
      </c>
      <c r="S10" s="26">
        <v>70.0</v>
      </c>
      <c r="T10" s="26">
        <v>2.0</v>
      </c>
      <c r="U10" s="26">
        <v>590.0</v>
      </c>
      <c r="V10" s="26">
        <f t="shared" si="3"/>
        <v>16685</v>
      </c>
      <c r="W10" s="4"/>
      <c r="X10" s="4"/>
      <c r="Y10" s="4"/>
      <c r="Z10" s="4"/>
      <c r="AA10" s="4"/>
    </row>
    <row r="11" ht="38.25" customHeight="1">
      <c r="A11" s="21"/>
      <c r="B11" s="18"/>
      <c r="C11" s="21"/>
      <c r="D11" s="21"/>
      <c r="E11" s="22" t="s">
        <v>27</v>
      </c>
      <c r="F11" s="26">
        <v>2.3</v>
      </c>
      <c r="G11" s="26">
        <v>1.5</v>
      </c>
      <c r="H11" s="26">
        <v>9300.0</v>
      </c>
      <c r="I11" s="26">
        <v>1.6</v>
      </c>
      <c r="J11" s="26">
        <v>36.0</v>
      </c>
      <c r="K11" s="26">
        <v>17.8</v>
      </c>
      <c r="L11" s="26">
        <v>0.9</v>
      </c>
      <c r="M11" s="26">
        <v>0.0</v>
      </c>
      <c r="N11" s="26">
        <v>8.0</v>
      </c>
      <c r="O11" s="26">
        <v>18.8</v>
      </c>
      <c r="P11" s="26">
        <v>3.0</v>
      </c>
      <c r="Q11" s="26">
        <v>0.0</v>
      </c>
      <c r="R11" s="26">
        <v>0.0</v>
      </c>
      <c r="S11" s="26">
        <v>14.0</v>
      </c>
      <c r="T11" s="26">
        <v>9.0</v>
      </c>
      <c r="U11" s="26">
        <v>1.8</v>
      </c>
      <c r="V11" s="26">
        <v>9.56</v>
      </c>
      <c r="W11" s="4"/>
      <c r="X11" s="4"/>
      <c r="Y11" s="4"/>
      <c r="Z11" s="4"/>
      <c r="AA11" s="4"/>
    </row>
    <row r="12" ht="38.25" customHeight="1">
      <c r="A12" s="12"/>
      <c r="B12" s="18"/>
      <c r="C12" s="12"/>
      <c r="D12" s="12"/>
      <c r="E12" s="29" t="s">
        <v>28</v>
      </c>
      <c r="F12" s="26">
        <f t="shared" ref="F12:V12" si="4">SUM(F10*F11)</f>
        <v>5646.5</v>
      </c>
      <c r="G12" s="26">
        <f t="shared" si="4"/>
        <v>18450</v>
      </c>
      <c r="H12" s="26">
        <f t="shared" si="4"/>
        <v>8649000</v>
      </c>
      <c r="I12" s="26">
        <f t="shared" si="4"/>
        <v>64</v>
      </c>
      <c r="J12" s="26">
        <f t="shared" si="4"/>
        <v>4248</v>
      </c>
      <c r="K12" s="26">
        <f t="shared" si="4"/>
        <v>783.2</v>
      </c>
      <c r="L12" s="26">
        <f t="shared" si="4"/>
        <v>55.8</v>
      </c>
      <c r="M12" s="26">
        <f t="shared" si="4"/>
        <v>0</v>
      </c>
      <c r="N12" s="26">
        <f t="shared" si="4"/>
        <v>320</v>
      </c>
      <c r="O12" s="26">
        <f t="shared" si="4"/>
        <v>601.6</v>
      </c>
      <c r="P12" s="26">
        <f t="shared" si="4"/>
        <v>6</v>
      </c>
      <c r="Q12" s="26">
        <f t="shared" si="4"/>
        <v>0</v>
      </c>
      <c r="R12" s="26">
        <f t="shared" si="4"/>
        <v>0</v>
      </c>
      <c r="S12" s="26">
        <f t="shared" si="4"/>
        <v>980</v>
      </c>
      <c r="T12" s="26">
        <f t="shared" si="4"/>
        <v>18</v>
      </c>
      <c r="U12" s="26">
        <f t="shared" si="4"/>
        <v>1062</v>
      </c>
      <c r="V12" s="26">
        <f t="shared" si="4"/>
        <v>159508.6</v>
      </c>
      <c r="W12" s="4"/>
      <c r="X12" s="4"/>
      <c r="Y12" s="4"/>
      <c r="Z12" s="4"/>
      <c r="AA12" s="4"/>
    </row>
    <row r="13" ht="38.25" customHeight="1">
      <c r="A13" s="17">
        <v>3.0</v>
      </c>
      <c r="B13" s="18"/>
      <c r="C13" s="28" t="s">
        <v>23</v>
      </c>
      <c r="D13" s="17" t="s">
        <v>30</v>
      </c>
      <c r="E13" s="22" t="s">
        <v>25</v>
      </c>
      <c r="F13" s="26">
        <v>3260.0</v>
      </c>
      <c r="G13" s="26">
        <v>13990.0</v>
      </c>
      <c r="H13" s="26">
        <v>1195.0</v>
      </c>
      <c r="I13" s="26">
        <v>75.0</v>
      </c>
      <c r="J13" s="26">
        <v>148.0</v>
      </c>
      <c r="K13" s="26">
        <v>64.0</v>
      </c>
      <c r="L13" s="26">
        <v>70.0</v>
      </c>
      <c r="M13" s="26">
        <v>2.0</v>
      </c>
      <c r="N13" s="26">
        <v>40.0</v>
      </c>
      <c r="O13" s="26">
        <v>35.0</v>
      </c>
      <c r="P13" s="26">
        <v>3.0</v>
      </c>
      <c r="Q13" s="26">
        <v>2.0</v>
      </c>
      <c r="R13" s="26">
        <v>2.0</v>
      </c>
      <c r="S13" s="26">
        <v>74.0</v>
      </c>
      <c r="T13" s="26">
        <v>2.0</v>
      </c>
      <c r="U13" s="26">
        <v>1560.0</v>
      </c>
      <c r="V13" s="26">
        <f t="shared" ref="V13:V14" si="5">F13+G13+H13+I13+J13+K13+L13+M13+N13+O13+P13+Q13+R13+S13+T13+U13</f>
        <v>20522</v>
      </c>
      <c r="W13" s="4"/>
      <c r="X13" s="4"/>
      <c r="Y13" s="4"/>
      <c r="Z13" s="4"/>
      <c r="AA13" s="4"/>
    </row>
    <row r="14" ht="38.25" customHeight="1">
      <c r="A14" s="21"/>
      <c r="B14" s="18"/>
      <c r="C14" s="21"/>
      <c r="D14" s="21"/>
      <c r="E14" s="22" t="s">
        <v>26</v>
      </c>
      <c r="F14" s="26">
        <v>2460.0</v>
      </c>
      <c r="G14" s="26">
        <v>12300.0</v>
      </c>
      <c r="H14" s="26">
        <v>930.0</v>
      </c>
      <c r="I14" s="26">
        <v>40.0</v>
      </c>
      <c r="J14" s="26">
        <v>118.0</v>
      </c>
      <c r="K14" s="26">
        <v>44.0</v>
      </c>
      <c r="L14" s="26">
        <v>62.0</v>
      </c>
      <c r="M14" s="26">
        <v>0.0</v>
      </c>
      <c r="N14" s="26">
        <v>40.0</v>
      </c>
      <c r="O14" s="26">
        <v>32.0</v>
      </c>
      <c r="P14" s="26">
        <v>2.0</v>
      </c>
      <c r="Q14" s="26">
        <v>0.0</v>
      </c>
      <c r="R14" s="26">
        <v>0.0</v>
      </c>
      <c r="S14" s="26">
        <v>70.0</v>
      </c>
      <c r="T14" s="26">
        <v>2.0</v>
      </c>
      <c r="U14" s="26">
        <v>590.0</v>
      </c>
      <c r="V14" s="26">
        <f t="shared" si="5"/>
        <v>16690</v>
      </c>
      <c r="W14" s="4"/>
      <c r="X14" s="4"/>
      <c r="Y14" s="4"/>
      <c r="Z14" s="4"/>
      <c r="AA14" s="4"/>
    </row>
    <row r="15" ht="38.25" customHeight="1">
      <c r="A15" s="21"/>
      <c r="B15" s="18"/>
      <c r="C15" s="21"/>
      <c r="D15" s="21"/>
      <c r="E15" s="22" t="s">
        <v>27</v>
      </c>
      <c r="F15" s="30">
        <v>1.3</v>
      </c>
      <c r="G15" s="30">
        <v>1.7</v>
      </c>
      <c r="H15" s="30">
        <v>9300.0</v>
      </c>
      <c r="I15" s="30">
        <v>1.6</v>
      </c>
      <c r="J15" s="30">
        <v>36.0</v>
      </c>
      <c r="K15" s="30">
        <v>17.8</v>
      </c>
      <c r="L15" s="30">
        <v>0.9</v>
      </c>
      <c r="M15" s="30">
        <v>0.0</v>
      </c>
      <c r="N15" s="30">
        <v>8.0</v>
      </c>
      <c r="O15" s="30">
        <v>18.8</v>
      </c>
      <c r="P15" s="30">
        <v>3.0</v>
      </c>
      <c r="Q15" s="30">
        <v>0.0</v>
      </c>
      <c r="R15" s="30">
        <v>0.0</v>
      </c>
      <c r="S15" s="30">
        <v>14.0</v>
      </c>
      <c r="T15" s="30">
        <v>9.0</v>
      </c>
      <c r="U15" s="30">
        <v>1.8</v>
      </c>
      <c r="V15" s="30">
        <v>9.56</v>
      </c>
      <c r="W15" s="4"/>
      <c r="X15" s="4"/>
      <c r="Y15" s="4"/>
      <c r="Z15" s="4"/>
      <c r="AA15" s="4"/>
    </row>
    <row r="16" ht="38.25" customHeight="1">
      <c r="A16" s="12"/>
      <c r="B16" s="18"/>
      <c r="C16" s="12"/>
      <c r="D16" s="12"/>
      <c r="E16" s="29" t="s">
        <v>28</v>
      </c>
      <c r="F16" s="26">
        <f t="shared" ref="F16:V16" si="6">SUM(F14*F15)</f>
        <v>3198</v>
      </c>
      <c r="G16" s="26">
        <f t="shared" si="6"/>
        <v>20910</v>
      </c>
      <c r="H16" s="26">
        <f t="shared" si="6"/>
        <v>8649000</v>
      </c>
      <c r="I16" s="26">
        <f t="shared" si="6"/>
        <v>64</v>
      </c>
      <c r="J16" s="26">
        <f t="shared" si="6"/>
        <v>4248</v>
      </c>
      <c r="K16" s="26">
        <f t="shared" si="6"/>
        <v>783.2</v>
      </c>
      <c r="L16" s="26">
        <f t="shared" si="6"/>
        <v>55.8</v>
      </c>
      <c r="M16" s="26">
        <f t="shared" si="6"/>
        <v>0</v>
      </c>
      <c r="N16" s="26">
        <f t="shared" si="6"/>
        <v>320</v>
      </c>
      <c r="O16" s="26">
        <f t="shared" si="6"/>
        <v>601.6</v>
      </c>
      <c r="P16" s="26">
        <f t="shared" si="6"/>
        <v>6</v>
      </c>
      <c r="Q16" s="26">
        <f t="shared" si="6"/>
        <v>0</v>
      </c>
      <c r="R16" s="26">
        <f t="shared" si="6"/>
        <v>0</v>
      </c>
      <c r="S16" s="26">
        <f t="shared" si="6"/>
        <v>980</v>
      </c>
      <c r="T16" s="26">
        <f t="shared" si="6"/>
        <v>18</v>
      </c>
      <c r="U16" s="26">
        <f t="shared" si="6"/>
        <v>1062</v>
      </c>
      <c r="V16" s="26">
        <f t="shared" si="6"/>
        <v>159556.4</v>
      </c>
      <c r="W16" s="4"/>
      <c r="X16" s="4"/>
      <c r="Y16" s="4"/>
      <c r="Z16" s="4"/>
      <c r="AA16" s="4"/>
    </row>
    <row r="17" ht="38.25" customHeight="1">
      <c r="A17" s="17">
        <v>4.0</v>
      </c>
      <c r="B17" s="18"/>
      <c r="C17" s="28" t="s">
        <v>23</v>
      </c>
      <c r="D17" s="17" t="s">
        <v>31</v>
      </c>
      <c r="E17" s="22" t="s">
        <v>25</v>
      </c>
      <c r="F17" s="18">
        <v>3262.0</v>
      </c>
      <c r="G17" s="18">
        <v>13994.0</v>
      </c>
      <c r="H17" s="18">
        <v>1196.0</v>
      </c>
      <c r="I17" s="18">
        <v>76.0</v>
      </c>
      <c r="J17" s="18">
        <v>148.0</v>
      </c>
      <c r="K17" s="18">
        <v>64.0</v>
      </c>
      <c r="L17" s="18">
        <v>71.0</v>
      </c>
      <c r="M17" s="18">
        <v>2.0</v>
      </c>
      <c r="N17" s="18">
        <v>41.0</v>
      </c>
      <c r="O17" s="18">
        <v>35.0</v>
      </c>
      <c r="P17" s="18">
        <v>3.0</v>
      </c>
      <c r="Q17" s="18">
        <v>2.0</v>
      </c>
      <c r="R17" s="18">
        <v>2.0</v>
      </c>
      <c r="S17" s="18">
        <v>76.0</v>
      </c>
      <c r="T17" s="18">
        <v>2.0</v>
      </c>
      <c r="U17" s="18">
        <v>1564.0</v>
      </c>
      <c r="V17" s="18">
        <f t="shared" ref="V17:V19" si="7">SUM(F17:U17)</f>
        <v>20538</v>
      </c>
      <c r="W17" s="4"/>
      <c r="X17" s="4"/>
      <c r="Y17" s="4"/>
      <c r="Z17" s="4"/>
      <c r="AA17" s="4"/>
    </row>
    <row r="18" ht="38.25" customHeight="1">
      <c r="A18" s="21"/>
      <c r="B18" s="18"/>
      <c r="C18" s="21"/>
      <c r="D18" s="21"/>
      <c r="E18" s="22" t="s">
        <v>26</v>
      </c>
      <c r="F18" s="18">
        <v>2460.0</v>
      </c>
      <c r="G18" s="18">
        <v>10300.0</v>
      </c>
      <c r="H18" s="18">
        <v>930.0</v>
      </c>
      <c r="I18" s="18">
        <v>40.0</v>
      </c>
      <c r="J18" s="18">
        <v>118.0</v>
      </c>
      <c r="K18" s="18">
        <v>44.0</v>
      </c>
      <c r="L18" s="18">
        <v>62.0</v>
      </c>
      <c r="M18" s="18">
        <v>0.0</v>
      </c>
      <c r="N18" s="18">
        <v>8.0</v>
      </c>
      <c r="O18" s="18">
        <v>34.0</v>
      </c>
      <c r="P18" s="18">
        <v>2.0</v>
      </c>
      <c r="Q18" s="18">
        <v>0.0</v>
      </c>
      <c r="R18" s="18">
        <v>0.0</v>
      </c>
      <c r="S18" s="18">
        <v>72.0</v>
      </c>
      <c r="T18" s="18">
        <v>2.0</v>
      </c>
      <c r="U18" s="18">
        <v>592.0</v>
      </c>
      <c r="V18" s="18">
        <f t="shared" si="7"/>
        <v>14664</v>
      </c>
      <c r="W18" s="4"/>
      <c r="X18" s="4"/>
      <c r="Y18" s="4"/>
      <c r="Z18" s="4"/>
      <c r="AA18" s="4"/>
    </row>
    <row r="19" ht="38.25" customHeight="1">
      <c r="A19" s="21"/>
      <c r="B19" s="18"/>
      <c r="C19" s="21"/>
      <c r="D19" s="21"/>
      <c r="E19" s="22" t="s">
        <v>27</v>
      </c>
      <c r="F19" s="24">
        <v>1.1</v>
      </c>
      <c r="G19" s="24">
        <v>0.9</v>
      </c>
      <c r="H19" s="25">
        <v>9300.0</v>
      </c>
      <c r="I19" s="24">
        <v>1.5</v>
      </c>
      <c r="J19" s="24">
        <v>36.0</v>
      </c>
      <c r="K19" s="24">
        <v>17.8</v>
      </c>
      <c r="L19" s="24">
        <v>0.9</v>
      </c>
      <c r="M19" s="24">
        <v>0.0</v>
      </c>
      <c r="N19" s="24">
        <v>7.9</v>
      </c>
      <c r="O19" s="24">
        <v>18.9</v>
      </c>
      <c r="P19" s="24">
        <v>3.0</v>
      </c>
      <c r="Q19" s="24">
        <v>0.0</v>
      </c>
      <c r="R19" s="24">
        <v>0.0</v>
      </c>
      <c r="S19" s="24">
        <v>13.5</v>
      </c>
      <c r="T19" s="24">
        <v>8.5</v>
      </c>
      <c r="U19" s="24">
        <v>1.9</v>
      </c>
      <c r="V19" s="24">
        <f t="shared" si="7"/>
        <v>9411.9</v>
      </c>
      <c r="W19" s="4"/>
      <c r="X19" s="4"/>
      <c r="Y19" s="4"/>
      <c r="Z19" s="4"/>
      <c r="AA19" s="4"/>
    </row>
    <row r="20" ht="38.25" customHeight="1">
      <c r="A20" s="12"/>
      <c r="B20" s="18"/>
      <c r="C20" s="12"/>
      <c r="D20" s="12"/>
      <c r="E20" s="29" t="s">
        <v>28</v>
      </c>
      <c r="F20" s="24">
        <f t="shared" ref="F20:U20" si="8">F18*F19</f>
        <v>2706</v>
      </c>
      <c r="G20" s="24">
        <f t="shared" si="8"/>
        <v>9270</v>
      </c>
      <c r="H20" s="25">
        <f t="shared" si="8"/>
        <v>8649000</v>
      </c>
      <c r="I20" s="24">
        <f t="shared" si="8"/>
        <v>60</v>
      </c>
      <c r="J20" s="24">
        <f t="shared" si="8"/>
        <v>4248</v>
      </c>
      <c r="K20" s="24">
        <f t="shared" si="8"/>
        <v>783.2</v>
      </c>
      <c r="L20" s="24">
        <f t="shared" si="8"/>
        <v>55.8</v>
      </c>
      <c r="M20" s="24">
        <f t="shared" si="8"/>
        <v>0</v>
      </c>
      <c r="N20" s="24">
        <f t="shared" si="8"/>
        <v>63.2</v>
      </c>
      <c r="O20" s="24">
        <f t="shared" si="8"/>
        <v>642.6</v>
      </c>
      <c r="P20" s="24">
        <f t="shared" si="8"/>
        <v>6</v>
      </c>
      <c r="Q20" s="24">
        <f t="shared" si="8"/>
        <v>0</v>
      </c>
      <c r="R20" s="24">
        <f t="shared" si="8"/>
        <v>0</v>
      </c>
      <c r="S20" s="24">
        <f t="shared" si="8"/>
        <v>972</v>
      </c>
      <c r="T20" s="24">
        <f t="shared" si="8"/>
        <v>17</v>
      </c>
      <c r="U20" s="24">
        <f t="shared" si="8"/>
        <v>1124.8</v>
      </c>
      <c r="V20" s="24">
        <f>V18+V19</f>
        <v>24075.9</v>
      </c>
      <c r="W20" s="4"/>
      <c r="X20" s="4" t="s">
        <v>32</v>
      </c>
      <c r="Y20" s="4"/>
      <c r="Z20" s="4"/>
      <c r="AA20" s="4"/>
    </row>
    <row r="21" ht="38.25" customHeight="1">
      <c r="A21" s="17">
        <v>5.0</v>
      </c>
      <c r="B21" s="18"/>
      <c r="C21" s="28" t="s">
        <v>23</v>
      </c>
      <c r="D21" s="17" t="s">
        <v>33</v>
      </c>
      <c r="E21" s="22" t="s">
        <v>25</v>
      </c>
      <c r="F21" s="18">
        <v>3264.0</v>
      </c>
      <c r="G21" s="18">
        <v>13998.0</v>
      </c>
      <c r="H21" s="18">
        <v>1197.0</v>
      </c>
      <c r="I21" s="18">
        <v>77.0</v>
      </c>
      <c r="J21" s="18">
        <v>149.0</v>
      </c>
      <c r="K21" s="18">
        <v>65.0</v>
      </c>
      <c r="L21" s="18">
        <v>62.0</v>
      </c>
      <c r="M21" s="18">
        <v>3.0</v>
      </c>
      <c r="N21" s="18">
        <v>49.0</v>
      </c>
      <c r="O21" s="18">
        <v>36.0</v>
      </c>
      <c r="P21" s="18">
        <v>4.0</v>
      </c>
      <c r="Q21" s="18">
        <v>3.0</v>
      </c>
      <c r="R21" s="18">
        <v>3.0</v>
      </c>
      <c r="S21" s="18">
        <v>77.0</v>
      </c>
      <c r="T21" s="18">
        <v>3.0</v>
      </c>
      <c r="U21" s="18">
        <v>1568.0</v>
      </c>
      <c r="V21" s="18">
        <f t="shared" ref="V21:V23" si="9">SUM(F21:U21)</f>
        <v>20558</v>
      </c>
      <c r="W21" s="4"/>
      <c r="X21" s="4"/>
      <c r="Y21" s="4"/>
      <c r="Z21" s="4"/>
      <c r="AA21" s="4"/>
    </row>
    <row r="22" ht="38.25" customHeight="1">
      <c r="A22" s="21"/>
      <c r="B22" s="18"/>
      <c r="C22" s="21"/>
      <c r="D22" s="21"/>
      <c r="E22" s="22" t="s">
        <v>26</v>
      </c>
      <c r="F22" s="18">
        <v>2460.0</v>
      </c>
      <c r="G22" s="18">
        <v>10470.0</v>
      </c>
      <c r="H22" s="18">
        <v>920.0</v>
      </c>
      <c r="I22" s="18">
        <v>62.0</v>
      </c>
      <c r="J22" s="18">
        <v>134.0</v>
      </c>
      <c r="K22" s="18">
        <v>61.0</v>
      </c>
      <c r="L22" s="18">
        <v>68.0</v>
      </c>
      <c r="M22" s="18">
        <v>2.0</v>
      </c>
      <c r="N22" s="18">
        <v>49.0</v>
      </c>
      <c r="O22" s="18">
        <v>36.0</v>
      </c>
      <c r="P22" s="18">
        <v>3.0</v>
      </c>
      <c r="Q22" s="18">
        <v>0.0</v>
      </c>
      <c r="R22" s="18">
        <v>0.0</v>
      </c>
      <c r="S22" s="18">
        <v>75.0</v>
      </c>
      <c r="T22" s="18">
        <v>2.0</v>
      </c>
      <c r="U22" s="18">
        <v>725.0</v>
      </c>
      <c r="V22" s="18">
        <f t="shared" si="9"/>
        <v>15067</v>
      </c>
      <c r="W22" s="4"/>
      <c r="X22" s="4"/>
      <c r="Y22" s="4"/>
      <c r="Z22" s="4"/>
      <c r="AA22" s="4"/>
    </row>
    <row r="23" ht="38.25" customHeight="1">
      <c r="A23" s="21"/>
      <c r="B23" s="18"/>
      <c r="C23" s="21"/>
      <c r="D23" s="21"/>
      <c r="E23" s="22" t="s">
        <v>27</v>
      </c>
      <c r="F23" s="24">
        <v>2.1</v>
      </c>
      <c r="G23" s="24">
        <v>1.4</v>
      </c>
      <c r="H23" s="25">
        <v>9300.0</v>
      </c>
      <c r="I23" s="24">
        <v>1.6</v>
      </c>
      <c r="J23" s="24">
        <v>36.0</v>
      </c>
      <c r="K23" s="24">
        <v>17.5</v>
      </c>
      <c r="L23" s="24">
        <v>0.9</v>
      </c>
      <c r="M23" s="24"/>
      <c r="N23" s="24">
        <v>8.0</v>
      </c>
      <c r="O23" s="24">
        <v>18.6</v>
      </c>
      <c r="P23" s="24">
        <v>2.5</v>
      </c>
      <c r="Q23" s="24">
        <v>0.0</v>
      </c>
      <c r="R23" s="24">
        <v>0.0</v>
      </c>
      <c r="S23" s="24">
        <v>14.5</v>
      </c>
      <c r="T23" s="24">
        <v>9.5</v>
      </c>
      <c r="U23" s="24">
        <v>1.9</v>
      </c>
      <c r="V23" s="24">
        <f t="shared" si="9"/>
        <v>9414.5</v>
      </c>
      <c r="W23" s="4"/>
      <c r="X23" s="4"/>
      <c r="Y23" s="4"/>
      <c r="Z23" s="4"/>
      <c r="AA23" s="4"/>
    </row>
    <row r="24" ht="38.25" customHeight="1">
      <c r="A24" s="12"/>
      <c r="B24" s="18"/>
      <c r="C24" s="12"/>
      <c r="D24" s="12"/>
      <c r="E24" s="31" t="s">
        <v>28</v>
      </c>
      <c r="F24" s="24">
        <f t="shared" ref="F24:T24" si="10">F22*F23</f>
        <v>5166</v>
      </c>
      <c r="G24" s="24">
        <f t="shared" si="10"/>
        <v>14658</v>
      </c>
      <c r="H24" s="25">
        <f t="shared" si="10"/>
        <v>8556000</v>
      </c>
      <c r="I24" s="24">
        <f t="shared" si="10"/>
        <v>99.2</v>
      </c>
      <c r="J24" s="24">
        <f t="shared" si="10"/>
        <v>4824</v>
      </c>
      <c r="K24" s="24">
        <f t="shared" si="10"/>
        <v>1067.5</v>
      </c>
      <c r="L24" s="24">
        <f t="shared" si="10"/>
        <v>61.2</v>
      </c>
      <c r="M24" s="24">
        <f t="shared" si="10"/>
        <v>0</v>
      </c>
      <c r="N24" s="24">
        <f t="shared" si="10"/>
        <v>392</v>
      </c>
      <c r="O24" s="24">
        <f t="shared" si="10"/>
        <v>669.6</v>
      </c>
      <c r="P24" s="24">
        <f t="shared" si="10"/>
        <v>7.5</v>
      </c>
      <c r="Q24" s="24">
        <f t="shared" si="10"/>
        <v>0</v>
      </c>
      <c r="R24" s="24">
        <f t="shared" si="10"/>
        <v>0</v>
      </c>
      <c r="S24" s="24">
        <f t="shared" si="10"/>
        <v>1087.5</v>
      </c>
      <c r="T24" s="24">
        <f t="shared" si="10"/>
        <v>19</v>
      </c>
      <c r="U24" s="24">
        <f t="shared" ref="U24:V24" si="11">U22+U23</f>
        <v>726.9</v>
      </c>
      <c r="V24" s="24">
        <f t="shared" si="11"/>
        <v>24481.5</v>
      </c>
      <c r="W24" s="4"/>
      <c r="X24" s="4"/>
      <c r="Y24" s="4"/>
      <c r="Z24" s="4"/>
      <c r="AA24" s="4"/>
    </row>
    <row r="25" ht="26.25" customHeight="1">
      <c r="A25" s="32"/>
      <c r="B25" s="32"/>
      <c r="C25" s="32"/>
      <c r="D25" s="32"/>
      <c r="E25" s="33"/>
      <c r="F25" s="34"/>
      <c r="G25" s="34"/>
      <c r="H25" s="34"/>
      <c r="I25" s="34"/>
      <c r="J25" s="35"/>
      <c r="K25" s="34"/>
      <c r="L25" s="34"/>
      <c r="M25" s="34"/>
      <c r="N25" s="34"/>
      <c r="O25" s="35"/>
      <c r="P25" s="34"/>
      <c r="Q25" s="34"/>
      <c r="R25" s="34"/>
      <c r="S25" s="34"/>
      <c r="T25" s="34"/>
      <c r="U25" s="34"/>
      <c r="V25" s="34"/>
      <c r="W25" s="4"/>
      <c r="X25" s="4"/>
      <c r="Y25" s="4"/>
      <c r="Z25" s="4"/>
      <c r="AA25" s="4"/>
    </row>
    <row r="26" ht="26.25" customHeight="1">
      <c r="A26" s="36"/>
      <c r="B26" s="36"/>
      <c r="C26" s="36"/>
      <c r="D26" s="36"/>
      <c r="E26" s="33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4"/>
      <c r="X26" s="4"/>
      <c r="Y26" s="4"/>
      <c r="Z26" s="4"/>
      <c r="AA26" s="4"/>
    </row>
    <row r="27" ht="38.25" customHeight="1">
      <c r="A27" s="17">
        <v>1.0</v>
      </c>
      <c r="B27" s="18"/>
      <c r="C27" s="19" t="s">
        <v>34</v>
      </c>
      <c r="D27" s="17" t="s">
        <v>24</v>
      </c>
      <c r="E27" s="22" t="s">
        <v>25</v>
      </c>
      <c r="F27" s="18">
        <v>12990.0</v>
      </c>
      <c r="G27" s="18">
        <v>3760.0</v>
      </c>
      <c r="H27" s="18">
        <v>710.0</v>
      </c>
      <c r="I27" s="18">
        <v>48.0</v>
      </c>
      <c r="J27" s="18">
        <v>35.0</v>
      </c>
      <c r="K27" s="18">
        <v>40.0</v>
      </c>
      <c r="L27" s="18">
        <v>22.0</v>
      </c>
      <c r="M27" s="18">
        <v>1.0</v>
      </c>
      <c r="N27" s="18">
        <v>30.0</v>
      </c>
      <c r="O27" s="18">
        <v>22.0</v>
      </c>
      <c r="P27" s="18">
        <v>1.0</v>
      </c>
      <c r="Q27" s="18">
        <v>0.0</v>
      </c>
      <c r="R27" s="18">
        <v>0.0</v>
      </c>
      <c r="S27" s="18">
        <v>30.0</v>
      </c>
      <c r="T27" s="18">
        <v>2.0</v>
      </c>
      <c r="U27" s="18">
        <v>350.0</v>
      </c>
      <c r="V27" s="18">
        <f t="shared" ref="V27:V28" si="12">SUM(F27:U27)</f>
        <v>18041</v>
      </c>
      <c r="W27" s="4"/>
      <c r="X27" s="4"/>
      <c r="Y27" s="4"/>
      <c r="Z27" s="4"/>
      <c r="AA27" s="4"/>
    </row>
    <row r="28" ht="38.25" customHeight="1">
      <c r="A28" s="21"/>
      <c r="B28" s="18"/>
      <c r="C28" s="21"/>
      <c r="D28" s="21"/>
      <c r="E28" s="22" t="s">
        <v>26</v>
      </c>
      <c r="F28" s="18">
        <v>10560.0</v>
      </c>
      <c r="G28" s="18">
        <v>2990.0</v>
      </c>
      <c r="H28" s="18">
        <v>595.0</v>
      </c>
      <c r="I28" s="18">
        <v>41.0</v>
      </c>
      <c r="J28" s="18">
        <v>29.0</v>
      </c>
      <c r="K28" s="18">
        <v>34.0</v>
      </c>
      <c r="L28" s="18">
        <v>16.0</v>
      </c>
      <c r="M28" s="18">
        <v>1.0</v>
      </c>
      <c r="N28" s="18">
        <v>30.0</v>
      </c>
      <c r="O28" s="18">
        <v>22.0</v>
      </c>
      <c r="P28" s="18">
        <v>0.0</v>
      </c>
      <c r="Q28" s="18">
        <v>0.0</v>
      </c>
      <c r="R28" s="18">
        <v>0.0</v>
      </c>
      <c r="S28" s="18">
        <v>30.0</v>
      </c>
      <c r="T28" s="18">
        <v>2.0</v>
      </c>
      <c r="U28" s="18">
        <v>298.0</v>
      </c>
      <c r="V28" s="18">
        <f t="shared" si="12"/>
        <v>14648</v>
      </c>
      <c r="W28" s="4"/>
      <c r="X28" s="4"/>
      <c r="Y28" s="4"/>
      <c r="Z28" s="4"/>
      <c r="AA28" s="4"/>
    </row>
    <row r="29" ht="38.25" customHeight="1">
      <c r="A29" s="21"/>
      <c r="B29" s="18"/>
      <c r="C29" s="21"/>
      <c r="D29" s="21"/>
      <c r="E29" s="22" t="s">
        <v>27</v>
      </c>
      <c r="F29" s="24">
        <v>2.6</v>
      </c>
      <c r="G29" s="24">
        <v>1.4</v>
      </c>
      <c r="H29" s="25">
        <v>9300.0</v>
      </c>
      <c r="I29" s="24">
        <v>1.8</v>
      </c>
      <c r="J29" s="26">
        <v>39.0</v>
      </c>
      <c r="K29" s="24">
        <v>12.5</v>
      </c>
      <c r="L29" s="24">
        <v>0.7</v>
      </c>
      <c r="M29" s="24">
        <v>1.0</v>
      </c>
      <c r="N29" s="24">
        <v>9.0</v>
      </c>
      <c r="O29" s="24">
        <v>21.0</v>
      </c>
      <c r="P29" s="24">
        <v>0.0</v>
      </c>
      <c r="Q29" s="24">
        <v>0.0</v>
      </c>
      <c r="R29" s="24">
        <v>0.0</v>
      </c>
      <c r="S29" s="24">
        <v>9.5</v>
      </c>
      <c r="T29" s="24">
        <v>28.0</v>
      </c>
      <c r="U29" s="24">
        <v>1.9</v>
      </c>
      <c r="V29" s="24">
        <v>9.52</v>
      </c>
      <c r="W29" s="4"/>
      <c r="X29" s="4"/>
      <c r="Y29" s="4"/>
      <c r="Z29" s="4"/>
      <c r="AA29" s="4"/>
    </row>
    <row r="30" ht="38.25" customHeight="1">
      <c r="A30" s="12"/>
      <c r="B30" s="18"/>
      <c r="C30" s="12"/>
      <c r="D30" s="12"/>
      <c r="E30" s="29" t="s">
        <v>28</v>
      </c>
      <c r="F30" s="24">
        <f t="shared" ref="F30:V30" si="13">F28*F29</f>
        <v>27456</v>
      </c>
      <c r="G30" s="24">
        <f t="shared" si="13"/>
        <v>4186</v>
      </c>
      <c r="H30" s="25">
        <f t="shared" si="13"/>
        <v>5533500</v>
      </c>
      <c r="I30" s="24">
        <f t="shared" si="13"/>
        <v>73.8</v>
      </c>
      <c r="J30" s="24">
        <f t="shared" si="13"/>
        <v>1131</v>
      </c>
      <c r="K30" s="24">
        <f t="shared" si="13"/>
        <v>425</v>
      </c>
      <c r="L30" s="24">
        <f t="shared" si="13"/>
        <v>11.2</v>
      </c>
      <c r="M30" s="24">
        <f t="shared" si="13"/>
        <v>1</v>
      </c>
      <c r="N30" s="24">
        <f t="shared" si="13"/>
        <v>270</v>
      </c>
      <c r="O30" s="24">
        <f t="shared" si="13"/>
        <v>462</v>
      </c>
      <c r="P30" s="24">
        <f t="shared" si="13"/>
        <v>0</v>
      </c>
      <c r="Q30" s="24">
        <f t="shared" si="13"/>
        <v>0</v>
      </c>
      <c r="R30" s="24">
        <f t="shared" si="13"/>
        <v>0</v>
      </c>
      <c r="S30" s="24">
        <f t="shared" si="13"/>
        <v>285</v>
      </c>
      <c r="T30" s="24">
        <f t="shared" si="13"/>
        <v>56</v>
      </c>
      <c r="U30" s="24">
        <f t="shared" si="13"/>
        <v>566.2</v>
      </c>
      <c r="V30" s="24">
        <f t="shared" si="13"/>
        <v>139448.96</v>
      </c>
      <c r="W30" s="4"/>
      <c r="X30" s="4"/>
      <c r="Y30" s="4"/>
      <c r="Z30" s="4"/>
      <c r="AA30" s="4"/>
    </row>
    <row r="31" ht="38.25" customHeight="1">
      <c r="A31" s="17">
        <v>2.0</v>
      </c>
      <c r="B31" s="18"/>
      <c r="C31" s="28" t="s">
        <v>34</v>
      </c>
      <c r="D31" s="17" t="s">
        <v>29</v>
      </c>
      <c r="E31" s="22" t="s">
        <v>25</v>
      </c>
      <c r="F31" s="26">
        <v>11957.0</v>
      </c>
      <c r="G31" s="26">
        <v>3780.0</v>
      </c>
      <c r="H31" s="26">
        <v>735.0</v>
      </c>
      <c r="I31" s="26">
        <v>52.0</v>
      </c>
      <c r="J31" s="26">
        <v>40.0</v>
      </c>
      <c r="K31" s="26">
        <v>42.0</v>
      </c>
      <c r="L31" s="26">
        <v>22.0</v>
      </c>
      <c r="M31" s="26">
        <v>1.0</v>
      </c>
      <c r="N31" s="26">
        <v>30.0</v>
      </c>
      <c r="O31" s="26">
        <v>25.0</v>
      </c>
      <c r="P31" s="26">
        <v>1.0</v>
      </c>
      <c r="Q31" s="26">
        <v>0.0</v>
      </c>
      <c r="R31" s="26">
        <v>0.0</v>
      </c>
      <c r="S31" s="26">
        <v>35.0</v>
      </c>
      <c r="T31" s="26">
        <v>2.0</v>
      </c>
      <c r="U31" s="26">
        <v>350.0</v>
      </c>
      <c r="V31" s="26">
        <f t="shared" ref="V31:V32" si="14">SUM(F31:U31)</f>
        <v>17072</v>
      </c>
      <c r="W31" s="4"/>
      <c r="X31" s="4"/>
      <c r="Y31" s="4"/>
      <c r="Z31" s="4"/>
      <c r="AA31" s="4"/>
    </row>
    <row r="32" ht="38.25" customHeight="1">
      <c r="A32" s="21"/>
      <c r="B32" s="18"/>
      <c r="C32" s="21"/>
      <c r="D32" s="21"/>
      <c r="E32" s="22" t="s">
        <v>26</v>
      </c>
      <c r="F32" s="26">
        <v>10560.0</v>
      </c>
      <c r="G32" s="26">
        <v>3024.0</v>
      </c>
      <c r="H32" s="26">
        <v>595.0</v>
      </c>
      <c r="I32" s="26">
        <v>41.0</v>
      </c>
      <c r="J32" s="26">
        <v>29.0</v>
      </c>
      <c r="K32" s="26">
        <v>34.0</v>
      </c>
      <c r="L32" s="26">
        <v>16.0</v>
      </c>
      <c r="M32" s="26">
        <v>1.0</v>
      </c>
      <c r="N32" s="26">
        <v>30.0</v>
      </c>
      <c r="O32" s="26">
        <v>22.0</v>
      </c>
      <c r="P32" s="26">
        <v>0.0</v>
      </c>
      <c r="Q32" s="26">
        <v>0.0</v>
      </c>
      <c r="R32" s="26">
        <v>0.0</v>
      </c>
      <c r="S32" s="26">
        <v>30.0</v>
      </c>
      <c r="T32" s="26">
        <v>2.0</v>
      </c>
      <c r="U32" s="26">
        <v>298.0</v>
      </c>
      <c r="V32" s="26">
        <f t="shared" si="14"/>
        <v>14682</v>
      </c>
      <c r="W32" s="4"/>
      <c r="X32" s="4"/>
      <c r="Y32" s="4"/>
      <c r="Z32" s="4"/>
      <c r="AA32" s="4"/>
    </row>
    <row r="33" ht="38.25" customHeight="1">
      <c r="A33" s="21"/>
      <c r="B33" s="18"/>
      <c r="C33" s="21"/>
      <c r="D33" s="21"/>
      <c r="E33" s="22" t="s">
        <v>27</v>
      </c>
      <c r="F33" s="26">
        <v>2.6</v>
      </c>
      <c r="G33" s="26">
        <v>1.4</v>
      </c>
      <c r="H33" s="26">
        <v>9300.0</v>
      </c>
      <c r="I33" s="26">
        <v>1.8</v>
      </c>
      <c r="J33" s="26">
        <v>39.0</v>
      </c>
      <c r="K33" s="26">
        <v>12.5</v>
      </c>
      <c r="L33" s="26">
        <v>0.7</v>
      </c>
      <c r="M33" s="26">
        <v>1.0</v>
      </c>
      <c r="N33" s="26">
        <v>9.0</v>
      </c>
      <c r="O33" s="26">
        <v>21.0</v>
      </c>
      <c r="P33" s="26">
        <v>0.0</v>
      </c>
      <c r="Q33" s="26">
        <v>0.0</v>
      </c>
      <c r="R33" s="26">
        <v>0.0</v>
      </c>
      <c r="S33" s="26">
        <v>9.5</v>
      </c>
      <c r="T33" s="26">
        <v>28.0</v>
      </c>
      <c r="U33" s="26">
        <v>1.9</v>
      </c>
      <c r="V33" s="26">
        <v>9.52</v>
      </c>
      <c r="W33" s="4"/>
      <c r="X33" s="4"/>
      <c r="Y33" s="4"/>
      <c r="Z33" s="4"/>
      <c r="AA33" s="4"/>
    </row>
    <row r="34" ht="38.25" customHeight="1">
      <c r="A34" s="12"/>
      <c r="B34" s="18"/>
      <c r="C34" s="12"/>
      <c r="D34" s="12"/>
      <c r="E34" s="29" t="s">
        <v>28</v>
      </c>
      <c r="F34" s="26">
        <f t="shared" ref="F34:V34" si="15">F32*F33</f>
        <v>27456</v>
      </c>
      <c r="G34" s="26">
        <f t="shared" si="15"/>
        <v>4233.6</v>
      </c>
      <c r="H34" s="26">
        <f t="shared" si="15"/>
        <v>5533500</v>
      </c>
      <c r="I34" s="26">
        <f t="shared" si="15"/>
        <v>73.8</v>
      </c>
      <c r="J34" s="26">
        <f t="shared" si="15"/>
        <v>1131</v>
      </c>
      <c r="K34" s="26">
        <f t="shared" si="15"/>
        <v>425</v>
      </c>
      <c r="L34" s="26">
        <f t="shared" si="15"/>
        <v>11.2</v>
      </c>
      <c r="M34" s="26">
        <f t="shared" si="15"/>
        <v>1</v>
      </c>
      <c r="N34" s="26">
        <f t="shared" si="15"/>
        <v>270</v>
      </c>
      <c r="O34" s="26">
        <f t="shared" si="15"/>
        <v>462</v>
      </c>
      <c r="P34" s="26">
        <f t="shared" si="15"/>
        <v>0</v>
      </c>
      <c r="Q34" s="26">
        <f t="shared" si="15"/>
        <v>0</v>
      </c>
      <c r="R34" s="26">
        <f t="shared" si="15"/>
        <v>0</v>
      </c>
      <c r="S34" s="26">
        <f t="shared" si="15"/>
        <v>285</v>
      </c>
      <c r="T34" s="26">
        <f t="shared" si="15"/>
        <v>56</v>
      </c>
      <c r="U34" s="26">
        <f t="shared" si="15"/>
        <v>566.2</v>
      </c>
      <c r="V34" s="26">
        <f t="shared" si="15"/>
        <v>139772.64</v>
      </c>
      <c r="W34" s="4"/>
      <c r="X34" s="4"/>
      <c r="Y34" s="4"/>
      <c r="Z34" s="4"/>
      <c r="AA34" s="4"/>
    </row>
    <row r="35" ht="38.25" customHeight="1">
      <c r="A35" s="17">
        <v>3.0</v>
      </c>
      <c r="B35" s="18"/>
      <c r="C35" s="28" t="s">
        <v>34</v>
      </c>
      <c r="D35" s="17" t="s">
        <v>30</v>
      </c>
      <c r="E35" s="22" t="s">
        <v>25</v>
      </c>
      <c r="F35" s="26">
        <v>12520.0</v>
      </c>
      <c r="G35" s="26">
        <v>3780.0</v>
      </c>
      <c r="H35" s="26">
        <v>735.0</v>
      </c>
      <c r="I35" s="26">
        <v>52.0</v>
      </c>
      <c r="J35" s="26">
        <v>40.0</v>
      </c>
      <c r="K35" s="26">
        <v>42.0</v>
      </c>
      <c r="L35" s="26">
        <v>22.0</v>
      </c>
      <c r="M35" s="26">
        <v>1.0</v>
      </c>
      <c r="N35" s="26">
        <v>30.0</v>
      </c>
      <c r="O35" s="26">
        <v>25.0</v>
      </c>
      <c r="P35" s="26">
        <v>1.0</v>
      </c>
      <c r="Q35" s="26">
        <v>0.0</v>
      </c>
      <c r="R35" s="26">
        <v>0.0</v>
      </c>
      <c r="S35" s="26">
        <v>35.0</v>
      </c>
      <c r="T35" s="26">
        <v>2.0</v>
      </c>
      <c r="U35" s="26">
        <v>350.0</v>
      </c>
      <c r="V35" s="26">
        <f t="shared" ref="V35:V36" si="16">SUM(F35:U35)</f>
        <v>17635</v>
      </c>
      <c r="W35" s="4"/>
      <c r="X35" s="4"/>
      <c r="Y35" s="4"/>
      <c r="Z35" s="4"/>
      <c r="AA35" s="4"/>
    </row>
    <row r="36" ht="38.25" customHeight="1">
      <c r="A36" s="21"/>
      <c r="B36" s="18"/>
      <c r="C36" s="21"/>
      <c r="D36" s="21"/>
      <c r="E36" s="22" t="s">
        <v>26</v>
      </c>
      <c r="F36" s="26">
        <v>9700.0</v>
      </c>
      <c r="G36" s="26">
        <v>3024.0</v>
      </c>
      <c r="H36" s="26">
        <v>595.0</v>
      </c>
      <c r="I36" s="26">
        <v>41.0</v>
      </c>
      <c r="J36" s="26">
        <v>29.0</v>
      </c>
      <c r="K36" s="26">
        <v>34.0</v>
      </c>
      <c r="L36" s="26">
        <v>16.0</v>
      </c>
      <c r="M36" s="26">
        <v>1.0</v>
      </c>
      <c r="N36" s="26">
        <v>30.0</v>
      </c>
      <c r="O36" s="26">
        <v>22.0</v>
      </c>
      <c r="P36" s="26">
        <v>0.0</v>
      </c>
      <c r="Q36" s="26">
        <v>0.0</v>
      </c>
      <c r="R36" s="26">
        <v>0.0</v>
      </c>
      <c r="S36" s="26">
        <v>30.0</v>
      </c>
      <c r="T36" s="26">
        <v>2.0</v>
      </c>
      <c r="U36" s="26">
        <v>298.0</v>
      </c>
      <c r="V36" s="26">
        <f t="shared" si="16"/>
        <v>13822</v>
      </c>
      <c r="W36" s="4"/>
      <c r="X36" s="4"/>
      <c r="Y36" s="4"/>
      <c r="Z36" s="4"/>
      <c r="AA36" s="4"/>
    </row>
    <row r="37" ht="38.25" customHeight="1">
      <c r="A37" s="21"/>
      <c r="B37" s="18"/>
      <c r="C37" s="21"/>
      <c r="D37" s="21"/>
      <c r="E37" s="22" t="s">
        <v>27</v>
      </c>
      <c r="F37" s="30">
        <v>1.6</v>
      </c>
      <c r="G37" s="30">
        <v>1.8</v>
      </c>
      <c r="H37" s="30">
        <v>9300.0</v>
      </c>
      <c r="I37" s="30">
        <v>1.8</v>
      </c>
      <c r="J37" s="30">
        <v>39.0</v>
      </c>
      <c r="K37" s="30">
        <v>12.5</v>
      </c>
      <c r="L37" s="30">
        <v>0.7</v>
      </c>
      <c r="M37" s="30">
        <v>1.0</v>
      </c>
      <c r="N37" s="30">
        <v>9.0</v>
      </c>
      <c r="O37" s="30">
        <v>21.0</v>
      </c>
      <c r="P37" s="30">
        <v>0.0</v>
      </c>
      <c r="Q37" s="30">
        <v>0.0</v>
      </c>
      <c r="R37" s="30">
        <v>0.0</v>
      </c>
      <c r="S37" s="30">
        <v>9.5</v>
      </c>
      <c r="T37" s="30">
        <v>28.0</v>
      </c>
      <c r="U37" s="30">
        <v>1.9</v>
      </c>
      <c r="V37" s="30">
        <v>9.52</v>
      </c>
      <c r="W37" s="4"/>
      <c r="X37" s="4"/>
      <c r="Y37" s="4"/>
      <c r="Z37" s="4"/>
      <c r="AA37" s="4"/>
    </row>
    <row r="38" ht="38.25" customHeight="1">
      <c r="A38" s="12"/>
      <c r="B38" s="18"/>
      <c r="C38" s="12"/>
      <c r="D38" s="12"/>
      <c r="E38" s="29" t="s">
        <v>28</v>
      </c>
      <c r="F38" s="26">
        <f t="shared" ref="F38:V38" si="17">F36*F37</f>
        <v>15520</v>
      </c>
      <c r="G38" s="26">
        <f t="shared" si="17"/>
        <v>5443.2</v>
      </c>
      <c r="H38" s="26">
        <f t="shared" si="17"/>
        <v>5533500</v>
      </c>
      <c r="I38" s="26">
        <f t="shared" si="17"/>
        <v>73.8</v>
      </c>
      <c r="J38" s="26">
        <f t="shared" si="17"/>
        <v>1131</v>
      </c>
      <c r="K38" s="26">
        <f t="shared" si="17"/>
        <v>425</v>
      </c>
      <c r="L38" s="26">
        <f t="shared" si="17"/>
        <v>11.2</v>
      </c>
      <c r="M38" s="26">
        <f t="shared" si="17"/>
        <v>1</v>
      </c>
      <c r="N38" s="26">
        <f t="shared" si="17"/>
        <v>270</v>
      </c>
      <c r="O38" s="26">
        <f t="shared" si="17"/>
        <v>462</v>
      </c>
      <c r="P38" s="26">
        <f t="shared" si="17"/>
        <v>0</v>
      </c>
      <c r="Q38" s="26">
        <f t="shared" si="17"/>
        <v>0</v>
      </c>
      <c r="R38" s="26">
        <f t="shared" si="17"/>
        <v>0</v>
      </c>
      <c r="S38" s="26">
        <f t="shared" si="17"/>
        <v>285</v>
      </c>
      <c r="T38" s="26">
        <f t="shared" si="17"/>
        <v>56</v>
      </c>
      <c r="U38" s="26">
        <f t="shared" si="17"/>
        <v>566.2</v>
      </c>
      <c r="V38" s="26">
        <f t="shared" si="17"/>
        <v>131585.44</v>
      </c>
      <c r="W38" s="4"/>
      <c r="X38" s="4"/>
      <c r="Y38" s="4"/>
      <c r="Z38" s="4"/>
      <c r="AA38" s="4"/>
    </row>
    <row r="39" ht="38.25" customHeight="1">
      <c r="A39" s="17">
        <v>4.0</v>
      </c>
      <c r="B39" s="18"/>
      <c r="C39" s="28" t="s">
        <v>34</v>
      </c>
      <c r="D39" s="17" t="s">
        <v>31</v>
      </c>
      <c r="E39" s="22" t="s">
        <v>25</v>
      </c>
      <c r="F39" s="18">
        <v>12524.0</v>
      </c>
      <c r="G39" s="18">
        <v>3781.0</v>
      </c>
      <c r="H39" s="18">
        <v>736.0</v>
      </c>
      <c r="I39" s="18">
        <v>52.0</v>
      </c>
      <c r="J39" s="18">
        <v>41.0</v>
      </c>
      <c r="K39" s="18">
        <v>43.0</v>
      </c>
      <c r="L39" s="18">
        <v>22.0</v>
      </c>
      <c r="M39" s="18">
        <v>1.0</v>
      </c>
      <c r="N39" s="18">
        <v>32.0</v>
      </c>
      <c r="O39" s="18">
        <v>26.0</v>
      </c>
      <c r="P39" s="18">
        <v>1.0</v>
      </c>
      <c r="Q39" s="18">
        <v>0.0</v>
      </c>
      <c r="R39" s="18">
        <v>0.0</v>
      </c>
      <c r="S39" s="18">
        <v>36.0</v>
      </c>
      <c r="T39" s="18">
        <v>3.0</v>
      </c>
      <c r="U39" s="18">
        <v>358.0</v>
      </c>
      <c r="V39" s="18">
        <f t="shared" ref="V39:V41" si="18">SUM(F39:U39)</f>
        <v>17656</v>
      </c>
      <c r="W39" s="4"/>
      <c r="X39" s="4"/>
      <c r="Y39" s="4"/>
      <c r="Z39" s="4"/>
      <c r="AA39" s="4"/>
    </row>
    <row r="40" ht="38.25" customHeight="1">
      <c r="A40" s="21"/>
      <c r="B40" s="18"/>
      <c r="C40" s="21"/>
      <c r="D40" s="21"/>
      <c r="E40" s="22" t="s">
        <v>26</v>
      </c>
      <c r="F40" s="18">
        <v>9720.0</v>
      </c>
      <c r="G40" s="18">
        <v>3024.0</v>
      </c>
      <c r="H40" s="18">
        <v>596.0</v>
      </c>
      <c r="I40" s="18">
        <v>41.0</v>
      </c>
      <c r="J40" s="18">
        <v>30.0</v>
      </c>
      <c r="K40" s="18">
        <v>34.0</v>
      </c>
      <c r="L40" s="18">
        <v>16.0</v>
      </c>
      <c r="M40" s="18">
        <v>1.0</v>
      </c>
      <c r="N40" s="18">
        <v>32.0</v>
      </c>
      <c r="O40" s="18">
        <v>24.0</v>
      </c>
      <c r="P40" s="18">
        <v>0.0</v>
      </c>
      <c r="Q40" s="18">
        <v>0.0</v>
      </c>
      <c r="R40" s="18">
        <v>0.0</v>
      </c>
      <c r="S40" s="18">
        <v>32.0</v>
      </c>
      <c r="T40" s="18">
        <v>2.0</v>
      </c>
      <c r="U40" s="18">
        <v>300.0</v>
      </c>
      <c r="V40" s="18">
        <f t="shared" si="18"/>
        <v>13852</v>
      </c>
      <c r="W40" s="4"/>
      <c r="X40" s="4"/>
      <c r="Y40" s="4"/>
      <c r="Z40" s="4"/>
      <c r="AA40" s="4"/>
    </row>
    <row r="41" ht="38.25" customHeight="1">
      <c r="A41" s="21"/>
      <c r="B41" s="18"/>
      <c r="C41" s="21"/>
      <c r="D41" s="21"/>
      <c r="E41" s="22" t="s">
        <v>27</v>
      </c>
      <c r="F41" s="24">
        <v>1.3</v>
      </c>
      <c r="G41" s="24">
        <v>0.9</v>
      </c>
      <c r="H41" s="25">
        <v>9150.0</v>
      </c>
      <c r="I41" s="24">
        <v>1.6</v>
      </c>
      <c r="J41" s="24">
        <v>37.5</v>
      </c>
      <c r="K41" s="24">
        <v>12.5</v>
      </c>
      <c r="L41" s="24">
        <v>0.6</v>
      </c>
      <c r="M41" s="24">
        <v>1.0</v>
      </c>
      <c r="N41" s="24">
        <v>8.5</v>
      </c>
      <c r="O41" s="24">
        <v>19.5</v>
      </c>
      <c r="P41" s="24">
        <v>0.0</v>
      </c>
      <c r="Q41" s="24">
        <v>0.0</v>
      </c>
      <c r="R41" s="24">
        <v>0.0</v>
      </c>
      <c r="S41" s="24">
        <v>9.5</v>
      </c>
      <c r="T41" s="24">
        <v>26.5</v>
      </c>
      <c r="U41" s="24">
        <v>1.9</v>
      </c>
      <c r="V41" s="24">
        <f t="shared" si="18"/>
        <v>9271.3</v>
      </c>
      <c r="W41" s="4"/>
      <c r="X41" s="4"/>
      <c r="Y41" s="4"/>
      <c r="Z41" s="4"/>
      <c r="AA41" s="4"/>
    </row>
    <row r="42" ht="38.25" customHeight="1">
      <c r="A42" s="12"/>
      <c r="B42" s="18"/>
      <c r="C42" s="12"/>
      <c r="D42" s="12"/>
      <c r="E42" s="29" t="s">
        <v>28</v>
      </c>
      <c r="F42" s="24">
        <f t="shared" ref="F42:V42" si="19">F40+F41</f>
        <v>9721.3</v>
      </c>
      <c r="G42" s="24">
        <f t="shared" si="19"/>
        <v>3024.9</v>
      </c>
      <c r="H42" s="25">
        <f t="shared" si="19"/>
        <v>9746</v>
      </c>
      <c r="I42" s="24">
        <f t="shared" si="19"/>
        <v>42.6</v>
      </c>
      <c r="J42" s="24">
        <f t="shared" si="19"/>
        <v>67.5</v>
      </c>
      <c r="K42" s="24">
        <f t="shared" si="19"/>
        <v>46.5</v>
      </c>
      <c r="L42" s="24">
        <f t="shared" si="19"/>
        <v>16.6</v>
      </c>
      <c r="M42" s="24">
        <f t="shared" si="19"/>
        <v>2</v>
      </c>
      <c r="N42" s="24">
        <f t="shared" si="19"/>
        <v>40.5</v>
      </c>
      <c r="O42" s="24">
        <f t="shared" si="19"/>
        <v>43.5</v>
      </c>
      <c r="P42" s="24">
        <f t="shared" si="19"/>
        <v>0</v>
      </c>
      <c r="Q42" s="24">
        <f t="shared" si="19"/>
        <v>0</v>
      </c>
      <c r="R42" s="24">
        <f t="shared" si="19"/>
        <v>0</v>
      </c>
      <c r="S42" s="24">
        <f t="shared" si="19"/>
        <v>41.5</v>
      </c>
      <c r="T42" s="24">
        <f t="shared" si="19"/>
        <v>28.5</v>
      </c>
      <c r="U42" s="24">
        <f t="shared" si="19"/>
        <v>301.9</v>
      </c>
      <c r="V42" s="24">
        <f t="shared" si="19"/>
        <v>23123.3</v>
      </c>
      <c r="W42" s="4"/>
      <c r="X42" s="4"/>
      <c r="Y42" s="4"/>
      <c r="Z42" s="4"/>
      <c r="AA42" s="4"/>
    </row>
    <row r="43" ht="38.25" customHeight="1">
      <c r="A43" s="17">
        <v>5.0</v>
      </c>
      <c r="B43" s="18"/>
      <c r="C43" s="28" t="s">
        <v>34</v>
      </c>
      <c r="D43" s="17" t="s">
        <v>33</v>
      </c>
      <c r="E43" s="22" t="s">
        <v>25</v>
      </c>
      <c r="F43" s="18">
        <v>12628.0</v>
      </c>
      <c r="G43" s="18">
        <v>3782.0</v>
      </c>
      <c r="H43" s="18">
        <v>737.0</v>
      </c>
      <c r="I43" s="18">
        <v>53.0</v>
      </c>
      <c r="J43" s="18">
        <v>42.0</v>
      </c>
      <c r="K43" s="18">
        <v>44.0</v>
      </c>
      <c r="L43" s="18">
        <v>23.0</v>
      </c>
      <c r="M43" s="18">
        <v>2.0</v>
      </c>
      <c r="N43" s="18">
        <v>64.0</v>
      </c>
      <c r="O43" s="18">
        <v>27.0</v>
      </c>
      <c r="P43" s="18">
        <v>1.0</v>
      </c>
      <c r="Q43" s="18">
        <v>0.0</v>
      </c>
      <c r="R43" s="18">
        <v>0.0</v>
      </c>
      <c r="S43" s="18">
        <v>37.0</v>
      </c>
      <c r="T43" s="18">
        <v>4.0</v>
      </c>
      <c r="U43" s="18">
        <v>362.0</v>
      </c>
      <c r="V43" s="18">
        <f t="shared" ref="V43:V45" si="20">SUM(F43:U43)</f>
        <v>17806</v>
      </c>
      <c r="W43" s="4"/>
      <c r="X43" s="4"/>
      <c r="Y43" s="4"/>
      <c r="Z43" s="4"/>
      <c r="AA43" s="4"/>
    </row>
    <row r="44" ht="38.25" customHeight="1">
      <c r="A44" s="21"/>
      <c r="B44" s="18"/>
      <c r="C44" s="21"/>
      <c r="D44" s="21"/>
      <c r="E44" s="22" t="s">
        <v>26</v>
      </c>
      <c r="F44" s="18">
        <v>8408.0</v>
      </c>
      <c r="G44" s="18">
        <v>3100.0</v>
      </c>
      <c r="H44" s="18">
        <v>545.0</v>
      </c>
      <c r="I44" s="18">
        <v>44.0</v>
      </c>
      <c r="J44" s="18">
        <v>38.0</v>
      </c>
      <c r="K44" s="18">
        <v>40.0</v>
      </c>
      <c r="L44" s="18">
        <v>21.0</v>
      </c>
      <c r="M44" s="18">
        <v>1.0</v>
      </c>
      <c r="N44" s="18">
        <v>64.0</v>
      </c>
      <c r="O44" s="18">
        <v>27.0</v>
      </c>
      <c r="P44" s="18">
        <v>0.0</v>
      </c>
      <c r="Q44" s="18">
        <v>0.0</v>
      </c>
      <c r="R44" s="18">
        <v>0.0</v>
      </c>
      <c r="S44" s="18">
        <v>36.0</v>
      </c>
      <c r="T44" s="18">
        <v>3.0</v>
      </c>
      <c r="U44" s="18">
        <v>315.0</v>
      </c>
      <c r="V44" s="18">
        <f t="shared" si="20"/>
        <v>12642</v>
      </c>
      <c r="W44" s="4"/>
      <c r="X44" s="4"/>
      <c r="Y44" s="4"/>
      <c r="Z44" s="4"/>
      <c r="AA44" s="4"/>
    </row>
    <row r="45" ht="38.25" customHeight="1">
      <c r="A45" s="21"/>
      <c r="B45" s="18"/>
      <c r="C45" s="21"/>
      <c r="D45" s="21"/>
      <c r="E45" s="22" t="s">
        <v>27</v>
      </c>
      <c r="F45" s="24">
        <v>1.4</v>
      </c>
      <c r="G45" s="24">
        <v>1.5</v>
      </c>
      <c r="H45" s="25">
        <v>9300.0</v>
      </c>
      <c r="I45" s="24">
        <v>1.4</v>
      </c>
      <c r="J45" s="24">
        <v>35.0</v>
      </c>
      <c r="K45" s="24">
        <v>17.0</v>
      </c>
      <c r="L45" s="24">
        <v>0.8</v>
      </c>
      <c r="M45" s="24">
        <v>1.0</v>
      </c>
      <c r="N45" s="24">
        <v>7.0</v>
      </c>
      <c r="O45" s="24">
        <v>18.0</v>
      </c>
      <c r="P45" s="24">
        <v>0.0</v>
      </c>
      <c r="Q45" s="24">
        <v>0.0</v>
      </c>
      <c r="R45" s="24">
        <v>0.0</v>
      </c>
      <c r="S45" s="24">
        <v>9.5</v>
      </c>
      <c r="T45" s="24">
        <v>27.0</v>
      </c>
      <c r="U45" s="24">
        <v>1.7</v>
      </c>
      <c r="V45" s="24">
        <f t="shared" si="20"/>
        <v>9421.3</v>
      </c>
      <c r="W45" s="4"/>
      <c r="X45" s="4"/>
      <c r="Y45" s="4"/>
      <c r="Z45" s="4"/>
      <c r="AA45" s="4"/>
    </row>
    <row r="46" ht="38.25" customHeight="1">
      <c r="A46" s="12"/>
      <c r="B46" s="18"/>
      <c r="C46" s="12"/>
      <c r="D46" s="12"/>
      <c r="E46" s="31" t="s">
        <v>28</v>
      </c>
      <c r="F46" s="24">
        <f t="shared" ref="F46:V46" si="21">F44+F45</f>
        <v>8409.4</v>
      </c>
      <c r="G46" s="24">
        <f t="shared" si="21"/>
        <v>3101.5</v>
      </c>
      <c r="H46" s="25">
        <f t="shared" si="21"/>
        <v>9845</v>
      </c>
      <c r="I46" s="24">
        <f t="shared" si="21"/>
        <v>45.4</v>
      </c>
      <c r="J46" s="24">
        <f t="shared" si="21"/>
        <v>73</v>
      </c>
      <c r="K46" s="24">
        <f t="shared" si="21"/>
        <v>57</v>
      </c>
      <c r="L46" s="24">
        <f t="shared" si="21"/>
        <v>21.8</v>
      </c>
      <c r="M46" s="24">
        <f t="shared" si="21"/>
        <v>2</v>
      </c>
      <c r="N46" s="24">
        <f t="shared" si="21"/>
        <v>71</v>
      </c>
      <c r="O46" s="24">
        <f t="shared" si="21"/>
        <v>45</v>
      </c>
      <c r="P46" s="24">
        <f t="shared" si="21"/>
        <v>0</v>
      </c>
      <c r="Q46" s="24">
        <f t="shared" si="21"/>
        <v>0</v>
      </c>
      <c r="R46" s="24">
        <f t="shared" si="21"/>
        <v>0</v>
      </c>
      <c r="S46" s="24">
        <f t="shared" si="21"/>
        <v>45.5</v>
      </c>
      <c r="T46" s="24">
        <f t="shared" si="21"/>
        <v>30</v>
      </c>
      <c r="U46" s="24">
        <f t="shared" si="21"/>
        <v>316.7</v>
      </c>
      <c r="V46" s="24">
        <f t="shared" si="21"/>
        <v>22063.3</v>
      </c>
      <c r="W46" s="4"/>
      <c r="X46" s="4"/>
      <c r="Y46" s="4"/>
      <c r="Z46" s="4"/>
      <c r="AA46" s="4"/>
    </row>
    <row r="47" ht="26.25" customHeight="1">
      <c r="A47" s="32"/>
      <c r="B47" s="32"/>
      <c r="C47" s="32"/>
      <c r="D47" s="32"/>
      <c r="E47" s="33"/>
      <c r="F47" s="38"/>
      <c r="G47" s="38"/>
      <c r="H47" s="38"/>
      <c r="I47" s="38"/>
      <c r="J47" s="37"/>
      <c r="K47" s="38"/>
      <c r="L47" s="38"/>
      <c r="M47" s="38"/>
      <c r="N47" s="38"/>
      <c r="O47" s="37"/>
      <c r="P47" s="38"/>
      <c r="Q47" s="38"/>
      <c r="R47" s="38"/>
      <c r="S47" s="38"/>
      <c r="T47" s="38"/>
      <c r="U47" s="38"/>
      <c r="V47" s="38"/>
      <c r="W47" s="4"/>
      <c r="X47" s="4"/>
      <c r="Y47" s="4"/>
      <c r="Z47" s="4"/>
      <c r="AA47" s="4"/>
    </row>
    <row r="48" ht="26.25" customHeight="1">
      <c r="A48" s="36"/>
      <c r="B48" s="36"/>
      <c r="C48" s="36"/>
      <c r="D48" s="36"/>
      <c r="E48" s="33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4"/>
      <c r="X48" s="4"/>
      <c r="Y48" s="4"/>
      <c r="Z48" s="4"/>
      <c r="AA48" s="4"/>
    </row>
    <row r="49" ht="38.25" customHeight="1">
      <c r="A49" s="17">
        <v>1.0</v>
      </c>
      <c r="B49" s="18"/>
      <c r="C49" s="19" t="s">
        <v>35</v>
      </c>
      <c r="D49" s="17" t="s">
        <v>24</v>
      </c>
      <c r="E49" s="22" t="s">
        <v>25</v>
      </c>
      <c r="F49" s="18">
        <v>5660.0</v>
      </c>
      <c r="G49" s="18">
        <v>10640.0</v>
      </c>
      <c r="H49" s="18">
        <v>3730.0</v>
      </c>
      <c r="I49" s="18">
        <v>190.0</v>
      </c>
      <c r="J49" s="18">
        <v>245.0</v>
      </c>
      <c r="K49" s="18">
        <v>84.0</v>
      </c>
      <c r="L49" s="18">
        <v>36.0</v>
      </c>
      <c r="M49" s="18">
        <v>20.0</v>
      </c>
      <c r="N49" s="18">
        <v>32.0</v>
      </c>
      <c r="O49" s="18">
        <v>65.0</v>
      </c>
      <c r="P49" s="18">
        <v>5.0</v>
      </c>
      <c r="Q49" s="18">
        <v>2.0</v>
      </c>
      <c r="R49" s="18">
        <v>1.0</v>
      </c>
      <c r="S49" s="18">
        <v>75.0</v>
      </c>
      <c r="T49" s="18">
        <v>5.0</v>
      </c>
      <c r="U49" s="18">
        <v>3120.0</v>
      </c>
      <c r="V49" s="18">
        <f t="shared" ref="V49:V50" si="22">SUM(F49:U49)</f>
        <v>23910</v>
      </c>
      <c r="W49" s="4"/>
      <c r="X49" s="4"/>
      <c r="Y49" s="4"/>
      <c r="Z49" s="4"/>
      <c r="AA49" s="4"/>
    </row>
    <row r="50" ht="38.25" customHeight="1">
      <c r="A50" s="21"/>
      <c r="B50" s="18"/>
      <c r="C50" s="21"/>
      <c r="D50" s="21"/>
      <c r="E50" s="22" t="s">
        <v>26</v>
      </c>
      <c r="F50" s="18">
        <v>4395.0</v>
      </c>
      <c r="G50" s="18">
        <v>8730.0</v>
      </c>
      <c r="H50" s="18">
        <v>2205.0</v>
      </c>
      <c r="I50" s="18">
        <v>140.0</v>
      </c>
      <c r="J50" s="18">
        <v>195.0</v>
      </c>
      <c r="K50" s="18">
        <v>62.0</v>
      </c>
      <c r="L50" s="18">
        <v>26.0</v>
      </c>
      <c r="M50" s="18">
        <v>12.0</v>
      </c>
      <c r="N50" s="18">
        <v>32.0</v>
      </c>
      <c r="O50" s="18">
        <v>65.0</v>
      </c>
      <c r="P50" s="18">
        <v>5.0</v>
      </c>
      <c r="Q50" s="18">
        <v>0.0</v>
      </c>
      <c r="R50" s="18">
        <v>1.0</v>
      </c>
      <c r="S50" s="18">
        <v>75.0</v>
      </c>
      <c r="T50" s="18">
        <v>5.0</v>
      </c>
      <c r="U50" s="18">
        <v>2650.0</v>
      </c>
      <c r="V50" s="18">
        <f t="shared" si="22"/>
        <v>18598</v>
      </c>
      <c r="W50" s="4"/>
      <c r="X50" s="4"/>
      <c r="Y50" s="4"/>
      <c r="Z50" s="4"/>
      <c r="AA50" s="4"/>
    </row>
    <row r="51" ht="38.25" customHeight="1">
      <c r="A51" s="21"/>
      <c r="B51" s="18"/>
      <c r="C51" s="21"/>
      <c r="D51" s="21"/>
      <c r="E51" s="22" t="s">
        <v>27</v>
      </c>
      <c r="F51" s="24">
        <v>2.5</v>
      </c>
      <c r="G51" s="24">
        <v>1.5</v>
      </c>
      <c r="H51" s="25">
        <v>9150.0</v>
      </c>
      <c r="I51" s="24">
        <v>1.6</v>
      </c>
      <c r="J51" s="26">
        <v>36.0</v>
      </c>
      <c r="K51" s="24">
        <v>17.8</v>
      </c>
      <c r="L51" s="24">
        <v>0.9</v>
      </c>
      <c r="M51" s="24">
        <v>0.0</v>
      </c>
      <c r="N51" s="24">
        <v>8.0</v>
      </c>
      <c r="O51" s="24">
        <v>18.8</v>
      </c>
      <c r="P51" s="24">
        <v>2.9</v>
      </c>
      <c r="Q51" s="24">
        <v>0.0</v>
      </c>
      <c r="R51" s="24">
        <v>0.0</v>
      </c>
      <c r="S51" s="24">
        <v>13.9</v>
      </c>
      <c r="T51" s="24">
        <v>8.5</v>
      </c>
      <c r="U51" s="24">
        <v>1.9</v>
      </c>
      <c r="V51" s="24">
        <v>9.54</v>
      </c>
      <c r="W51" s="4"/>
      <c r="X51" s="4"/>
      <c r="Y51" s="4"/>
      <c r="Z51" s="4"/>
      <c r="AA51" s="4"/>
    </row>
    <row r="52" ht="38.25" customHeight="1">
      <c r="A52" s="12"/>
      <c r="B52" s="18"/>
      <c r="C52" s="12"/>
      <c r="D52" s="12"/>
      <c r="E52" s="29" t="s">
        <v>28</v>
      </c>
      <c r="F52" s="24">
        <f t="shared" ref="F52:V52" si="23">F50*F51</f>
        <v>10987.5</v>
      </c>
      <c r="G52" s="24">
        <f t="shared" si="23"/>
        <v>13095</v>
      </c>
      <c r="H52" s="25">
        <f t="shared" si="23"/>
        <v>20175750</v>
      </c>
      <c r="I52" s="24">
        <f t="shared" si="23"/>
        <v>224</v>
      </c>
      <c r="J52" s="24">
        <f t="shared" si="23"/>
        <v>7020</v>
      </c>
      <c r="K52" s="24">
        <f t="shared" si="23"/>
        <v>1103.6</v>
      </c>
      <c r="L52" s="24">
        <f t="shared" si="23"/>
        <v>23.4</v>
      </c>
      <c r="M52" s="24">
        <f t="shared" si="23"/>
        <v>0</v>
      </c>
      <c r="N52" s="24">
        <f t="shared" si="23"/>
        <v>256</v>
      </c>
      <c r="O52" s="24">
        <f t="shared" si="23"/>
        <v>1222</v>
      </c>
      <c r="P52" s="24">
        <f t="shared" si="23"/>
        <v>14.5</v>
      </c>
      <c r="Q52" s="24">
        <f t="shared" si="23"/>
        <v>0</v>
      </c>
      <c r="R52" s="24">
        <f t="shared" si="23"/>
        <v>0</v>
      </c>
      <c r="S52" s="24">
        <f t="shared" si="23"/>
        <v>1042.5</v>
      </c>
      <c r="T52" s="24">
        <f t="shared" si="23"/>
        <v>42.5</v>
      </c>
      <c r="U52" s="24">
        <f t="shared" si="23"/>
        <v>5035</v>
      </c>
      <c r="V52" s="24">
        <f t="shared" si="23"/>
        <v>177424.92</v>
      </c>
      <c r="W52" s="4"/>
      <c r="X52" s="4"/>
      <c r="Y52" s="4"/>
      <c r="Z52" s="4"/>
      <c r="AA52" s="4"/>
    </row>
    <row r="53" ht="38.25" customHeight="1">
      <c r="A53" s="17">
        <v>2.0</v>
      </c>
      <c r="B53" s="18"/>
      <c r="C53" s="19" t="s">
        <v>35</v>
      </c>
      <c r="D53" s="17" t="s">
        <v>29</v>
      </c>
      <c r="E53" s="22" t="s">
        <v>25</v>
      </c>
      <c r="F53" s="26">
        <v>5690.0</v>
      </c>
      <c r="G53" s="26">
        <v>10760.0</v>
      </c>
      <c r="H53" s="26">
        <v>3755.0</v>
      </c>
      <c r="I53" s="26">
        <v>215.0</v>
      </c>
      <c r="J53" s="26">
        <v>265.0</v>
      </c>
      <c r="K53" s="26">
        <v>86.0</v>
      </c>
      <c r="L53" s="26">
        <v>36.0</v>
      </c>
      <c r="M53" s="26">
        <v>20.0</v>
      </c>
      <c r="N53" s="26">
        <v>32.0</v>
      </c>
      <c r="O53" s="26">
        <v>70.0</v>
      </c>
      <c r="P53" s="26">
        <v>5.0</v>
      </c>
      <c r="Q53" s="26">
        <v>2.0</v>
      </c>
      <c r="R53" s="26">
        <v>1.0</v>
      </c>
      <c r="S53" s="26">
        <v>82.0</v>
      </c>
      <c r="T53" s="26">
        <v>5.0</v>
      </c>
      <c r="U53" s="26">
        <v>920.0</v>
      </c>
      <c r="V53" s="26">
        <f t="shared" ref="V53:V54" si="24">SUM(F53:U53)</f>
        <v>21944</v>
      </c>
      <c r="W53" s="4"/>
      <c r="X53" s="4"/>
      <c r="Y53" s="4"/>
      <c r="Z53" s="4"/>
      <c r="AA53" s="4"/>
    </row>
    <row r="54" ht="38.25" customHeight="1">
      <c r="A54" s="21"/>
      <c r="B54" s="18"/>
      <c r="C54" s="21"/>
      <c r="D54" s="21"/>
      <c r="E54" s="22" t="s">
        <v>26</v>
      </c>
      <c r="F54" s="26">
        <v>4495.0</v>
      </c>
      <c r="G54" s="26">
        <v>8730.0</v>
      </c>
      <c r="H54" s="26">
        <v>2205.0</v>
      </c>
      <c r="I54" s="26">
        <v>140.0</v>
      </c>
      <c r="J54" s="26">
        <v>195.0</v>
      </c>
      <c r="K54" s="26">
        <v>62.0</v>
      </c>
      <c r="L54" s="26">
        <v>26.0</v>
      </c>
      <c r="M54" s="26">
        <v>12.0</v>
      </c>
      <c r="N54" s="26">
        <v>32.0</v>
      </c>
      <c r="O54" s="26">
        <v>65.0</v>
      </c>
      <c r="P54" s="26">
        <v>5.0</v>
      </c>
      <c r="Q54" s="26">
        <v>0.0</v>
      </c>
      <c r="R54" s="26">
        <v>1.0</v>
      </c>
      <c r="S54" s="26">
        <v>75.0</v>
      </c>
      <c r="T54" s="26">
        <v>5.0</v>
      </c>
      <c r="U54" s="26">
        <v>2650.0</v>
      </c>
      <c r="V54" s="26">
        <f t="shared" si="24"/>
        <v>18698</v>
      </c>
      <c r="W54" s="4"/>
      <c r="X54" s="4"/>
      <c r="Y54" s="4"/>
      <c r="Z54" s="4"/>
      <c r="AA54" s="4"/>
    </row>
    <row r="55" ht="38.25" customHeight="1">
      <c r="A55" s="21"/>
      <c r="B55" s="18"/>
      <c r="C55" s="21"/>
      <c r="D55" s="21"/>
      <c r="E55" s="22" t="s">
        <v>27</v>
      </c>
      <c r="F55" s="26">
        <v>2.5</v>
      </c>
      <c r="G55" s="26">
        <v>1.5</v>
      </c>
      <c r="H55" s="26">
        <v>9150.0</v>
      </c>
      <c r="I55" s="26">
        <v>1.6</v>
      </c>
      <c r="J55" s="26">
        <v>36.0</v>
      </c>
      <c r="K55" s="26">
        <v>17.8</v>
      </c>
      <c r="L55" s="26">
        <v>0.9</v>
      </c>
      <c r="M55" s="26">
        <v>0.0</v>
      </c>
      <c r="N55" s="26">
        <v>8.0</v>
      </c>
      <c r="O55" s="26">
        <v>18.8</v>
      </c>
      <c r="P55" s="26">
        <v>2.9</v>
      </c>
      <c r="Q55" s="26">
        <v>0.0</v>
      </c>
      <c r="R55" s="26">
        <v>0.0</v>
      </c>
      <c r="S55" s="26">
        <v>13.9</v>
      </c>
      <c r="T55" s="26">
        <v>8.5</v>
      </c>
      <c r="U55" s="26">
        <v>1.9</v>
      </c>
      <c r="V55" s="26">
        <v>9.54</v>
      </c>
      <c r="W55" s="4"/>
      <c r="X55" s="4"/>
      <c r="Y55" s="4"/>
      <c r="Z55" s="4"/>
      <c r="AA55" s="4"/>
    </row>
    <row r="56" ht="38.25" customHeight="1">
      <c r="A56" s="12"/>
      <c r="B56" s="18"/>
      <c r="C56" s="12"/>
      <c r="D56" s="12"/>
      <c r="E56" s="29" t="s">
        <v>28</v>
      </c>
      <c r="F56" s="26">
        <f t="shared" ref="F56:V56" si="25">F54*F55</f>
        <v>11237.5</v>
      </c>
      <c r="G56" s="26">
        <f t="shared" si="25"/>
        <v>13095</v>
      </c>
      <c r="H56" s="26">
        <f t="shared" si="25"/>
        <v>20175750</v>
      </c>
      <c r="I56" s="26">
        <f t="shared" si="25"/>
        <v>224</v>
      </c>
      <c r="J56" s="26">
        <f t="shared" si="25"/>
        <v>7020</v>
      </c>
      <c r="K56" s="26">
        <f t="shared" si="25"/>
        <v>1103.6</v>
      </c>
      <c r="L56" s="26">
        <f t="shared" si="25"/>
        <v>23.4</v>
      </c>
      <c r="M56" s="26">
        <f t="shared" si="25"/>
        <v>0</v>
      </c>
      <c r="N56" s="26">
        <f t="shared" si="25"/>
        <v>256</v>
      </c>
      <c r="O56" s="26">
        <f t="shared" si="25"/>
        <v>1222</v>
      </c>
      <c r="P56" s="26">
        <f t="shared" si="25"/>
        <v>14.5</v>
      </c>
      <c r="Q56" s="26">
        <f t="shared" si="25"/>
        <v>0</v>
      </c>
      <c r="R56" s="26">
        <f t="shared" si="25"/>
        <v>0</v>
      </c>
      <c r="S56" s="26">
        <f t="shared" si="25"/>
        <v>1042.5</v>
      </c>
      <c r="T56" s="26">
        <f t="shared" si="25"/>
        <v>42.5</v>
      </c>
      <c r="U56" s="26">
        <f t="shared" si="25"/>
        <v>5035</v>
      </c>
      <c r="V56" s="26">
        <f t="shared" si="25"/>
        <v>178378.92</v>
      </c>
      <c r="W56" s="4"/>
      <c r="X56" s="4"/>
      <c r="Y56" s="4"/>
      <c r="Z56" s="4"/>
      <c r="AA56" s="4"/>
    </row>
    <row r="57" ht="38.25" customHeight="1">
      <c r="A57" s="17">
        <v>3.0</v>
      </c>
      <c r="B57" s="18"/>
      <c r="C57" s="28" t="s">
        <v>35</v>
      </c>
      <c r="D57" s="17" t="s">
        <v>30</v>
      </c>
      <c r="E57" s="22" t="s">
        <v>25</v>
      </c>
      <c r="F57" s="26">
        <v>5890.0</v>
      </c>
      <c r="G57" s="26">
        <v>10760.0</v>
      </c>
      <c r="H57" s="26">
        <v>3755.0</v>
      </c>
      <c r="I57" s="26">
        <v>215.0</v>
      </c>
      <c r="J57" s="26">
        <v>265.0</v>
      </c>
      <c r="K57" s="26">
        <v>86.0</v>
      </c>
      <c r="L57" s="26">
        <v>36.0</v>
      </c>
      <c r="M57" s="26">
        <v>20.0</v>
      </c>
      <c r="N57" s="26">
        <v>32.0</v>
      </c>
      <c r="O57" s="26">
        <v>70.0</v>
      </c>
      <c r="P57" s="26">
        <v>5.0</v>
      </c>
      <c r="Q57" s="26">
        <v>2.0</v>
      </c>
      <c r="R57" s="26">
        <v>1.0</v>
      </c>
      <c r="S57" s="26">
        <v>82.0</v>
      </c>
      <c r="T57" s="26">
        <v>5.0</v>
      </c>
      <c r="U57" s="26">
        <v>920.0</v>
      </c>
      <c r="V57" s="26">
        <f t="shared" ref="V57:V58" si="26">SUM(F57:U57)</f>
        <v>22144</v>
      </c>
      <c r="W57" s="4"/>
      <c r="X57" s="4"/>
      <c r="Y57" s="4"/>
      <c r="Z57" s="4"/>
      <c r="AA57" s="4"/>
    </row>
    <row r="58" ht="38.25" customHeight="1">
      <c r="A58" s="21"/>
      <c r="B58" s="18"/>
      <c r="C58" s="21"/>
      <c r="D58" s="21"/>
      <c r="E58" s="22" t="s">
        <v>26</v>
      </c>
      <c r="F58" s="26">
        <v>4295.0</v>
      </c>
      <c r="G58" s="26">
        <v>8730.0</v>
      </c>
      <c r="H58" s="26">
        <v>2205.0</v>
      </c>
      <c r="I58" s="26">
        <v>140.0</v>
      </c>
      <c r="J58" s="26">
        <v>195.0</v>
      </c>
      <c r="K58" s="26">
        <v>62.0</v>
      </c>
      <c r="L58" s="26">
        <v>26.0</v>
      </c>
      <c r="M58" s="26">
        <v>12.0</v>
      </c>
      <c r="N58" s="26">
        <v>32.0</v>
      </c>
      <c r="O58" s="26">
        <v>65.0</v>
      </c>
      <c r="P58" s="26">
        <v>5.0</v>
      </c>
      <c r="Q58" s="26">
        <v>0.0</v>
      </c>
      <c r="R58" s="26">
        <v>1.0</v>
      </c>
      <c r="S58" s="26">
        <v>75.0</v>
      </c>
      <c r="T58" s="26">
        <v>5.0</v>
      </c>
      <c r="U58" s="26">
        <v>2650.0</v>
      </c>
      <c r="V58" s="26">
        <f t="shared" si="26"/>
        <v>18498</v>
      </c>
      <c r="W58" s="4"/>
      <c r="X58" s="4"/>
      <c r="Y58" s="4"/>
      <c r="Z58" s="4"/>
      <c r="AA58" s="4"/>
    </row>
    <row r="59" ht="38.25" customHeight="1">
      <c r="A59" s="21"/>
      <c r="B59" s="18"/>
      <c r="C59" s="21"/>
      <c r="D59" s="21"/>
      <c r="E59" s="22" t="s">
        <v>27</v>
      </c>
      <c r="F59" s="30">
        <v>1.5</v>
      </c>
      <c r="G59" s="30">
        <v>1.9</v>
      </c>
      <c r="H59" s="30">
        <v>9150.0</v>
      </c>
      <c r="I59" s="30">
        <v>1.6</v>
      </c>
      <c r="J59" s="30">
        <v>36.0</v>
      </c>
      <c r="K59" s="30">
        <v>17.8</v>
      </c>
      <c r="L59" s="30">
        <v>0.9</v>
      </c>
      <c r="M59" s="30">
        <v>0.0</v>
      </c>
      <c r="N59" s="30">
        <v>8.0</v>
      </c>
      <c r="O59" s="30">
        <v>18.8</v>
      </c>
      <c r="P59" s="30">
        <v>2.9</v>
      </c>
      <c r="Q59" s="30">
        <v>0.0</v>
      </c>
      <c r="R59" s="30">
        <v>0.0</v>
      </c>
      <c r="S59" s="30">
        <v>13.9</v>
      </c>
      <c r="T59" s="30">
        <v>8.5</v>
      </c>
      <c r="U59" s="30">
        <v>1.9</v>
      </c>
      <c r="V59" s="30">
        <v>9.54</v>
      </c>
      <c r="W59" s="4"/>
      <c r="X59" s="4"/>
      <c r="Y59" s="4"/>
      <c r="Z59" s="4"/>
      <c r="AA59" s="4"/>
    </row>
    <row r="60" ht="38.25" customHeight="1">
      <c r="A60" s="12"/>
      <c r="B60" s="18"/>
      <c r="C60" s="12"/>
      <c r="D60" s="12"/>
      <c r="E60" s="29" t="s">
        <v>28</v>
      </c>
      <c r="F60" s="26">
        <f t="shared" ref="F60:V60" si="27">F58*F59</f>
        <v>6442.5</v>
      </c>
      <c r="G60" s="26">
        <f t="shared" si="27"/>
        <v>16587</v>
      </c>
      <c r="H60" s="26">
        <f t="shared" si="27"/>
        <v>20175750</v>
      </c>
      <c r="I60" s="26">
        <f t="shared" si="27"/>
        <v>224</v>
      </c>
      <c r="J60" s="26">
        <f t="shared" si="27"/>
        <v>7020</v>
      </c>
      <c r="K60" s="26">
        <f t="shared" si="27"/>
        <v>1103.6</v>
      </c>
      <c r="L60" s="26">
        <f t="shared" si="27"/>
        <v>23.4</v>
      </c>
      <c r="M60" s="26">
        <f t="shared" si="27"/>
        <v>0</v>
      </c>
      <c r="N60" s="26">
        <f t="shared" si="27"/>
        <v>256</v>
      </c>
      <c r="O60" s="26">
        <f t="shared" si="27"/>
        <v>1222</v>
      </c>
      <c r="P60" s="26">
        <f t="shared" si="27"/>
        <v>14.5</v>
      </c>
      <c r="Q60" s="26">
        <f t="shared" si="27"/>
        <v>0</v>
      </c>
      <c r="R60" s="26">
        <f t="shared" si="27"/>
        <v>0</v>
      </c>
      <c r="S60" s="26">
        <f t="shared" si="27"/>
        <v>1042.5</v>
      </c>
      <c r="T60" s="26">
        <f t="shared" si="27"/>
        <v>42.5</v>
      </c>
      <c r="U60" s="26">
        <f t="shared" si="27"/>
        <v>5035</v>
      </c>
      <c r="V60" s="26">
        <f t="shared" si="27"/>
        <v>176470.92</v>
      </c>
      <c r="W60" s="4"/>
      <c r="X60" s="4"/>
      <c r="Y60" s="4"/>
      <c r="Z60" s="4"/>
      <c r="AA60" s="4"/>
    </row>
    <row r="61" ht="38.25" customHeight="1">
      <c r="A61" s="17">
        <v>4.0</v>
      </c>
      <c r="B61" s="18"/>
      <c r="C61" s="28" t="s">
        <v>35</v>
      </c>
      <c r="D61" s="17" t="s">
        <v>31</v>
      </c>
      <c r="E61" s="22" t="s">
        <v>25</v>
      </c>
      <c r="F61" s="18">
        <v>5894.0</v>
      </c>
      <c r="G61" s="18">
        <v>10840.0</v>
      </c>
      <c r="H61" s="18">
        <v>3763.0</v>
      </c>
      <c r="I61" s="18">
        <v>220.0</v>
      </c>
      <c r="J61" s="18">
        <v>268.0</v>
      </c>
      <c r="K61" s="18">
        <v>87.0</v>
      </c>
      <c r="L61" s="18">
        <v>37.0</v>
      </c>
      <c r="M61" s="18">
        <v>20.0</v>
      </c>
      <c r="N61" s="18">
        <v>33.0</v>
      </c>
      <c r="O61" s="18">
        <v>71.0</v>
      </c>
      <c r="P61" s="18">
        <v>5.0</v>
      </c>
      <c r="Q61" s="18">
        <v>2.0</v>
      </c>
      <c r="R61" s="18">
        <v>1.0</v>
      </c>
      <c r="S61" s="18">
        <v>83.0</v>
      </c>
      <c r="T61" s="18">
        <v>6.0</v>
      </c>
      <c r="U61" s="18">
        <v>930.0</v>
      </c>
      <c r="V61" s="18">
        <f t="shared" ref="V61:V63" si="28">SUM(F61:U61)</f>
        <v>22260</v>
      </c>
      <c r="W61" s="4"/>
      <c r="X61" s="4"/>
      <c r="Y61" s="4"/>
      <c r="Z61" s="4"/>
      <c r="AA61" s="4"/>
    </row>
    <row r="62" ht="38.25" customHeight="1">
      <c r="A62" s="21"/>
      <c r="B62" s="18"/>
      <c r="C62" s="21"/>
      <c r="D62" s="21"/>
      <c r="E62" s="22" t="s">
        <v>26</v>
      </c>
      <c r="F62" s="18">
        <v>4398.0</v>
      </c>
      <c r="G62" s="18">
        <v>8750.0</v>
      </c>
      <c r="H62" s="18">
        <v>2208.0</v>
      </c>
      <c r="I62" s="18">
        <v>145.0</v>
      </c>
      <c r="J62" s="18">
        <v>196.0</v>
      </c>
      <c r="K62" s="18">
        <v>62.0</v>
      </c>
      <c r="L62" s="18">
        <v>27.0</v>
      </c>
      <c r="M62" s="18">
        <v>13.0</v>
      </c>
      <c r="N62" s="18">
        <v>33.0</v>
      </c>
      <c r="O62" s="18">
        <v>65.0</v>
      </c>
      <c r="P62" s="18">
        <v>5.0</v>
      </c>
      <c r="Q62" s="18">
        <v>0.0</v>
      </c>
      <c r="R62" s="18">
        <v>0.0</v>
      </c>
      <c r="S62" s="18">
        <v>76.0</v>
      </c>
      <c r="T62" s="18">
        <v>5.0</v>
      </c>
      <c r="U62" s="18">
        <v>690.0</v>
      </c>
      <c r="V62" s="18">
        <f t="shared" si="28"/>
        <v>16673</v>
      </c>
      <c r="W62" s="4"/>
      <c r="X62" s="4"/>
      <c r="Y62" s="4"/>
      <c r="Z62" s="4"/>
      <c r="AA62" s="4"/>
    </row>
    <row r="63" ht="38.25" customHeight="1">
      <c r="A63" s="21"/>
      <c r="B63" s="18"/>
      <c r="C63" s="21"/>
      <c r="D63" s="21"/>
      <c r="E63" s="22" t="s">
        <v>27</v>
      </c>
      <c r="F63" s="24">
        <v>1.1</v>
      </c>
      <c r="G63" s="24">
        <v>0.8</v>
      </c>
      <c r="H63" s="25">
        <v>9300.0</v>
      </c>
      <c r="I63" s="24">
        <v>1.3</v>
      </c>
      <c r="J63" s="24">
        <v>35.5</v>
      </c>
      <c r="K63" s="24">
        <v>17.5</v>
      </c>
      <c r="L63" s="24">
        <v>0.9</v>
      </c>
      <c r="M63" s="24">
        <v>0.9</v>
      </c>
      <c r="N63" s="24">
        <v>7.5</v>
      </c>
      <c r="O63" s="24">
        <v>18.5</v>
      </c>
      <c r="P63" s="24">
        <v>2.7</v>
      </c>
      <c r="Q63" s="24">
        <v>0.0</v>
      </c>
      <c r="R63" s="24">
        <v>0.0</v>
      </c>
      <c r="S63" s="24">
        <v>13.6</v>
      </c>
      <c r="T63" s="24">
        <v>9.0</v>
      </c>
      <c r="U63" s="24">
        <v>1.8</v>
      </c>
      <c r="V63" s="24">
        <f t="shared" si="28"/>
        <v>9411.1</v>
      </c>
      <c r="W63" s="4"/>
      <c r="X63" s="4"/>
      <c r="Y63" s="4"/>
      <c r="Z63" s="4"/>
      <c r="AA63" s="4"/>
    </row>
    <row r="64" ht="38.25" customHeight="1">
      <c r="A64" s="12"/>
      <c r="B64" s="18"/>
      <c r="C64" s="12"/>
      <c r="D64" s="12"/>
      <c r="E64" s="29" t="s">
        <v>28</v>
      </c>
      <c r="F64" s="24">
        <f t="shared" ref="F64:V64" si="29">F62+F63</f>
        <v>4399.1</v>
      </c>
      <c r="G64" s="24">
        <f t="shared" si="29"/>
        <v>8750.8</v>
      </c>
      <c r="H64" s="25">
        <f t="shared" si="29"/>
        <v>11508</v>
      </c>
      <c r="I64" s="24">
        <f t="shared" si="29"/>
        <v>146.3</v>
      </c>
      <c r="J64" s="24">
        <f t="shared" si="29"/>
        <v>231.5</v>
      </c>
      <c r="K64" s="24">
        <f t="shared" si="29"/>
        <v>79.5</v>
      </c>
      <c r="L64" s="24">
        <f t="shared" si="29"/>
        <v>27.9</v>
      </c>
      <c r="M64" s="24">
        <f t="shared" si="29"/>
        <v>13.9</v>
      </c>
      <c r="N64" s="24">
        <f t="shared" si="29"/>
        <v>40.5</v>
      </c>
      <c r="O64" s="24">
        <f t="shared" si="29"/>
        <v>83.5</v>
      </c>
      <c r="P64" s="24">
        <f t="shared" si="29"/>
        <v>7.7</v>
      </c>
      <c r="Q64" s="24">
        <f t="shared" si="29"/>
        <v>0</v>
      </c>
      <c r="R64" s="24">
        <f t="shared" si="29"/>
        <v>0</v>
      </c>
      <c r="S64" s="24">
        <f t="shared" si="29"/>
        <v>89.6</v>
      </c>
      <c r="T64" s="24">
        <f t="shared" si="29"/>
        <v>14</v>
      </c>
      <c r="U64" s="24">
        <f t="shared" si="29"/>
        <v>691.8</v>
      </c>
      <c r="V64" s="24">
        <f t="shared" si="29"/>
        <v>26084.1</v>
      </c>
      <c r="W64" s="4"/>
      <c r="X64" s="4"/>
      <c r="Y64" s="4"/>
      <c r="Z64" s="4"/>
      <c r="AA64" s="4"/>
    </row>
    <row r="65" ht="38.25" customHeight="1">
      <c r="A65" s="17">
        <v>5.0</v>
      </c>
      <c r="B65" s="18"/>
      <c r="C65" s="28" t="s">
        <v>35</v>
      </c>
      <c r="D65" s="17" t="s">
        <v>33</v>
      </c>
      <c r="E65" s="22" t="s">
        <v>25</v>
      </c>
      <c r="F65" s="18">
        <v>5898.0</v>
      </c>
      <c r="G65" s="18">
        <v>10890.0</v>
      </c>
      <c r="H65" s="18">
        <v>3765.0</v>
      </c>
      <c r="I65" s="18">
        <v>224.0</v>
      </c>
      <c r="J65" s="18">
        <v>272.0</v>
      </c>
      <c r="K65" s="18">
        <v>88.0</v>
      </c>
      <c r="L65" s="18">
        <v>38.0</v>
      </c>
      <c r="M65" s="18">
        <v>21.0</v>
      </c>
      <c r="N65" s="18">
        <v>102.0</v>
      </c>
      <c r="O65" s="18">
        <v>72.0</v>
      </c>
      <c r="P65" s="18">
        <v>6.0</v>
      </c>
      <c r="Q65" s="18">
        <v>3.0</v>
      </c>
      <c r="R65" s="18">
        <v>1.0</v>
      </c>
      <c r="S65" s="18">
        <v>85.0</v>
      </c>
      <c r="T65" s="18">
        <v>7.0</v>
      </c>
      <c r="U65" s="18">
        <v>935.0</v>
      </c>
      <c r="V65" s="18">
        <f t="shared" ref="V65:V67" si="30">SUM(F65:U65)</f>
        <v>22407</v>
      </c>
      <c r="W65" s="4"/>
      <c r="X65" s="4"/>
      <c r="Y65" s="4"/>
      <c r="Z65" s="4"/>
      <c r="AA65" s="4"/>
    </row>
    <row r="66" ht="38.25" customHeight="1">
      <c r="A66" s="21"/>
      <c r="B66" s="18"/>
      <c r="C66" s="21"/>
      <c r="D66" s="21"/>
      <c r="E66" s="22" t="s">
        <v>26</v>
      </c>
      <c r="F66" s="18">
        <v>4660.0</v>
      </c>
      <c r="G66" s="18">
        <v>8920.0</v>
      </c>
      <c r="H66" s="18">
        <v>2938.0</v>
      </c>
      <c r="I66" s="18">
        <v>178.0</v>
      </c>
      <c r="J66" s="18">
        <v>250.0</v>
      </c>
      <c r="K66" s="18">
        <v>82.0</v>
      </c>
      <c r="L66" s="18">
        <v>36.0</v>
      </c>
      <c r="M66" s="18">
        <v>18.0</v>
      </c>
      <c r="N66" s="18">
        <v>102.0</v>
      </c>
      <c r="O66" s="18">
        <v>72.0</v>
      </c>
      <c r="P66" s="18">
        <v>6.0</v>
      </c>
      <c r="Q66" s="18">
        <v>3.0</v>
      </c>
      <c r="R66" s="18">
        <v>0.0</v>
      </c>
      <c r="S66" s="18">
        <v>78.0</v>
      </c>
      <c r="T66" s="18">
        <v>5.0</v>
      </c>
      <c r="U66" s="18">
        <v>710.0</v>
      </c>
      <c r="V66" s="18">
        <f t="shared" si="30"/>
        <v>18058</v>
      </c>
      <c r="W66" s="4"/>
      <c r="X66" s="4"/>
      <c r="Y66" s="4"/>
      <c r="Z66" s="4"/>
      <c r="AA66" s="4"/>
    </row>
    <row r="67" ht="38.25" customHeight="1">
      <c r="A67" s="21"/>
      <c r="B67" s="18"/>
      <c r="C67" s="21"/>
      <c r="D67" s="21"/>
      <c r="E67" s="22" t="s">
        <v>27</v>
      </c>
      <c r="F67" s="24">
        <v>1.35</v>
      </c>
      <c r="G67" s="24">
        <v>1.5</v>
      </c>
      <c r="H67" s="25">
        <v>9450.0</v>
      </c>
      <c r="I67" s="24">
        <v>1.7</v>
      </c>
      <c r="J67" s="24">
        <v>38.0</v>
      </c>
      <c r="K67" s="24">
        <v>18.0</v>
      </c>
      <c r="L67" s="24">
        <v>0.9</v>
      </c>
      <c r="M67" s="24">
        <v>0.8</v>
      </c>
      <c r="N67" s="24">
        <v>10.0</v>
      </c>
      <c r="O67" s="24">
        <v>18.8</v>
      </c>
      <c r="P67" s="24">
        <v>2.8</v>
      </c>
      <c r="Q67" s="24">
        <v>0.0</v>
      </c>
      <c r="R67" s="24">
        <v>0.0</v>
      </c>
      <c r="S67" s="24">
        <v>3.9</v>
      </c>
      <c r="T67" s="24">
        <v>8.5</v>
      </c>
      <c r="U67" s="24">
        <v>1.7</v>
      </c>
      <c r="V67" s="24">
        <f t="shared" si="30"/>
        <v>9557.95</v>
      </c>
      <c r="W67" s="4"/>
      <c r="X67" s="4"/>
      <c r="Y67" s="4"/>
      <c r="Z67" s="4"/>
      <c r="AA67" s="4"/>
    </row>
    <row r="68" ht="38.25" customHeight="1">
      <c r="A68" s="12"/>
      <c r="B68" s="18"/>
      <c r="C68" s="12"/>
      <c r="D68" s="12"/>
      <c r="E68" s="31" t="s">
        <v>28</v>
      </c>
      <c r="F68" s="24">
        <f t="shared" ref="F68:V68" si="31">F66+F67</f>
        <v>4661.35</v>
      </c>
      <c r="G68" s="24">
        <f t="shared" si="31"/>
        <v>8921.5</v>
      </c>
      <c r="H68" s="25">
        <f t="shared" si="31"/>
        <v>12388</v>
      </c>
      <c r="I68" s="24">
        <f t="shared" si="31"/>
        <v>179.7</v>
      </c>
      <c r="J68" s="24">
        <f t="shared" si="31"/>
        <v>288</v>
      </c>
      <c r="K68" s="24">
        <f t="shared" si="31"/>
        <v>100</v>
      </c>
      <c r="L68" s="24">
        <f t="shared" si="31"/>
        <v>36.9</v>
      </c>
      <c r="M68" s="24">
        <f t="shared" si="31"/>
        <v>18.8</v>
      </c>
      <c r="N68" s="24">
        <f t="shared" si="31"/>
        <v>112</v>
      </c>
      <c r="O68" s="24">
        <f t="shared" si="31"/>
        <v>90.8</v>
      </c>
      <c r="P68" s="24">
        <f t="shared" si="31"/>
        <v>8.8</v>
      </c>
      <c r="Q68" s="24">
        <f t="shared" si="31"/>
        <v>3</v>
      </c>
      <c r="R68" s="24">
        <f t="shared" si="31"/>
        <v>0</v>
      </c>
      <c r="S68" s="24">
        <f t="shared" si="31"/>
        <v>81.9</v>
      </c>
      <c r="T68" s="24">
        <f t="shared" si="31"/>
        <v>13.5</v>
      </c>
      <c r="U68" s="24">
        <f t="shared" si="31"/>
        <v>711.7</v>
      </c>
      <c r="V68" s="24">
        <f t="shared" si="31"/>
        <v>27615.95</v>
      </c>
      <c r="W68" s="4"/>
      <c r="X68" s="4"/>
      <c r="Y68" s="4"/>
      <c r="Z68" s="4"/>
      <c r="AA68" s="4"/>
    </row>
    <row r="69" ht="26.25" customHeight="1">
      <c r="A69" s="36"/>
      <c r="B69" s="36"/>
      <c r="C69" s="36"/>
      <c r="D69" s="36"/>
      <c r="E69" s="33"/>
      <c r="F69" s="36"/>
      <c r="G69" s="36"/>
      <c r="H69" s="36"/>
      <c r="I69" s="33"/>
      <c r="J69" s="36"/>
      <c r="K69" s="36"/>
      <c r="L69" s="36"/>
      <c r="M69" s="33"/>
      <c r="N69" s="36"/>
      <c r="O69" s="36"/>
      <c r="P69" s="36"/>
      <c r="Q69" s="33"/>
      <c r="R69" s="36"/>
      <c r="S69" s="36"/>
      <c r="T69" s="36"/>
      <c r="U69" s="35"/>
      <c r="V69" s="35"/>
      <c r="W69" s="4"/>
      <c r="X69" s="4"/>
      <c r="Y69" s="4"/>
      <c r="Z69" s="4"/>
      <c r="AA69" s="4"/>
    </row>
    <row r="70" ht="38.25" customHeight="1">
      <c r="A70" s="17">
        <v>1.0</v>
      </c>
      <c r="B70" s="18"/>
      <c r="C70" s="19" t="s">
        <v>36</v>
      </c>
      <c r="D70" s="17" t="s">
        <v>37</v>
      </c>
      <c r="E70" s="22" t="s">
        <v>25</v>
      </c>
      <c r="F70" s="18">
        <v>795.0</v>
      </c>
      <c r="G70" s="18">
        <v>5265.0</v>
      </c>
      <c r="H70" s="18">
        <v>342.0</v>
      </c>
      <c r="I70" s="18">
        <v>26.0</v>
      </c>
      <c r="J70" s="18">
        <v>24.0</v>
      </c>
      <c r="K70" s="18">
        <v>14.0</v>
      </c>
      <c r="L70" s="18">
        <v>14.0</v>
      </c>
      <c r="M70" s="18">
        <v>12.0</v>
      </c>
      <c r="N70" s="18">
        <v>22.0</v>
      </c>
      <c r="O70" s="18">
        <v>12.0</v>
      </c>
      <c r="P70" s="18">
        <v>1.0</v>
      </c>
      <c r="Q70" s="18">
        <v>0.0</v>
      </c>
      <c r="R70" s="18">
        <v>0.0</v>
      </c>
      <c r="S70" s="18">
        <v>55.0</v>
      </c>
      <c r="T70" s="18">
        <v>0.0</v>
      </c>
      <c r="U70" s="18">
        <v>990.0</v>
      </c>
      <c r="V70" s="18">
        <f t="shared" ref="V70:V71" si="32">SUM(F70:U70)</f>
        <v>7572</v>
      </c>
      <c r="W70" s="4"/>
      <c r="X70" s="4"/>
      <c r="Y70" s="4"/>
      <c r="Z70" s="4"/>
      <c r="AA70" s="4"/>
    </row>
    <row r="71" ht="38.25" customHeight="1">
      <c r="A71" s="21"/>
      <c r="B71" s="18"/>
      <c r="C71" s="21"/>
      <c r="D71" s="21"/>
      <c r="E71" s="22" t="s">
        <v>26</v>
      </c>
      <c r="F71" s="18">
        <v>660.0</v>
      </c>
      <c r="G71" s="18">
        <v>4210.0</v>
      </c>
      <c r="H71" s="18">
        <v>290.0</v>
      </c>
      <c r="I71" s="18">
        <v>18.0</v>
      </c>
      <c r="J71" s="18">
        <v>18.0</v>
      </c>
      <c r="K71" s="18">
        <v>12.0</v>
      </c>
      <c r="L71" s="18">
        <v>12.0</v>
      </c>
      <c r="M71" s="18">
        <v>10.0</v>
      </c>
      <c r="N71" s="18">
        <v>22.0</v>
      </c>
      <c r="O71" s="18">
        <v>12.0</v>
      </c>
      <c r="P71" s="18">
        <v>0.0</v>
      </c>
      <c r="Q71" s="18">
        <v>0.0</v>
      </c>
      <c r="R71" s="18">
        <v>0.0</v>
      </c>
      <c r="S71" s="18">
        <v>55.0</v>
      </c>
      <c r="T71" s="18">
        <v>0.0</v>
      </c>
      <c r="U71" s="18">
        <v>840.0</v>
      </c>
      <c r="V71" s="18">
        <f t="shared" si="32"/>
        <v>6159</v>
      </c>
      <c r="W71" s="4"/>
      <c r="X71" s="4"/>
      <c r="Y71" s="4"/>
      <c r="Z71" s="4"/>
      <c r="AA71" s="4"/>
    </row>
    <row r="72" ht="38.25" customHeight="1">
      <c r="A72" s="21"/>
      <c r="B72" s="18"/>
      <c r="C72" s="21"/>
      <c r="D72" s="21"/>
      <c r="E72" s="22" t="s">
        <v>27</v>
      </c>
      <c r="F72" s="24">
        <v>2.1</v>
      </c>
      <c r="G72" s="24">
        <v>1.9</v>
      </c>
      <c r="H72" s="25">
        <v>9300.0</v>
      </c>
      <c r="I72" s="24">
        <v>1.7</v>
      </c>
      <c r="J72" s="26">
        <v>35.5</v>
      </c>
      <c r="K72" s="24">
        <v>17.9</v>
      </c>
      <c r="L72" s="24">
        <v>1.0</v>
      </c>
      <c r="M72" s="24">
        <v>3.5</v>
      </c>
      <c r="N72" s="24">
        <v>7.8</v>
      </c>
      <c r="O72" s="24">
        <v>19.0</v>
      </c>
      <c r="P72" s="24">
        <v>3.0</v>
      </c>
      <c r="Q72" s="24">
        <v>0.0</v>
      </c>
      <c r="R72" s="24">
        <v>0.0</v>
      </c>
      <c r="S72" s="24">
        <v>14.0</v>
      </c>
      <c r="T72" s="24">
        <v>0.0</v>
      </c>
      <c r="U72" s="24">
        <v>1.9</v>
      </c>
      <c r="V72" s="24">
        <v>9.11</v>
      </c>
      <c r="W72" s="4"/>
      <c r="X72" s="4"/>
      <c r="Y72" s="4"/>
      <c r="Z72" s="4"/>
      <c r="AA72" s="4"/>
    </row>
    <row r="73" ht="38.25" customHeight="1">
      <c r="A73" s="12"/>
      <c r="B73" s="18"/>
      <c r="C73" s="12"/>
      <c r="D73" s="12"/>
      <c r="E73" s="29" t="s">
        <v>28</v>
      </c>
      <c r="F73" s="24">
        <f t="shared" ref="F73:V73" si="33">F71*F72</f>
        <v>1386</v>
      </c>
      <c r="G73" s="24">
        <f t="shared" si="33"/>
        <v>7999</v>
      </c>
      <c r="H73" s="25">
        <f t="shared" si="33"/>
        <v>2697000</v>
      </c>
      <c r="I73" s="24">
        <f t="shared" si="33"/>
        <v>30.6</v>
      </c>
      <c r="J73" s="24">
        <f t="shared" si="33"/>
        <v>639</v>
      </c>
      <c r="K73" s="24">
        <f t="shared" si="33"/>
        <v>214.8</v>
      </c>
      <c r="L73" s="24">
        <f t="shared" si="33"/>
        <v>12</v>
      </c>
      <c r="M73" s="24">
        <f t="shared" si="33"/>
        <v>35</v>
      </c>
      <c r="N73" s="24">
        <f t="shared" si="33"/>
        <v>171.6</v>
      </c>
      <c r="O73" s="24">
        <f t="shared" si="33"/>
        <v>228</v>
      </c>
      <c r="P73" s="24">
        <f t="shared" si="33"/>
        <v>0</v>
      </c>
      <c r="Q73" s="24">
        <f t="shared" si="33"/>
        <v>0</v>
      </c>
      <c r="R73" s="24">
        <f t="shared" si="33"/>
        <v>0</v>
      </c>
      <c r="S73" s="24">
        <f t="shared" si="33"/>
        <v>770</v>
      </c>
      <c r="T73" s="24">
        <f t="shared" si="33"/>
        <v>0</v>
      </c>
      <c r="U73" s="24">
        <f t="shared" si="33"/>
        <v>1596</v>
      </c>
      <c r="V73" s="24">
        <f t="shared" si="33"/>
        <v>56108.49</v>
      </c>
      <c r="W73" s="4"/>
      <c r="X73" s="4"/>
      <c r="Y73" s="4"/>
      <c r="Z73" s="4"/>
      <c r="AA73" s="4"/>
    </row>
    <row r="74" ht="38.25" customHeight="1">
      <c r="A74" s="17">
        <v>2.0</v>
      </c>
      <c r="B74" s="18"/>
      <c r="C74" s="28" t="s">
        <v>36</v>
      </c>
      <c r="D74" s="17" t="s">
        <v>29</v>
      </c>
      <c r="E74" s="22" t="s">
        <v>25</v>
      </c>
      <c r="F74" s="26">
        <v>805.0</v>
      </c>
      <c r="G74" s="26">
        <v>5290.0</v>
      </c>
      <c r="H74" s="26">
        <v>350.0</v>
      </c>
      <c r="I74" s="26">
        <v>32.0</v>
      </c>
      <c r="J74" s="26">
        <v>26.0</v>
      </c>
      <c r="K74" s="26">
        <v>15.0</v>
      </c>
      <c r="L74" s="26">
        <v>14.0</v>
      </c>
      <c r="M74" s="26">
        <v>12.0</v>
      </c>
      <c r="N74" s="26">
        <v>22.0</v>
      </c>
      <c r="O74" s="26">
        <v>16.0</v>
      </c>
      <c r="P74" s="26">
        <v>1.0</v>
      </c>
      <c r="Q74" s="26">
        <v>0.0</v>
      </c>
      <c r="R74" s="26">
        <v>0.0</v>
      </c>
      <c r="S74" s="26">
        <v>58.0</v>
      </c>
      <c r="T74" s="26">
        <v>0.0</v>
      </c>
      <c r="U74" s="26">
        <v>1248.0</v>
      </c>
      <c r="V74" s="26">
        <f t="shared" ref="V74:V75" si="34">SUM(F74:U74)</f>
        <v>7889</v>
      </c>
      <c r="W74" s="4"/>
      <c r="X74" s="4"/>
      <c r="Y74" s="4"/>
      <c r="Z74" s="4"/>
      <c r="AA74" s="4"/>
    </row>
    <row r="75" ht="38.25" customHeight="1">
      <c r="A75" s="21"/>
      <c r="B75" s="18"/>
      <c r="C75" s="21"/>
      <c r="D75" s="21"/>
      <c r="E75" s="22" t="s">
        <v>26</v>
      </c>
      <c r="F75" s="26">
        <v>660.0</v>
      </c>
      <c r="G75" s="26">
        <v>4230.0</v>
      </c>
      <c r="H75" s="26">
        <v>290.0</v>
      </c>
      <c r="I75" s="26">
        <v>18.0</v>
      </c>
      <c r="J75" s="26">
        <v>18.0</v>
      </c>
      <c r="K75" s="26">
        <v>12.0</v>
      </c>
      <c r="L75" s="26">
        <v>12.0</v>
      </c>
      <c r="M75" s="26">
        <v>10.0</v>
      </c>
      <c r="N75" s="26">
        <v>22.0</v>
      </c>
      <c r="O75" s="26">
        <v>12.0</v>
      </c>
      <c r="P75" s="26">
        <v>0.0</v>
      </c>
      <c r="Q75" s="26">
        <v>0.0</v>
      </c>
      <c r="R75" s="26">
        <v>0.0</v>
      </c>
      <c r="S75" s="26">
        <v>55.0</v>
      </c>
      <c r="T75" s="26">
        <v>0.0</v>
      </c>
      <c r="U75" s="26">
        <v>840.0</v>
      </c>
      <c r="V75" s="26">
        <f t="shared" si="34"/>
        <v>6179</v>
      </c>
      <c r="W75" s="4"/>
      <c r="X75" s="4"/>
      <c r="Y75" s="4"/>
      <c r="Z75" s="4"/>
      <c r="AA75" s="4"/>
    </row>
    <row r="76" ht="38.25" customHeight="1">
      <c r="A76" s="21"/>
      <c r="B76" s="18"/>
      <c r="C76" s="21"/>
      <c r="D76" s="21"/>
      <c r="E76" s="22" t="s">
        <v>27</v>
      </c>
      <c r="F76" s="26">
        <v>2.1</v>
      </c>
      <c r="G76" s="26">
        <v>1.9</v>
      </c>
      <c r="H76" s="26">
        <v>9300.0</v>
      </c>
      <c r="I76" s="26">
        <v>1.7</v>
      </c>
      <c r="J76" s="26">
        <v>35.5</v>
      </c>
      <c r="K76" s="26">
        <v>17.9</v>
      </c>
      <c r="L76" s="26">
        <v>1.0</v>
      </c>
      <c r="M76" s="26">
        <v>3.5</v>
      </c>
      <c r="N76" s="26">
        <v>7.8</v>
      </c>
      <c r="O76" s="26">
        <v>19.0</v>
      </c>
      <c r="P76" s="26">
        <v>3.0</v>
      </c>
      <c r="Q76" s="26">
        <v>0.0</v>
      </c>
      <c r="R76" s="26">
        <v>0.0</v>
      </c>
      <c r="S76" s="26">
        <v>14.0</v>
      </c>
      <c r="T76" s="26">
        <v>0.0</v>
      </c>
      <c r="U76" s="26">
        <v>1.9</v>
      </c>
      <c r="V76" s="26">
        <v>9.11</v>
      </c>
      <c r="W76" s="4"/>
      <c r="X76" s="4"/>
      <c r="Y76" s="4"/>
      <c r="Z76" s="4"/>
      <c r="AA76" s="4"/>
    </row>
    <row r="77" ht="38.25" customHeight="1">
      <c r="A77" s="12"/>
      <c r="B77" s="18"/>
      <c r="C77" s="12"/>
      <c r="D77" s="12"/>
      <c r="E77" s="29" t="s">
        <v>28</v>
      </c>
      <c r="F77" s="26">
        <f t="shared" ref="F77:V77" si="35">F75*F76</f>
        <v>1386</v>
      </c>
      <c r="G77" s="26">
        <f t="shared" si="35"/>
        <v>8037</v>
      </c>
      <c r="H77" s="26">
        <f t="shared" si="35"/>
        <v>2697000</v>
      </c>
      <c r="I77" s="26">
        <f t="shared" si="35"/>
        <v>30.6</v>
      </c>
      <c r="J77" s="26">
        <f t="shared" si="35"/>
        <v>639</v>
      </c>
      <c r="K77" s="26">
        <f t="shared" si="35"/>
        <v>214.8</v>
      </c>
      <c r="L77" s="26">
        <f t="shared" si="35"/>
        <v>12</v>
      </c>
      <c r="M77" s="26">
        <f t="shared" si="35"/>
        <v>35</v>
      </c>
      <c r="N77" s="26">
        <f t="shared" si="35"/>
        <v>171.6</v>
      </c>
      <c r="O77" s="26">
        <f t="shared" si="35"/>
        <v>228</v>
      </c>
      <c r="P77" s="26">
        <f t="shared" si="35"/>
        <v>0</v>
      </c>
      <c r="Q77" s="26">
        <f t="shared" si="35"/>
        <v>0</v>
      </c>
      <c r="R77" s="26">
        <f t="shared" si="35"/>
        <v>0</v>
      </c>
      <c r="S77" s="26">
        <f t="shared" si="35"/>
        <v>770</v>
      </c>
      <c r="T77" s="26">
        <f t="shared" si="35"/>
        <v>0</v>
      </c>
      <c r="U77" s="26">
        <f t="shared" si="35"/>
        <v>1596</v>
      </c>
      <c r="V77" s="26">
        <f t="shared" si="35"/>
        <v>56290.69</v>
      </c>
      <c r="W77" s="4"/>
      <c r="X77" s="4"/>
      <c r="Y77" s="4"/>
      <c r="Z77" s="4"/>
      <c r="AA77" s="4"/>
    </row>
    <row r="78" ht="38.25" customHeight="1">
      <c r="A78" s="17">
        <v>3.0</v>
      </c>
      <c r="B78" s="18"/>
      <c r="C78" s="28" t="s">
        <v>36</v>
      </c>
      <c r="D78" s="17" t="s">
        <v>30</v>
      </c>
      <c r="E78" s="22" t="s">
        <v>25</v>
      </c>
      <c r="F78" s="26">
        <v>805.0</v>
      </c>
      <c r="G78" s="26">
        <v>5290.0</v>
      </c>
      <c r="H78" s="26">
        <v>350.0</v>
      </c>
      <c r="I78" s="26">
        <v>32.0</v>
      </c>
      <c r="J78" s="26">
        <v>26.0</v>
      </c>
      <c r="K78" s="26">
        <v>15.0</v>
      </c>
      <c r="L78" s="26">
        <v>14.0</v>
      </c>
      <c r="M78" s="26">
        <v>12.0</v>
      </c>
      <c r="N78" s="26">
        <v>22.0</v>
      </c>
      <c r="O78" s="26">
        <v>16.0</v>
      </c>
      <c r="P78" s="26">
        <v>1.0</v>
      </c>
      <c r="Q78" s="26">
        <v>0.0</v>
      </c>
      <c r="R78" s="26">
        <v>0.0</v>
      </c>
      <c r="S78" s="26">
        <v>58.0</v>
      </c>
      <c r="T78" s="26">
        <v>0.0</v>
      </c>
      <c r="U78" s="26">
        <v>1248.0</v>
      </c>
      <c r="V78" s="26">
        <f t="shared" ref="V78:V79" si="36">SUM(F78:U78)</f>
        <v>7889</v>
      </c>
      <c r="W78" s="4"/>
      <c r="X78" s="4"/>
      <c r="Y78" s="4"/>
      <c r="Z78" s="4"/>
      <c r="AA78" s="4"/>
    </row>
    <row r="79" ht="38.25" customHeight="1">
      <c r="A79" s="21"/>
      <c r="B79" s="18"/>
      <c r="C79" s="21"/>
      <c r="D79" s="21"/>
      <c r="E79" s="22" t="s">
        <v>26</v>
      </c>
      <c r="F79" s="26">
        <v>660.0</v>
      </c>
      <c r="G79" s="26">
        <v>4230.0</v>
      </c>
      <c r="H79" s="26">
        <v>290.0</v>
      </c>
      <c r="I79" s="26">
        <v>18.0</v>
      </c>
      <c r="J79" s="26">
        <v>18.0</v>
      </c>
      <c r="K79" s="26">
        <v>12.0</v>
      </c>
      <c r="L79" s="26">
        <v>12.0</v>
      </c>
      <c r="M79" s="26">
        <v>10.0</v>
      </c>
      <c r="N79" s="26">
        <v>22.0</v>
      </c>
      <c r="O79" s="26">
        <v>12.0</v>
      </c>
      <c r="P79" s="26">
        <v>0.0</v>
      </c>
      <c r="Q79" s="26">
        <v>0.0</v>
      </c>
      <c r="R79" s="26">
        <v>0.0</v>
      </c>
      <c r="S79" s="26">
        <v>55.0</v>
      </c>
      <c r="T79" s="26">
        <v>0.0</v>
      </c>
      <c r="U79" s="26">
        <v>840.0</v>
      </c>
      <c r="V79" s="26">
        <f t="shared" si="36"/>
        <v>6179</v>
      </c>
      <c r="W79" s="4"/>
      <c r="X79" s="4"/>
      <c r="Y79" s="4"/>
      <c r="Z79" s="4"/>
      <c r="AA79" s="4"/>
    </row>
    <row r="80" ht="38.25" customHeight="1">
      <c r="A80" s="21"/>
      <c r="B80" s="18"/>
      <c r="C80" s="21"/>
      <c r="D80" s="21"/>
      <c r="E80" s="22" t="s">
        <v>27</v>
      </c>
      <c r="F80" s="30">
        <v>1.1</v>
      </c>
      <c r="G80" s="30">
        <v>1.8</v>
      </c>
      <c r="H80" s="30">
        <v>9300.0</v>
      </c>
      <c r="I80" s="30">
        <v>1.7</v>
      </c>
      <c r="J80" s="30">
        <v>35.5</v>
      </c>
      <c r="K80" s="30">
        <v>17.9</v>
      </c>
      <c r="L80" s="30">
        <v>1.0</v>
      </c>
      <c r="M80" s="30">
        <v>3.5</v>
      </c>
      <c r="N80" s="30">
        <v>7.8</v>
      </c>
      <c r="O80" s="30">
        <v>19.0</v>
      </c>
      <c r="P80" s="30">
        <v>3.0</v>
      </c>
      <c r="Q80" s="30">
        <v>0.0</v>
      </c>
      <c r="R80" s="30">
        <v>0.0</v>
      </c>
      <c r="S80" s="30">
        <v>14.0</v>
      </c>
      <c r="T80" s="30">
        <v>0.0</v>
      </c>
      <c r="U80" s="30">
        <v>1.9</v>
      </c>
      <c r="V80" s="30">
        <v>9.11</v>
      </c>
      <c r="W80" s="4"/>
      <c r="X80" s="4"/>
      <c r="Y80" s="4"/>
      <c r="Z80" s="4"/>
      <c r="AA80" s="4"/>
    </row>
    <row r="81" ht="38.25" customHeight="1">
      <c r="A81" s="12"/>
      <c r="B81" s="18"/>
      <c r="C81" s="12"/>
      <c r="D81" s="12"/>
      <c r="E81" s="29" t="s">
        <v>28</v>
      </c>
      <c r="F81" s="26">
        <f t="shared" ref="F81:V81" si="37">F79*F80</f>
        <v>726</v>
      </c>
      <c r="G81" s="26">
        <f t="shared" si="37"/>
        <v>7614</v>
      </c>
      <c r="H81" s="26">
        <f t="shared" si="37"/>
        <v>2697000</v>
      </c>
      <c r="I81" s="26">
        <f t="shared" si="37"/>
        <v>30.6</v>
      </c>
      <c r="J81" s="26">
        <f t="shared" si="37"/>
        <v>639</v>
      </c>
      <c r="K81" s="26">
        <f t="shared" si="37"/>
        <v>214.8</v>
      </c>
      <c r="L81" s="26">
        <f t="shared" si="37"/>
        <v>12</v>
      </c>
      <c r="M81" s="26">
        <f t="shared" si="37"/>
        <v>35</v>
      </c>
      <c r="N81" s="26">
        <f t="shared" si="37"/>
        <v>171.6</v>
      </c>
      <c r="O81" s="26">
        <f t="shared" si="37"/>
        <v>228</v>
      </c>
      <c r="P81" s="26">
        <f t="shared" si="37"/>
        <v>0</v>
      </c>
      <c r="Q81" s="26">
        <f t="shared" si="37"/>
        <v>0</v>
      </c>
      <c r="R81" s="26">
        <f t="shared" si="37"/>
        <v>0</v>
      </c>
      <c r="S81" s="26">
        <f t="shared" si="37"/>
        <v>770</v>
      </c>
      <c r="T81" s="26">
        <f t="shared" si="37"/>
        <v>0</v>
      </c>
      <c r="U81" s="26">
        <f t="shared" si="37"/>
        <v>1596</v>
      </c>
      <c r="V81" s="26">
        <f t="shared" si="37"/>
        <v>56290.69</v>
      </c>
      <c r="W81" s="4"/>
      <c r="X81" s="4"/>
      <c r="Y81" s="4"/>
      <c r="Z81" s="4"/>
      <c r="AA81" s="4"/>
    </row>
    <row r="82" ht="38.25" customHeight="1">
      <c r="A82" s="17">
        <v>4.0</v>
      </c>
      <c r="B82" s="18"/>
      <c r="C82" s="28" t="s">
        <v>36</v>
      </c>
      <c r="D82" s="17" t="s">
        <v>31</v>
      </c>
      <c r="E82" s="22" t="s">
        <v>25</v>
      </c>
      <c r="F82" s="18">
        <v>805.0</v>
      </c>
      <c r="G82" s="18">
        <v>5292.0</v>
      </c>
      <c r="H82" s="18">
        <v>350.0</v>
      </c>
      <c r="I82" s="18">
        <v>32.0</v>
      </c>
      <c r="J82" s="18">
        <v>27.0</v>
      </c>
      <c r="K82" s="18">
        <v>15.0</v>
      </c>
      <c r="L82" s="18">
        <v>14.0</v>
      </c>
      <c r="M82" s="18">
        <v>12.0</v>
      </c>
      <c r="N82" s="18">
        <v>22.0</v>
      </c>
      <c r="O82" s="18">
        <v>16.0</v>
      </c>
      <c r="P82" s="18">
        <v>1.0</v>
      </c>
      <c r="Q82" s="18">
        <v>0.0</v>
      </c>
      <c r="R82" s="18">
        <v>0.0</v>
      </c>
      <c r="S82" s="18">
        <v>60.0</v>
      </c>
      <c r="T82" s="18">
        <v>0.0</v>
      </c>
      <c r="U82" s="18">
        <v>1251.0</v>
      </c>
      <c r="V82" s="18">
        <f t="shared" ref="V82:V84" si="38">SUM(F82:U82)</f>
        <v>7897</v>
      </c>
      <c r="W82" s="4"/>
      <c r="X82" s="4"/>
      <c r="Y82" s="4"/>
      <c r="Z82" s="4"/>
      <c r="AA82" s="4"/>
    </row>
    <row r="83" ht="38.25" customHeight="1">
      <c r="A83" s="21"/>
      <c r="B83" s="18"/>
      <c r="C83" s="21"/>
      <c r="D83" s="21"/>
      <c r="E83" s="22" t="s">
        <v>26</v>
      </c>
      <c r="F83" s="18">
        <v>642.0</v>
      </c>
      <c r="G83" s="18">
        <v>4235.0</v>
      </c>
      <c r="H83" s="18">
        <v>295.0</v>
      </c>
      <c r="I83" s="18">
        <v>18.0</v>
      </c>
      <c r="J83" s="18">
        <v>18.0</v>
      </c>
      <c r="K83" s="18">
        <v>12.0</v>
      </c>
      <c r="L83" s="18">
        <v>12.0</v>
      </c>
      <c r="M83" s="18">
        <v>10.0</v>
      </c>
      <c r="N83" s="18">
        <v>22.0</v>
      </c>
      <c r="O83" s="18">
        <v>14.0</v>
      </c>
      <c r="P83" s="18">
        <v>1.0</v>
      </c>
      <c r="Q83" s="18">
        <v>0.0</v>
      </c>
      <c r="R83" s="18">
        <v>0.0</v>
      </c>
      <c r="S83" s="18">
        <v>58.0</v>
      </c>
      <c r="T83" s="18">
        <v>0.0</v>
      </c>
      <c r="U83" s="18">
        <v>845.0</v>
      </c>
      <c r="V83" s="18">
        <f t="shared" si="38"/>
        <v>6182</v>
      </c>
      <c r="W83" s="4"/>
      <c r="X83" s="4"/>
      <c r="Y83" s="4"/>
      <c r="Z83" s="4"/>
      <c r="AA83" s="4"/>
    </row>
    <row r="84" ht="38.25" customHeight="1">
      <c r="A84" s="21"/>
      <c r="B84" s="18"/>
      <c r="C84" s="21"/>
      <c r="D84" s="21"/>
      <c r="E84" s="22" t="s">
        <v>27</v>
      </c>
      <c r="F84" s="24">
        <v>1.2</v>
      </c>
      <c r="G84" s="24">
        <v>0.9</v>
      </c>
      <c r="H84" s="25">
        <v>9150.0</v>
      </c>
      <c r="I84" s="24">
        <v>1.2</v>
      </c>
      <c r="J84" s="24">
        <v>36.0</v>
      </c>
      <c r="K84" s="24">
        <v>17.3</v>
      </c>
      <c r="L84" s="24">
        <v>0.9</v>
      </c>
      <c r="M84" s="24">
        <v>3.6</v>
      </c>
      <c r="N84" s="24">
        <v>7.9</v>
      </c>
      <c r="O84" s="24">
        <v>18.5</v>
      </c>
      <c r="P84" s="24">
        <v>2.5</v>
      </c>
      <c r="Q84" s="24">
        <v>0.0</v>
      </c>
      <c r="R84" s="24">
        <v>0.0</v>
      </c>
      <c r="S84" s="24">
        <v>760.0</v>
      </c>
      <c r="T84" s="24">
        <v>0.0</v>
      </c>
      <c r="U84" s="24">
        <v>1.8</v>
      </c>
      <c r="V84" s="24">
        <f t="shared" si="38"/>
        <v>10001.8</v>
      </c>
      <c r="W84" s="4"/>
      <c r="X84" s="4"/>
      <c r="Y84" s="4"/>
      <c r="Z84" s="4"/>
      <c r="AA84" s="4"/>
    </row>
    <row r="85" ht="38.25" customHeight="1">
      <c r="A85" s="12"/>
      <c r="B85" s="18"/>
      <c r="C85" s="12"/>
      <c r="D85" s="12"/>
      <c r="E85" s="29" t="s">
        <v>28</v>
      </c>
      <c r="F85" s="24">
        <f t="shared" ref="F85:V85" si="39">F83+F84</f>
        <v>643.2</v>
      </c>
      <c r="G85" s="24">
        <f t="shared" si="39"/>
        <v>4235.9</v>
      </c>
      <c r="H85" s="25">
        <f t="shared" si="39"/>
        <v>9445</v>
      </c>
      <c r="I85" s="24">
        <f t="shared" si="39"/>
        <v>19.2</v>
      </c>
      <c r="J85" s="24">
        <f t="shared" si="39"/>
        <v>54</v>
      </c>
      <c r="K85" s="24">
        <f t="shared" si="39"/>
        <v>29.3</v>
      </c>
      <c r="L85" s="24">
        <f t="shared" si="39"/>
        <v>12.9</v>
      </c>
      <c r="M85" s="24">
        <f t="shared" si="39"/>
        <v>13.6</v>
      </c>
      <c r="N85" s="24">
        <f t="shared" si="39"/>
        <v>29.9</v>
      </c>
      <c r="O85" s="24">
        <f t="shared" si="39"/>
        <v>32.5</v>
      </c>
      <c r="P85" s="24">
        <f t="shared" si="39"/>
        <v>3.5</v>
      </c>
      <c r="Q85" s="24">
        <f t="shared" si="39"/>
        <v>0</v>
      </c>
      <c r="R85" s="24">
        <f t="shared" si="39"/>
        <v>0</v>
      </c>
      <c r="S85" s="24">
        <f t="shared" si="39"/>
        <v>818</v>
      </c>
      <c r="T85" s="24">
        <f t="shared" si="39"/>
        <v>0</v>
      </c>
      <c r="U85" s="24">
        <f t="shared" si="39"/>
        <v>846.8</v>
      </c>
      <c r="V85" s="24">
        <f t="shared" si="39"/>
        <v>16183.8</v>
      </c>
      <c r="W85" s="4"/>
      <c r="X85" s="4"/>
      <c r="Y85" s="4"/>
      <c r="Z85" s="4"/>
      <c r="AA85" s="4"/>
    </row>
    <row r="86" ht="38.25" customHeight="1">
      <c r="A86" s="17">
        <v>5.0</v>
      </c>
      <c r="B86" s="18"/>
      <c r="C86" s="28" t="s">
        <v>36</v>
      </c>
      <c r="D86" s="17" t="s">
        <v>33</v>
      </c>
      <c r="E86" s="22" t="s">
        <v>25</v>
      </c>
      <c r="F86" s="18">
        <v>806.0</v>
      </c>
      <c r="G86" s="18">
        <v>5294.0</v>
      </c>
      <c r="H86" s="18">
        <v>351.0</v>
      </c>
      <c r="I86" s="18">
        <v>33.0</v>
      </c>
      <c r="J86" s="18">
        <v>28.0</v>
      </c>
      <c r="K86" s="18">
        <v>16.0</v>
      </c>
      <c r="L86" s="18">
        <v>15.0</v>
      </c>
      <c r="M86" s="18">
        <v>13.0</v>
      </c>
      <c r="N86" s="18">
        <v>29.0</v>
      </c>
      <c r="O86" s="18">
        <v>17.0</v>
      </c>
      <c r="P86" s="18">
        <v>2.0</v>
      </c>
      <c r="Q86" s="18">
        <v>0.0</v>
      </c>
      <c r="R86" s="18">
        <v>0.0</v>
      </c>
      <c r="S86" s="18">
        <v>62.0</v>
      </c>
      <c r="T86" s="18">
        <v>0.0</v>
      </c>
      <c r="U86" s="18">
        <v>1254.0</v>
      </c>
      <c r="V86" s="18">
        <f t="shared" ref="V86:V88" si="40">SUM(F86:U86)</f>
        <v>7920</v>
      </c>
      <c r="W86" s="4"/>
      <c r="X86" s="4"/>
      <c r="Y86" s="4"/>
      <c r="Z86" s="4"/>
      <c r="AA86" s="4"/>
    </row>
    <row r="87" ht="38.25" customHeight="1">
      <c r="A87" s="21"/>
      <c r="B87" s="18"/>
      <c r="C87" s="21"/>
      <c r="D87" s="21"/>
      <c r="E87" s="22" t="s">
        <v>26</v>
      </c>
      <c r="F87" s="18">
        <v>645.0</v>
      </c>
      <c r="G87" s="18">
        <v>4340.0</v>
      </c>
      <c r="H87" s="18">
        <v>270.0</v>
      </c>
      <c r="I87" s="18">
        <v>26.0</v>
      </c>
      <c r="J87" s="18">
        <v>25.0</v>
      </c>
      <c r="K87" s="18">
        <v>14.0</v>
      </c>
      <c r="L87" s="18">
        <v>14.0</v>
      </c>
      <c r="M87" s="18">
        <v>11.0</v>
      </c>
      <c r="N87" s="18">
        <v>29.0</v>
      </c>
      <c r="O87" s="18">
        <v>17.0</v>
      </c>
      <c r="P87" s="18">
        <v>1.0</v>
      </c>
      <c r="Q87" s="18">
        <v>0.0</v>
      </c>
      <c r="R87" s="18">
        <v>0.0</v>
      </c>
      <c r="S87" s="18">
        <v>60.0</v>
      </c>
      <c r="T87" s="18">
        <v>0.0</v>
      </c>
      <c r="U87" s="18">
        <v>848.0</v>
      </c>
      <c r="V87" s="18">
        <f t="shared" si="40"/>
        <v>6300</v>
      </c>
      <c r="W87" s="4"/>
      <c r="X87" s="4"/>
      <c r="Y87" s="4"/>
      <c r="Z87" s="4"/>
      <c r="AA87" s="4"/>
    </row>
    <row r="88" ht="38.25" customHeight="1">
      <c r="A88" s="21"/>
      <c r="B88" s="18"/>
      <c r="C88" s="21"/>
      <c r="D88" s="21"/>
      <c r="E88" s="22" t="s">
        <v>27</v>
      </c>
      <c r="F88" s="24">
        <v>1.1</v>
      </c>
      <c r="G88" s="24">
        <v>0.6</v>
      </c>
      <c r="H88" s="25">
        <v>9300.0</v>
      </c>
      <c r="I88" s="24">
        <v>1.5</v>
      </c>
      <c r="J88" s="24">
        <v>34.0</v>
      </c>
      <c r="K88" s="24">
        <v>17.0</v>
      </c>
      <c r="L88" s="24">
        <v>0.7</v>
      </c>
      <c r="M88" s="24">
        <v>3.7</v>
      </c>
      <c r="N88" s="24">
        <v>7.0</v>
      </c>
      <c r="O88" s="24">
        <v>19.0</v>
      </c>
      <c r="P88" s="24">
        <v>2.9</v>
      </c>
      <c r="Q88" s="24">
        <v>0.0</v>
      </c>
      <c r="R88" s="24">
        <v>0.0</v>
      </c>
      <c r="S88" s="24">
        <v>750.0</v>
      </c>
      <c r="T88" s="24">
        <v>0.0</v>
      </c>
      <c r="U88" s="24">
        <v>1.7</v>
      </c>
      <c r="V88" s="24">
        <f t="shared" si="40"/>
        <v>10139.2</v>
      </c>
      <c r="W88" s="4"/>
      <c r="X88" s="4"/>
      <c r="Y88" s="4"/>
      <c r="Z88" s="4"/>
      <c r="AA88" s="4"/>
    </row>
    <row r="89" ht="38.25" customHeight="1">
      <c r="A89" s="12"/>
      <c r="B89" s="18"/>
      <c r="C89" s="12"/>
      <c r="D89" s="12"/>
      <c r="E89" s="31" t="s">
        <v>28</v>
      </c>
      <c r="F89" s="24">
        <f t="shared" ref="F89:V89" si="41">F87+F88</f>
        <v>646.1</v>
      </c>
      <c r="G89" s="24">
        <f t="shared" si="41"/>
        <v>4340.6</v>
      </c>
      <c r="H89" s="25">
        <f t="shared" si="41"/>
        <v>9570</v>
      </c>
      <c r="I89" s="24">
        <f t="shared" si="41"/>
        <v>27.5</v>
      </c>
      <c r="J89" s="24">
        <f t="shared" si="41"/>
        <v>59</v>
      </c>
      <c r="K89" s="24">
        <f t="shared" si="41"/>
        <v>31</v>
      </c>
      <c r="L89" s="24">
        <f t="shared" si="41"/>
        <v>14.7</v>
      </c>
      <c r="M89" s="24">
        <f t="shared" si="41"/>
        <v>14.7</v>
      </c>
      <c r="N89" s="24">
        <f t="shared" si="41"/>
        <v>36</v>
      </c>
      <c r="O89" s="24">
        <f t="shared" si="41"/>
        <v>36</v>
      </c>
      <c r="P89" s="24">
        <f t="shared" si="41"/>
        <v>3.9</v>
      </c>
      <c r="Q89" s="24">
        <f t="shared" si="41"/>
        <v>0</v>
      </c>
      <c r="R89" s="24">
        <f t="shared" si="41"/>
        <v>0</v>
      </c>
      <c r="S89" s="24">
        <f t="shared" si="41"/>
        <v>810</v>
      </c>
      <c r="T89" s="24">
        <f t="shared" si="41"/>
        <v>0</v>
      </c>
      <c r="U89" s="24">
        <f t="shared" si="41"/>
        <v>849.7</v>
      </c>
      <c r="V89" s="24">
        <f t="shared" si="41"/>
        <v>16439.2</v>
      </c>
      <c r="W89" s="4"/>
      <c r="X89" s="4"/>
      <c r="Y89" s="4"/>
      <c r="Z89" s="4"/>
      <c r="AA89" s="4"/>
    </row>
    <row r="90" ht="26.25" customHeight="1">
      <c r="A90" s="32"/>
      <c r="B90" s="32"/>
      <c r="C90" s="32"/>
      <c r="D90" s="32"/>
      <c r="E90" s="33"/>
      <c r="F90" s="38"/>
      <c r="G90" s="38"/>
      <c r="H90" s="38"/>
      <c r="I90" s="38"/>
      <c r="J90" s="37"/>
      <c r="K90" s="38"/>
      <c r="L90" s="38"/>
      <c r="M90" s="38"/>
      <c r="N90" s="38"/>
      <c r="O90" s="37"/>
      <c r="P90" s="38"/>
      <c r="Q90" s="38"/>
      <c r="R90" s="38"/>
      <c r="S90" s="38"/>
      <c r="T90" s="38"/>
      <c r="U90" s="38"/>
      <c r="V90" s="38"/>
      <c r="W90" s="4"/>
      <c r="X90" s="4"/>
      <c r="Y90" s="4"/>
      <c r="Z90" s="4"/>
      <c r="AA90" s="4"/>
    </row>
    <row r="91" ht="26.25" customHeight="1">
      <c r="A91" s="36"/>
      <c r="B91" s="36"/>
      <c r="C91" s="36"/>
      <c r="D91" s="36"/>
      <c r="E91" s="33"/>
      <c r="F91" s="36"/>
      <c r="G91" s="36"/>
      <c r="H91" s="36"/>
      <c r="I91" s="33"/>
      <c r="J91" s="36"/>
      <c r="K91" s="36"/>
      <c r="L91" s="36"/>
      <c r="M91" s="33"/>
      <c r="N91" s="36"/>
      <c r="O91" s="36"/>
      <c r="P91" s="36"/>
      <c r="Q91" s="33"/>
      <c r="R91" s="36"/>
      <c r="S91" s="36"/>
      <c r="T91" s="36"/>
      <c r="U91" s="35"/>
      <c r="V91" s="35"/>
      <c r="W91" s="4"/>
      <c r="X91" s="4"/>
      <c r="Y91" s="4"/>
      <c r="Z91" s="4"/>
      <c r="AA91" s="4"/>
    </row>
    <row r="92" ht="38.25" customHeight="1">
      <c r="A92" s="17">
        <v>1.0</v>
      </c>
      <c r="B92" s="18"/>
      <c r="C92" s="19" t="s">
        <v>38</v>
      </c>
      <c r="D92" s="17" t="s">
        <v>24</v>
      </c>
      <c r="E92" s="22" t="s">
        <v>25</v>
      </c>
      <c r="F92" s="18">
        <v>3136.0</v>
      </c>
      <c r="G92" s="18">
        <v>15915.0</v>
      </c>
      <c r="H92" s="18">
        <v>4830.0</v>
      </c>
      <c r="I92" s="18">
        <v>454.0</v>
      </c>
      <c r="J92" s="18">
        <v>380.0</v>
      </c>
      <c r="K92" s="18">
        <v>35.0</v>
      </c>
      <c r="L92" s="18">
        <v>46.0</v>
      </c>
      <c r="M92" s="18">
        <v>18.0</v>
      </c>
      <c r="N92" s="18">
        <v>23.0</v>
      </c>
      <c r="O92" s="18">
        <v>90.0</v>
      </c>
      <c r="P92" s="18">
        <v>4.0</v>
      </c>
      <c r="Q92" s="18">
        <v>0.0</v>
      </c>
      <c r="R92" s="18">
        <v>2.0</v>
      </c>
      <c r="S92" s="18">
        <v>290.0</v>
      </c>
      <c r="T92" s="18">
        <v>2.0</v>
      </c>
      <c r="U92" s="18">
        <v>3780.0</v>
      </c>
      <c r="V92" s="18">
        <f t="shared" ref="V92:V93" si="42">SUM(F92:U92)</f>
        <v>29005</v>
      </c>
      <c r="W92" s="4"/>
      <c r="X92" s="4"/>
      <c r="Y92" s="4"/>
      <c r="Z92" s="4"/>
      <c r="AA92" s="4"/>
    </row>
    <row r="93" ht="38.25" customHeight="1">
      <c r="A93" s="21"/>
      <c r="B93" s="18"/>
      <c r="C93" s="21"/>
      <c r="D93" s="21"/>
      <c r="E93" s="22" t="s">
        <v>26</v>
      </c>
      <c r="F93" s="18">
        <v>2532.0</v>
      </c>
      <c r="G93" s="18">
        <v>12795.0</v>
      </c>
      <c r="H93" s="18">
        <v>3072.0</v>
      </c>
      <c r="I93" s="18">
        <v>356.0</v>
      </c>
      <c r="J93" s="18">
        <v>302.0</v>
      </c>
      <c r="K93" s="18">
        <v>28.0</v>
      </c>
      <c r="L93" s="18">
        <v>40.0</v>
      </c>
      <c r="M93" s="18">
        <v>14.0</v>
      </c>
      <c r="N93" s="18">
        <v>23.0</v>
      </c>
      <c r="O93" s="18">
        <v>90.0</v>
      </c>
      <c r="P93" s="18">
        <v>2.0</v>
      </c>
      <c r="Q93" s="18">
        <v>0.0</v>
      </c>
      <c r="R93" s="18">
        <v>2.0</v>
      </c>
      <c r="S93" s="18">
        <v>290.0</v>
      </c>
      <c r="T93" s="18">
        <v>2.0</v>
      </c>
      <c r="U93" s="18">
        <v>3213.0</v>
      </c>
      <c r="V93" s="18">
        <f t="shared" si="42"/>
        <v>22761</v>
      </c>
      <c r="W93" s="4"/>
      <c r="X93" s="4"/>
      <c r="Y93" s="4"/>
      <c r="Z93" s="4"/>
      <c r="AA93" s="4"/>
    </row>
    <row r="94" ht="38.25" customHeight="1">
      <c r="A94" s="21"/>
      <c r="B94" s="18"/>
      <c r="C94" s="21"/>
      <c r="D94" s="21"/>
      <c r="E94" s="22" t="s">
        <v>27</v>
      </c>
      <c r="F94" s="24">
        <v>2.9</v>
      </c>
      <c r="G94" s="24">
        <v>1.8</v>
      </c>
      <c r="H94" s="25">
        <v>9300.0</v>
      </c>
      <c r="I94" s="24">
        <v>1.7</v>
      </c>
      <c r="J94" s="26">
        <v>40.0</v>
      </c>
      <c r="K94" s="24">
        <v>14.5</v>
      </c>
      <c r="L94" s="24">
        <v>0.7</v>
      </c>
      <c r="M94" s="24">
        <v>3.4</v>
      </c>
      <c r="N94" s="24">
        <v>6.5</v>
      </c>
      <c r="O94" s="24">
        <v>19.0</v>
      </c>
      <c r="P94" s="24">
        <v>5.0</v>
      </c>
      <c r="Q94" s="24">
        <v>0.0</v>
      </c>
      <c r="R94" s="24">
        <v>0.8</v>
      </c>
      <c r="S94" s="24">
        <v>23.0</v>
      </c>
      <c r="T94" s="24">
        <v>0.0</v>
      </c>
      <c r="U94" s="24">
        <v>1.9</v>
      </c>
      <c r="V94" s="24">
        <v>9.9</v>
      </c>
      <c r="W94" s="4"/>
      <c r="X94" s="4"/>
      <c r="Y94" s="4"/>
      <c r="Z94" s="4"/>
      <c r="AA94" s="4"/>
    </row>
    <row r="95" ht="38.25" customHeight="1">
      <c r="A95" s="12"/>
      <c r="B95" s="18"/>
      <c r="C95" s="12"/>
      <c r="D95" s="12"/>
      <c r="E95" s="29" t="s">
        <v>28</v>
      </c>
      <c r="F95" s="24">
        <f t="shared" ref="F95:V95" si="43">F93*F94</f>
        <v>7342.8</v>
      </c>
      <c r="G95" s="24">
        <f t="shared" si="43"/>
        <v>23031</v>
      </c>
      <c r="H95" s="25">
        <f t="shared" si="43"/>
        <v>28569600</v>
      </c>
      <c r="I95" s="24">
        <f t="shared" si="43"/>
        <v>605.2</v>
      </c>
      <c r="J95" s="24">
        <f t="shared" si="43"/>
        <v>12080</v>
      </c>
      <c r="K95" s="24">
        <f t="shared" si="43"/>
        <v>406</v>
      </c>
      <c r="L95" s="24">
        <f t="shared" si="43"/>
        <v>28</v>
      </c>
      <c r="M95" s="24">
        <f t="shared" si="43"/>
        <v>47.6</v>
      </c>
      <c r="N95" s="24">
        <f t="shared" si="43"/>
        <v>149.5</v>
      </c>
      <c r="O95" s="24">
        <f t="shared" si="43"/>
        <v>1710</v>
      </c>
      <c r="P95" s="24">
        <f t="shared" si="43"/>
        <v>10</v>
      </c>
      <c r="Q95" s="24">
        <f t="shared" si="43"/>
        <v>0</v>
      </c>
      <c r="R95" s="24">
        <f t="shared" si="43"/>
        <v>1.6</v>
      </c>
      <c r="S95" s="24">
        <f t="shared" si="43"/>
        <v>6670</v>
      </c>
      <c r="T95" s="24">
        <f t="shared" si="43"/>
        <v>0</v>
      </c>
      <c r="U95" s="24">
        <f t="shared" si="43"/>
        <v>6104.7</v>
      </c>
      <c r="V95" s="24">
        <f t="shared" si="43"/>
        <v>225333.9</v>
      </c>
      <c r="W95" s="4"/>
      <c r="X95" s="4"/>
      <c r="Y95" s="4"/>
      <c r="Z95" s="4"/>
      <c r="AA95" s="4"/>
    </row>
    <row r="96" ht="38.25" customHeight="1">
      <c r="A96" s="17">
        <v>2.0</v>
      </c>
      <c r="B96" s="18"/>
      <c r="C96" s="19" t="s">
        <v>38</v>
      </c>
      <c r="D96" s="17" t="s">
        <v>29</v>
      </c>
      <c r="E96" s="22" t="s">
        <v>25</v>
      </c>
      <c r="F96" s="26">
        <v>3152.0</v>
      </c>
      <c r="G96" s="26">
        <v>16015.0</v>
      </c>
      <c r="H96" s="26">
        <v>4852.0</v>
      </c>
      <c r="I96" s="26">
        <v>465.0</v>
      </c>
      <c r="J96" s="26">
        <v>385.0</v>
      </c>
      <c r="K96" s="26">
        <v>38.0</v>
      </c>
      <c r="L96" s="26">
        <v>46.0</v>
      </c>
      <c r="M96" s="26">
        <v>18.0</v>
      </c>
      <c r="N96" s="26">
        <v>23.0</v>
      </c>
      <c r="O96" s="26">
        <v>95.0</v>
      </c>
      <c r="P96" s="26">
        <v>4.0</v>
      </c>
      <c r="Q96" s="26">
        <v>0.0</v>
      </c>
      <c r="R96" s="26">
        <v>2.0</v>
      </c>
      <c r="S96" s="26">
        <v>310.0</v>
      </c>
      <c r="T96" s="26">
        <v>2.0</v>
      </c>
      <c r="U96" s="26">
        <v>2990.0</v>
      </c>
      <c r="V96" s="26">
        <f t="shared" ref="V96:V97" si="44">SUM(F96:U96)</f>
        <v>28397</v>
      </c>
      <c r="W96" s="4"/>
      <c r="X96" s="4"/>
      <c r="Y96" s="4"/>
      <c r="Z96" s="4"/>
      <c r="AA96" s="4"/>
    </row>
    <row r="97" ht="38.25" customHeight="1">
      <c r="A97" s="21"/>
      <c r="B97" s="18"/>
      <c r="C97" s="21"/>
      <c r="D97" s="21"/>
      <c r="E97" s="22" t="s">
        <v>26</v>
      </c>
      <c r="F97" s="26">
        <v>2532.0</v>
      </c>
      <c r="G97" s="26">
        <v>12812.0</v>
      </c>
      <c r="H97" s="26">
        <v>3072.0</v>
      </c>
      <c r="I97" s="26">
        <v>356.0</v>
      </c>
      <c r="J97" s="26">
        <v>302.0</v>
      </c>
      <c r="K97" s="26">
        <v>28.0</v>
      </c>
      <c r="L97" s="26">
        <v>40.0</v>
      </c>
      <c r="M97" s="26">
        <v>14.0</v>
      </c>
      <c r="N97" s="26">
        <v>23.0</v>
      </c>
      <c r="O97" s="26">
        <v>90.0</v>
      </c>
      <c r="P97" s="26">
        <v>2.0</v>
      </c>
      <c r="Q97" s="26">
        <v>0.0</v>
      </c>
      <c r="R97" s="26">
        <v>2.0</v>
      </c>
      <c r="S97" s="26">
        <v>290.0</v>
      </c>
      <c r="T97" s="26">
        <v>2.0</v>
      </c>
      <c r="U97" s="26">
        <v>3213.0</v>
      </c>
      <c r="V97" s="26">
        <f t="shared" si="44"/>
        <v>22778</v>
      </c>
      <c r="W97" s="4"/>
      <c r="X97" s="4"/>
      <c r="Y97" s="4"/>
      <c r="Z97" s="4"/>
      <c r="AA97" s="4"/>
    </row>
    <row r="98" ht="38.25" customHeight="1">
      <c r="A98" s="21"/>
      <c r="B98" s="18"/>
      <c r="C98" s="21"/>
      <c r="D98" s="21"/>
      <c r="E98" s="22" t="s">
        <v>27</v>
      </c>
      <c r="F98" s="26">
        <v>2.3</v>
      </c>
      <c r="G98" s="26">
        <v>1.8</v>
      </c>
      <c r="H98" s="26">
        <v>9300.0</v>
      </c>
      <c r="I98" s="26">
        <v>1.7</v>
      </c>
      <c r="J98" s="26">
        <v>40.0</v>
      </c>
      <c r="K98" s="26">
        <v>14.5</v>
      </c>
      <c r="L98" s="26">
        <v>0.7</v>
      </c>
      <c r="M98" s="26">
        <v>3.4</v>
      </c>
      <c r="N98" s="26">
        <v>6.5</v>
      </c>
      <c r="O98" s="26">
        <v>19.0</v>
      </c>
      <c r="P98" s="26">
        <v>5.0</v>
      </c>
      <c r="Q98" s="26">
        <v>0.0</v>
      </c>
      <c r="R98" s="26">
        <v>0.8</v>
      </c>
      <c r="S98" s="26">
        <v>23.0</v>
      </c>
      <c r="T98" s="26">
        <v>0.0</v>
      </c>
      <c r="U98" s="26">
        <v>1.9</v>
      </c>
      <c r="V98" s="26">
        <v>9.9</v>
      </c>
      <c r="W98" s="4"/>
      <c r="X98" s="4"/>
      <c r="Y98" s="4"/>
      <c r="Z98" s="4"/>
      <c r="AA98" s="4"/>
    </row>
    <row r="99" ht="38.25" customHeight="1">
      <c r="A99" s="12"/>
      <c r="B99" s="18"/>
      <c r="C99" s="12"/>
      <c r="D99" s="12"/>
      <c r="E99" s="29" t="s">
        <v>28</v>
      </c>
      <c r="F99" s="26">
        <f t="shared" ref="F99:V99" si="45">F97*F98</f>
        <v>5823.6</v>
      </c>
      <c r="G99" s="26">
        <f t="shared" si="45"/>
        <v>23061.6</v>
      </c>
      <c r="H99" s="26">
        <f t="shared" si="45"/>
        <v>28569600</v>
      </c>
      <c r="I99" s="26">
        <f t="shared" si="45"/>
        <v>605.2</v>
      </c>
      <c r="J99" s="26">
        <f t="shared" si="45"/>
        <v>12080</v>
      </c>
      <c r="K99" s="26">
        <f t="shared" si="45"/>
        <v>406</v>
      </c>
      <c r="L99" s="26">
        <f t="shared" si="45"/>
        <v>28</v>
      </c>
      <c r="M99" s="26">
        <f t="shared" si="45"/>
        <v>47.6</v>
      </c>
      <c r="N99" s="26">
        <f t="shared" si="45"/>
        <v>149.5</v>
      </c>
      <c r="O99" s="26">
        <f t="shared" si="45"/>
        <v>1710</v>
      </c>
      <c r="P99" s="26">
        <f t="shared" si="45"/>
        <v>10</v>
      </c>
      <c r="Q99" s="26">
        <f t="shared" si="45"/>
        <v>0</v>
      </c>
      <c r="R99" s="26">
        <f t="shared" si="45"/>
        <v>1.6</v>
      </c>
      <c r="S99" s="26">
        <f t="shared" si="45"/>
        <v>6670</v>
      </c>
      <c r="T99" s="26">
        <f t="shared" si="45"/>
        <v>0</v>
      </c>
      <c r="U99" s="26">
        <f t="shared" si="45"/>
        <v>6104.7</v>
      </c>
      <c r="V99" s="26">
        <f t="shared" si="45"/>
        <v>225502.2</v>
      </c>
      <c r="W99" s="4"/>
      <c r="X99" s="4"/>
      <c r="Y99" s="4"/>
      <c r="Z99" s="4"/>
      <c r="AA99" s="4"/>
    </row>
    <row r="100" ht="38.25" customHeight="1">
      <c r="A100" s="17">
        <v>3.0</v>
      </c>
      <c r="B100" s="18"/>
      <c r="C100" s="28" t="s">
        <v>38</v>
      </c>
      <c r="D100" s="17" t="s">
        <v>30</v>
      </c>
      <c r="E100" s="22" t="s">
        <v>25</v>
      </c>
      <c r="F100" s="26">
        <v>3352.0</v>
      </c>
      <c r="G100" s="26">
        <v>16015.0</v>
      </c>
      <c r="H100" s="26">
        <v>4852.0</v>
      </c>
      <c r="I100" s="26">
        <v>465.0</v>
      </c>
      <c r="J100" s="26">
        <v>385.0</v>
      </c>
      <c r="K100" s="26">
        <v>38.0</v>
      </c>
      <c r="L100" s="26">
        <v>46.0</v>
      </c>
      <c r="M100" s="26">
        <v>18.0</v>
      </c>
      <c r="N100" s="26">
        <v>23.0</v>
      </c>
      <c r="O100" s="26">
        <v>95.0</v>
      </c>
      <c r="P100" s="26">
        <v>4.0</v>
      </c>
      <c r="Q100" s="26">
        <v>0.0</v>
      </c>
      <c r="R100" s="26">
        <v>2.0</v>
      </c>
      <c r="S100" s="26">
        <v>310.0</v>
      </c>
      <c r="T100" s="26">
        <v>2.0</v>
      </c>
      <c r="U100" s="26">
        <v>2990.0</v>
      </c>
      <c r="V100" s="26">
        <f t="shared" ref="V100:V101" si="46">SUM(F100:U100)</f>
        <v>28597</v>
      </c>
      <c r="W100" s="4"/>
      <c r="X100" s="4"/>
      <c r="Y100" s="4"/>
      <c r="Z100" s="4"/>
      <c r="AA100" s="4"/>
    </row>
    <row r="101" ht="38.25" customHeight="1">
      <c r="A101" s="21"/>
      <c r="B101" s="18"/>
      <c r="C101" s="21"/>
      <c r="D101" s="21"/>
      <c r="E101" s="22" t="s">
        <v>26</v>
      </c>
      <c r="F101" s="26">
        <v>2532.0</v>
      </c>
      <c r="G101" s="26">
        <v>12812.0</v>
      </c>
      <c r="H101" s="26">
        <v>3072.0</v>
      </c>
      <c r="I101" s="26">
        <v>356.0</v>
      </c>
      <c r="J101" s="26">
        <v>302.0</v>
      </c>
      <c r="K101" s="26">
        <v>28.0</v>
      </c>
      <c r="L101" s="26">
        <v>40.0</v>
      </c>
      <c r="M101" s="26">
        <v>14.0</v>
      </c>
      <c r="N101" s="26">
        <v>23.0</v>
      </c>
      <c r="O101" s="26">
        <v>90.0</v>
      </c>
      <c r="P101" s="26">
        <v>2.0</v>
      </c>
      <c r="Q101" s="26">
        <v>0.0</v>
      </c>
      <c r="R101" s="26">
        <v>2.0</v>
      </c>
      <c r="S101" s="26">
        <v>290.0</v>
      </c>
      <c r="T101" s="26">
        <v>2.0</v>
      </c>
      <c r="U101" s="26">
        <v>3213.0</v>
      </c>
      <c r="V101" s="26">
        <f t="shared" si="46"/>
        <v>22778</v>
      </c>
      <c r="W101" s="4"/>
      <c r="X101" s="4"/>
      <c r="Y101" s="4"/>
      <c r="Z101" s="4"/>
      <c r="AA101" s="4"/>
    </row>
    <row r="102" ht="38.25" customHeight="1">
      <c r="A102" s="21"/>
      <c r="B102" s="18"/>
      <c r="C102" s="21"/>
      <c r="D102" s="21"/>
      <c r="E102" s="22" t="s">
        <v>27</v>
      </c>
      <c r="F102" s="30">
        <v>1.3</v>
      </c>
      <c r="G102" s="30">
        <v>1.8</v>
      </c>
      <c r="H102" s="30">
        <v>9300.0</v>
      </c>
      <c r="I102" s="30">
        <v>1.7</v>
      </c>
      <c r="J102" s="30">
        <v>40.0</v>
      </c>
      <c r="K102" s="30">
        <v>14.5</v>
      </c>
      <c r="L102" s="30">
        <v>0.7</v>
      </c>
      <c r="M102" s="30">
        <v>3.4</v>
      </c>
      <c r="N102" s="30">
        <v>6.5</v>
      </c>
      <c r="O102" s="30">
        <v>19.0</v>
      </c>
      <c r="P102" s="30">
        <v>5.0</v>
      </c>
      <c r="Q102" s="30">
        <v>0.0</v>
      </c>
      <c r="R102" s="30">
        <v>0.8</v>
      </c>
      <c r="S102" s="30">
        <v>23.0</v>
      </c>
      <c r="T102" s="30">
        <v>0.0</v>
      </c>
      <c r="U102" s="30">
        <v>1.9</v>
      </c>
      <c r="V102" s="30">
        <v>9.9</v>
      </c>
      <c r="W102" s="4"/>
      <c r="X102" s="4"/>
      <c r="Y102" s="4"/>
      <c r="Z102" s="4"/>
      <c r="AA102" s="4"/>
    </row>
    <row r="103" ht="38.25" customHeight="1">
      <c r="A103" s="12"/>
      <c r="B103" s="18"/>
      <c r="C103" s="12"/>
      <c r="D103" s="12"/>
      <c r="E103" s="29" t="s">
        <v>28</v>
      </c>
      <c r="F103" s="26">
        <f t="shared" ref="F103:V103" si="47">F101*F102</f>
        <v>3291.6</v>
      </c>
      <c r="G103" s="26">
        <f t="shared" si="47"/>
        <v>23061.6</v>
      </c>
      <c r="H103" s="26">
        <f t="shared" si="47"/>
        <v>28569600</v>
      </c>
      <c r="I103" s="26">
        <f t="shared" si="47"/>
        <v>605.2</v>
      </c>
      <c r="J103" s="26">
        <f t="shared" si="47"/>
        <v>12080</v>
      </c>
      <c r="K103" s="26">
        <f t="shared" si="47"/>
        <v>406</v>
      </c>
      <c r="L103" s="26">
        <f t="shared" si="47"/>
        <v>28</v>
      </c>
      <c r="M103" s="26">
        <f t="shared" si="47"/>
        <v>47.6</v>
      </c>
      <c r="N103" s="26">
        <f t="shared" si="47"/>
        <v>149.5</v>
      </c>
      <c r="O103" s="26">
        <f t="shared" si="47"/>
        <v>1710</v>
      </c>
      <c r="P103" s="26">
        <f t="shared" si="47"/>
        <v>10</v>
      </c>
      <c r="Q103" s="26">
        <f t="shared" si="47"/>
        <v>0</v>
      </c>
      <c r="R103" s="26">
        <f t="shared" si="47"/>
        <v>1.6</v>
      </c>
      <c r="S103" s="26">
        <f t="shared" si="47"/>
        <v>6670</v>
      </c>
      <c r="T103" s="26">
        <f t="shared" si="47"/>
        <v>0</v>
      </c>
      <c r="U103" s="26">
        <f t="shared" si="47"/>
        <v>6104.7</v>
      </c>
      <c r="V103" s="26">
        <f t="shared" si="47"/>
        <v>225502.2</v>
      </c>
      <c r="W103" s="4"/>
      <c r="X103" s="4"/>
      <c r="Y103" s="4"/>
      <c r="Z103" s="4"/>
      <c r="AA103" s="4"/>
    </row>
    <row r="104" ht="38.25" customHeight="1">
      <c r="A104" s="17">
        <v>4.0</v>
      </c>
      <c r="B104" s="18"/>
      <c r="C104" s="28" t="s">
        <v>38</v>
      </c>
      <c r="D104" s="17" t="s">
        <v>31</v>
      </c>
      <c r="E104" s="22" t="s">
        <v>25</v>
      </c>
      <c r="F104" s="18">
        <v>3354.0</v>
      </c>
      <c r="G104" s="18">
        <v>16098.0</v>
      </c>
      <c r="H104" s="18">
        <v>4854.0</v>
      </c>
      <c r="I104" s="18">
        <v>467.0</v>
      </c>
      <c r="J104" s="18">
        <v>387.0</v>
      </c>
      <c r="K104" s="18">
        <v>39.0</v>
      </c>
      <c r="L104" s="18">
        <v>47.0</v>
      </c>
      <c r="M104" s="18">
        <v>19.0</v>
      </c>
      <c r="N104" s="18">
        <v>23.0</v>
      </c>
      <c r="O104" s="18">
        <v>96.0</v>
      </c>
      <c r="P104" s="18">
        <v>4.0</v>
      </c>
      <c r="Q104" s="18">
        <v>0.0</v>
      </c>
      <c r="R104" s="18">
        <v>2.0</v>
      </c>
      <c r="S104" s="18">
        <v>312.0</v>
      </c>
      <c r="T104" s="18">
        <v>2.0</v>
      </c>
      <c r="U104" s="18">
        <v>2994.0</v>
      </c>
      <c r="V104" s="18">
        <f t="shared" ref="V104:V106" si="48">SUM(F104:U104)</f>
        <v>28698</v>
      </c>
      <c r="W104" s="4"/>
      <c r="X104" s="4"/>
      <c r="Y104" s="4"/>
      <c r="Z104" s="4"/>
      <c r="AA104" s="4"/>
    </row>
    <row r="105" ht="38.25" customHeight="1">
      <c r="A105" s="21"/>
      <c r="B105" s="18"/>
      <c r="C105" s="21"/>
      <c r="D105" s="21"/>
      <c r="E105" s="22" t="s">
        <v>26</v>
      </c>
      <c r="F105" s="18">
        <v>2535.0</v>
      </c>
      <c r="G105" s="18">
        <v>12815.0</v>
      </c>
      <c r="H105" s="18">
        <v>3074.0</v>
      </c>
      <c r="I105" s="18">
        <v>356.0</v>
      </c>
      <c r="J105" s="18">
        <v>302.0</v>
      </c>
      <c r="K105" s="18">
        <v>28.0</v>
      </c>
      <c r="L105" s="18">
        <v>42.0</v>
      </c>
      <c r="M105" s="18">
        <v>15.0</v>
      </c>
      <c r="N105" s="18">
        <v>23.0</v>
      </c>
      <c r="O105" s="18">
        <v>92.0</v>
      </c>
      <c r="P105" s="18">
        <v>2.0</v>
      </c>
      <c r="Q105" s="18">
        <v>0.0</v>
      </c>
      <c r="R105" s="18">
        <v>2.0</v>
      </c>
      <c r="S105" s="18">
        <v>292.0</v>
      </c>
      <c r="T105" s="18">
        <v>2.0</v>
      </c>
      <c r="U105" s="18">
        <v>2215.0</v>
      </c>
      <c r="V105" s="18">
        <f t="shared" si="48"/>
        <v>21795</v>
      </c>
      <c r="W105" s="4"/>
      <c r="X105" s="4"/>
      <c r="Y105" s="4"/>
      <c r="Z105" s="4"/>
      <c r="AA105" s="4"/>
    </row>
    <row r="106" ht="38.25" customHeight="1">
      <c r="A106" s="21"/>
      <c r="B106" s="18"/>
      <c r="C106" s="21"/>
      <c r="D106" s="21"/>
      <c r="E106" s="22" t="s">
        <v>27</v>
      </c>
      <c r="F106" s="24">
        <v>1.1</v>
      </c>
      <c r="G106" s="24">
        <v>0.9</v>
      </c>
      <c r="H106" s="25">
        <v>9150.0</v>
      </c>
      <c r="I106" s="24">
        <v>1.3</v>
      </c>
      <c r="J106" s="24">
        <v>38.0</v>
      </c>
      <c r="K106" s="24">
        <v>14.2</v>
      </c>
      <c r="L106" s="24">
        <v>0.8</v>
      </c>
      <c r="M106" s="24">
        <v>3.1</v>
      </c>
      <c r="N106" s="24">
        <v>7.0</v>
      </c>
      <c r="O106" s="24">
        <v>18.5</v>
      </c>
      <c r="P106" s="24">
        <v>4.8</v>
      </c>
      <c r="Q106" s="24">
        <v>0.0</v>
      </c>
      <c r="R106" s="24">
        <v>0.7</v>
      </c>
      <c r="S106" s="24">
        <v>22.5</v>
      </c>
      <c r="T106" s="24">
        <v>0.0</v>
      </c>
      <c r="U106" s="24">
        <v>1.7</v>
      </c>
      <c r="V106" s="24">
        <f t="shared" si="48"/>
        <v>9264.6</v>
      </c>
      <c r="W106" s="4"/>
      <c r="X106" s="4"/>
      <c r="Y106" s="4"/>
      <c r="Z106" s="4"/>
      <c r="AA106" s="4"/>
    </row>
    <row r="107" ht="38.25" customHeight="1">
      <c r="A107" s="12"/>
      <c r="B107" s="18"/>
      <c r="C107" s="12"/>
      <c r="D107" s="12"/>
      <c r="E107" s="29" t="s">
        <v>28</v>
      </c>
      <c r="F107" s="24">
        <f t="shared" ref="F107:V107" si="49">F105+F106</f>
        <v>2536.1</v>
      </c>
      <c r="G107" s="24">
        <f t="shared" si="49"/>
        <v>12815.9</v>
      </c>
      <c r="H107" s="25">
        <f t="shared" si="49"/>
        <v>12224</v>
      </c>
      <c r="I107" s="24">
        <f t="shared" si="49"/>
        <v>357.3</v>
      </c>
      <c r="J107" s="24">
        <f t="shared" si="49"/>
        <v>340</v>
      </c>
      <c r="K107" s="24">
        <f t="shared" si="49"/>
        <v>42.2</v>
      </c>
      <c r="L107" s="24">
        <f t="shared" si="49"/>
        <v>42.8</v>
      </c>
      <c r="M107" s="24">
        <f t="shared" si="49"/>
        <v>18.1</v>
      </c>
      <c r="N107" s="24">
        <f t="shared" si="49"/>
        <v>30</v>
      </c>
      <c r="O107" s="24">
        <f t="shared" si="49"/>
        <v>110.5</v>
      </c>
      <c r="P107" s="24">
        <f t="shared" si="49"/>
        <v>6.8</v>
      </c>
      <c r="Q107" s="24">
        <f t="shared" si="49"/>
        <v>0</v>
      </c>
      <c r="R107" s="24">
        <f t="shared" si="49"/>
        <v>2.7</v>
      </c>
      <c r="S107" s="24">
        <f t="shared" si="49"/>
        <v>314.5</v>
      </c>
      <c r="T107" s="24">
        <f t="shared" si="49"/>
        <v>2</v>
      </c>
      <c r="U107" s="24">
        <f t="shared" si="49"/>
        <v>2216.7</v>
      </c>
      <c r="V107" s="24">
        <f t="shared" si="49"/>
        <v>31059.6</v>
      </c>
      <c r="W107" s="4"/>
      <c r="X107" s="4"/>
      <c r="Y107" s="4"/>
      <c r="Z107" s="4"/>
      <c r="AA107" s="4"/>
    </row>
    <row r="108" ht="38.25" customHeight="1">
      <c r="A108" s="17">
        <v>5.0</v>
      </c>
      <c r="B108" s="18"/>
      <c r="C108" s="28" t="s">
        <v>38</v>
      </c>
      <c r="D108" s="17" t="s">
        <v>33</v>
      </c>
      <c r="E108" s="22" t="s">
        <v>25</v>
      </c>
      <c r="F108" s="18">
        <v>3520.0</v>
      </c>
      <c r="G108" s="18">
        <v>16120.0</v>
      </c>
      <c r="H108" s="18">
        <v>4856.0</v>
      </c>
      <c r="I108" s="18">
        <v>468.0</v>
      </c>
      <c r="J108" s="18">
        <v>388.0</v>
      </c>
      <c r="K108" s="18">
        <v>40.0</v>
      </c>
      <c r="L108" s="18">
        <v>48.0</v>
      </c>
      <c r="M108" s="18">
        <v>20.0</v>
      </c>
      <c r="N108" s="18">
        <v>24.0</v>
      </c>
      <c r="O108" s="18">
        <v>198.0</v>
      </c>
      <c r="P108" s="18">
        <v>5.0</v>
      </c>
      <c r="Q108" s="18">
        <v>0.0</v>
      </c>
      <c r="R108" s="18">
        <v>3.0</v>
      </c>
      <c r="S108" s="18">
        <v>314.0</v>
      </c>
      <c r="T108" s="18">
        <v>3.0</v>
      </c>
      <c r="U108" s="18">
        <v>2998.0</v>
      </c>
      <c r="V108" s="18">
        <f t="shared" ref="V108:V110" si="50">SUM(F108:U108)</f>
        <v>29005</v>
      </c>
      <c r="W108" s="4"/>
      <c r="X108" s="4"/>
      <c r="Y108" s="4"/>
      <c r="Z108" s="4"/>
      <c r="AA108" s="4"/>
    </row>
    <row r="109" ht="38.25" customHeight="1">
      <c r="A109" s="21"/>
      <c r="B109" s="18"/>
      <c r="C109" s="21"/>
      <c r="D109" s="21"/>
      <c r="E109" s="22" t="s">
        <v>26</v>
      </c>
      <c r="F109" s="18">
        <v>2652.0</v>
      </c>
      <c r="G109" s="18">
        <v>13055.0</v>
      </c>
      <c r="H109" s="18">
        <v>3692.0</v>
      </c>
      <c r="I109" s="18">
        <v>372.0</v>
      </c>
      <c r="J109" s="18">
        <v>356.0</v>
      </c>
      <c r="K109" s="18">
        <v>38.0</v>
      </c>
      <c r="L109" s="18">
        <v>45.0</v>
      </c>
      <c r="M109" s="18">
        <v>18.0</v>
      </c>
      <c r="N109" s="18">
        <v>24.0</v>
      </c>
      <c r="O109" s="18">
        <v>198.0</v>
      </c>
      <c r="P109" s="18">
        <v>3.0</v>
      </c>
      <c r="Q109" s="18">
        <v>0.0</v>
      </c>
      <c r="R109" s="18">
        <v>2.0</v>
      </c>
      <c r="S109" s="18">
        <v>295.0</v>
      </c>
      <c r="T109" s="18">
        <v>3.0</v>
      </c>
      <c r="U109" s="18">
        <v>2225.0</v>
      </c>
      <c r="V109" s="18">
        <f t="shared" si="50"/>
        <v>22978</v>
      </c>
      <c r="W109" s="4"/>
      <c r="X109" s="4"/>
      <c r="Y109" s="4"/>
      <c r="Z109" s="4"/>
      <c r="AA109" s="4"/>
    </row>
    <row r="110" ht="38.25" customHeight="1">
      <c r="A110" s="21"/>
      <c r="B110" s="18"/>
      <c r="C110" s="21"/>
      <c r="D110" s="21"/>
      <c r="E110" s="22" t="s">
        <v>27</v>
      </c>
      <c r="F110" s="24">
        <v>0.9</v>
      </c>
      <c r="G110" s="24">
        <v>1.1</v>
      </c>
      <c r="H110" s="25">
        <v>9450.0</v>
      </c>
      <c r="I110" s="24">
        <v>1.6</v>
      </c>
      <c r="J110" s="24">
        <v>35.0</v>
      </c>
      <c r="K110" s="24">
        <v>18.4</v>
      </c>
      <c r="L110" s="24">
        <v>0.9</v>
      </c>
      <c r="M110" s="24">
        <v>3.2</v>
      </c>
      <c r="N110" s="24">
        <v>8.0</v>
      </c>
      <c r="O110" s="24">
        <v>18.9</v>
      </c>
      <c r="P110" s="24">
        <v>4.6</v>
      </c>
      <c r="Q110" s="24">
        <v>0.0</v>
      </c>
      <c r="R110" s="24">
        <v>0.7</v>
      </c>
      <c r="S110" s="24">
        <v>22.5</v>
      </c>
      <c r="T110" s="24">
        <v>0.0</v>
      </c>
      <c r="U110" s="24">
        <v>1.8</v>
      </c>
      <c r="V110" s="24">
        <f t="shared" si="50"/>
        <v>9567.6</v>
      </c>
      <c r="W110" s="4"/>
      <c r="X110" s="4"/>
      <c r="Y110" s="4"/>
      <c r="Z110" s="4"/>
      <c r="AA110" s="4"/>
    </row>
    <row r="111" ht="38.25" customHeight="1">
      <c r="A111" s="12"/>
      <c r="B111" s="18"/>
      <c r="C111" s="12"/>
      <c r="D111" s="12"/>
      <c r="E111" s="31" t="s">
        <v>28</v>
      </c>
      <c r="F111" s="24">
        <f t="shared" ref="F111:V111" si="51">F109+F110</f>
        <v>2652.9</v>
      </c>
      <c r="G111" s="24">
        <f t="shared" si="51"/>
        <v>13056.1</v>
      </c>
      <c r="H111" s="25">
        <f t="shared" si="51"/>
        <v>13142</v>
      </c>
      <c r="I111" s="24">
        <f t="shared" si="51"/>
        <v>373.6</v>
      </c>
      <c r="J111" s="24">
        <f t="shared" si="51"/>
        <v>391</v>
      </c>
      <c r="K111" s="24">
        <f t="shared" si="51"/>
        <v>56.4</v>
      </c>
      <c r="L111" s="24">
        <f t="shared" si="51"/>
        <v>45.9</v>
      </c>
      <c r="M111" s="24">
        <f t="shared" si="51"/>
        <v>21.2</v>
      </c>
      <c r="N111" s="24">
        <f t="shared" si="51"/>
        <v>32</v>
      </c>
      <c r="O111" s="24">
        <f t="shared" si="51"/>
        <v>216.9</v>
      </c>
      <c r="P111" s="24">
        <f t="shared" si="51"/>
        <v>7.6</v>
      </c>
      <c r="Q111" s="24">
        <f t="shared" si="51"/>
        <v>0</v>
      </c>
      <c r="R111" s="24">
        <f t="shared" si="51"/>
        <v>2.7</v>
      </c>
      <c r="S111" s="24">
        <f t="shared" si="51"/>
        <v>317.5</v>
      </c>
      <c r="T111" s="24">
        <f t="shared" si="51"/>
        <v>3</v>
      </c>
      <c r="U111" s="24">
        <f t="shared" si="51"/>
        <v>2226.8</v>
      </c>
      <c r="V111" s="24">
        <f t="shared" si="51"/>
        <v>32545.6</v>
      </c>
      <c r="W111" s="4"/>
      <c r="X111" s="4"/>
      <c r="Y111" s="4"/>
      <c r="Z111" s="4"/>
      <c r="AA111" s="4"/>
    </row>
    <row r="112" ht="26.25" customHeight="1">
      <c r="A112" s="32"/>
      <c r="B112" s="32"/>
      <c r="C112" s="32"/>
      <c r="D112" s="32"/>
      <c r="E112" s="33"/>
      <c r="F112" s="38"/>
      <c r="G112" s="38"/>
      <c r="H112" s="38"/>
      <c r="I112" s="38"/>
      <c r="J112" s="37"/>
      <c r="K112" s="38"/>
      <c r="L112" s="38"/>
      <c r="M112" s="38"/>
      <c r="N112" s="38"/>
      <c r="O112" s="37"/>
      <c r="P112" s="38"/>
      <c r="Q112" s="38"/>
      <c r="R112" s="38"/>
      <c r="S112" s="38"/>
      <c r="T112" s="38"/>
      <c r="U112" s="38"/>
      <c r="V112" s="38"/>
      <c r="W112" s="4"/>
      <c r="X112" s="4"/>
      <c r="Y112" s="4"/>
      <c r="Z112" s="4"/>
      <c r="AA112" s="4"/>
    </row>
    <row r="113" ht="26.25" customHeight="1">
      <c r="A113" s="36"/>
      <c r="B113" s="36"/>
      <c r="C113" s="36"/>
      <c r="D113" s="36"/>
      <c r="E113" s="33"/>
      <c r="F113" s="36"/>
      <c r="G113" s="36"/>
      <c r="H113" s="36"/>
      <c r="I113" s="33"/>
      <c r="J113" s="36"/>
      <c r="K113" s="36"/>
      <c r="L113" s="36"/>
      <c r="M113" s="33"/>
      <c r="N113" s="36"/>
      <c r="O113" s="36"/>
      <c r="P113" s="36"/>
      <c r="Q113" s="33"/>
      <c r="R113" s="36"/>
      <c r="S113" s="36"/>
      <c r="T113" s="36"/>
      <c r="U113" s="35"/>
      <c r="V113" s="35"/>
      <c r="W113" s="4"/>
      <c r="X113" s="4"/>
      <c r="Y113" s="4"/>
      <c r="Z113" s="4"/>
      <c r="AA113" s="4"/>
    </row>
    <row r="114" ht="38.25" customHeight="1">
      <c r="A114" s="17">
        <v>1.0</v>
      </c>
      <c r="B114" s="18"/>
      <c r="C114" s="19" t="s">
        <v>39</v>
      </c>
      <c r="D114" s="17" t="s">
        <v>24</v>
      </c>
      <c r="E114" s="22" t="s">
        <v>25</v>
      </c>
      <c r="F114" s="18">
        <v>3495.0</v>
      </c>
      <c r="G114" s="18">
        <v>12760.0</v>
      </c>
      <c r="H114" s="18">
        <v>4295.0</v>
      </c>
      <c r="I114" s="18">
        <v>244.0</v>
      </c>
      <c r="J114" s="18">
        <v>204.0</v>
      </c>
      <c r="K114" s="18">
        <v>32.0</v>
      </c>
      <c r="L114" s="18">
        <v>52.0</v>
      </c>
      <c r="M114" s="18">
        <v>35.0</v>
      </c>
      <c r="N114" s="18">
        <v>35.0</v>
      </c>
      <c r="O114" s="18">
        <v>52.0</v>
      </c>
      <c r="P114" s="18">
        <v>4.0</v>
      </c>
      <c r="Q114" s="18">
        <v>1.0</v>
      </c>
      <c r="R114" s="18">
        <v>3.0</v>
      </c>
      <c r="S114" s="18">
        <v>85.0</v>
      </c>
      <c r="T114" s="18">
        <v>3.0</v>
      </c>
      <c r="U114" s="18">
        <v>330.0</v>
      </c>
      <c r="V114" s="18">
        <f t="shared" ref="V114:V115" si="52">SUM(F114:U114)</f>
        <v>21630</v>
      </c>
      <c r="W114" s="4"/>
      <c r="X114" s="4"/>
      <c r="Y114" s="4"/>
      <c r="Z114" s="4"/>
      <c r="AA114" s="4"/>
    </row>
    <row r="115" ht="38.25" customHeight="1">
      <c r="A115" s="21"/>
      <c r="B115" s="18"/>
      <c r="C115" s="21"/>
      <c r="D115" s="21"/>
      <c r="E115" s="22" t="s">
        <v>26</v>
      </c>
      <c r="F115" s="18">
        <v>3105.0</v>
      </c>
      <c r="G115" s="18">
        <v>10345.0</v>
      </c>
      <c r="H115" s="18">
        <v>3530.0</v>
      </c>
      <c r="I115" s="18">
        <v>200.0</v>
      </c>
      <c r="J115" s="18">
        <v>164.0</v>
      </c>
      <c r="K115" s="18">
        <v>26.0</v>
      </c>
      <c r="L115" s="18">
        <v>45.0</v>
      </c>
      <c r="M115" s="18">
        <v>20.0</v>
      </c>
      <c r="N115" s="18">
        <v>35.0</v>
      </c>
      <c r="O115" s="18">
        <v>52.0</v>
      </c>
      <c r="P115" s="18">
        <v>2.0</v>
      </c>
      <c r="Q115" s="18">
        <v>1.0</v>
      </c>
      <c r="R115" s="18">
        <v>2.0</v>
      </c>
      <c r="S115" s="18">
        <v>85.0</v>
      </c>
      <c r="T115" s="18">
        <v>2.0</v>
      </c>
      <c r="U115" s="18">
        <v>280.0</v>
      </c>
      <c r="V115" s="18">
        <f t="shared" si="52"/>
        <v>17894</v>
      </c>
      <c r="W115" s="4"/>
      <c r="X115" s="4"/>
      <c r="Y115" s="4"/>
      <c r="Z115" s="4"/>
      <c r="AA115" s="4"/>
    </row>
    <row r="116" ht="38.25" customHeight="1">
      <c r="A116" s="21"/>
      <c r="B116" s="18"/>
      <c r="C116" s="21"/>
      <c r="D116" s="21"/>
      <c r="E116" s="22" t="s">
        <v>27</v>
      </c>
      <c r="F116" s="24">
        <v>2.4</v>
      </c>
      <c r="G116" s="24">
        <v>1.6</v>
      </c>
      <c r="H116" s="25">
        <v>9300.0</v>
      </c>
      <c r="I116" s="24">
        <v>1.5</v>
      </c>
      <c r="J116" s="26">
        <v>39.0</v>
      </c>
      <c r="K116" s="24">
        <v>17.5</v>
      </c>
      <c r="L116" s="24">
        <v>0.9</v>
      </c>
      <c r="M116" s="24">
        <v>2.5</v>
      </c>
      <c r="N116" s="24">
        <v>8.4</v>
      </c>
      <c r="O116" s="24">
        <v>26.2</v>
      </c>
      <c r="P116" s="24">
        <v>4.2</v>
      </c>
      <c r="Q116" s="24">
        <v>0.0</v>
      </c>
      <c r="R116" s="24">
        <v>1.9</v>
      </c>
      <c r="S116" s="24">
        <v>20.0</v>
      </c>
      <c r="T116" s="24">
        <v>13.5</v>
      </c>
      <c r="U116" s="24">
        <v>2.1</v>
      </c>
      <c r="V116" s="24">
        <v>10.1</v>
      </c>
      <c r="W116" s="4"/>
      <c r="X116" s="4"/>
      <c r="Y116" s="4"/>
      <c r="Z116" s="4"/>
      <c r="AA116" s="4"/>
    </row>
    <row r="117" ht="38.25" customHeight="1">
      <c r="A117" s="12"/>
      <c r="B117" s="18"/>
      <c r="C117" s="12"/>
      <c r="D117" s="12"/>
      <c r="E117" s="29" t="s">
        <v>28</v>
      </c>
      <c r="F117" s="24">
        <f t="shared" ref="F117:V117" si="53">F115*F116</f>
        <v>7452</v>
      </c>
      <c r="G117" s="24">
        <f t="shared" si="53"/>
        <v>16552</v>
      </c>
      <c r="H117" s="25">
        <f t="shared" si="53"/>
        <v>32829000</v>
      </c>
      <c r="I117" s="24">
        <f t="shared" si="53"/>
        <v>300</v>
      </c>
      <c r="J117" s="24">
        <f t="shared" si="53"/>
        <v>6396</v>
      </c>
      <c r="K117" s="24">
        <f t="shared" si="53"/>
        <v>455</v>
      </c>
      <c r="L117" s="24">
        <f t="shared" si="53"/>
        <v>40.5</v>
      </c>
      <c r="M117" s="24">
        <f t="shared" si="53"/>
        <v>50</v>
      </c>
      <c r="N117" s="24">
        <f t="shared" si="53"/>
        <v>294</v>
      </c>
      <c r="O117" s="24">
        <f t="shared" si="53"/>
        <v>1362.4</v>
      </c>
      <c r="P117" s="24">
        <f t="shared" si="53"/>
        <v>8.4</v>
      </c>
      <c r="Q117" s="24">
        <f t="shared" si="53"/>
        <v>0</v>
      </c>
      <c r="R117" s="24">
        <f t="shared" si="53"/>
        <v>3.8</v>
      </c>
      <c r="S117" s="24">
        <f t="shared" si="53"/>
        <v>1700</v>
      </c>
      <c r="T117" s="24">
        <f t="shared" si="53"/>
        <v>27</v>
      </c>
      <c r="U117" s="24">
        <f t="shared" si="53"/>
        <v>588</v>
      </c>
      <c r="V117" s="24">
        <f t="shared" si="53"/>
        <v>180729.4</v>
      </c>
      <c r="W117" s="4"/>
      <c r="X117" s="4"/>
      <c r="Y117" s="4"/>
      <c r="Z117" s="4"/>
      <c r="AA117" s="4"/>
    </row>
    <row r="118" ht="38.25" customHeight="1">
      <c r="A118" s="17">
        <v>2.0</v>
      </c>
      <c r="B118" s="18"/>
      <c r="C118" s="28" t="s">
        <v>39</v>
      </c>
      <c r="D118" s="17" t="s">
        <v>29</v>
      </c>
      <c r="E118" s="22" t="s">
        <v>25</v>
      </c>
      <c r="F118" s="26">
        <v>3520.0</v>
      </c>
      <c r="G118" s="26">
        <v>12870.0</v>
      </c>
      <c r="H118" s="26">
        <v>4372.0</v>
      </c>
      <c r="I118" s="26">
        <v>265.0</v>
      </c>
      <c r="J118" s="26">
        <v>218.0</v>
      </c>
      <c r="K118" s="26">
        <v>32.0</v>
      </c>
      <c r="L118" s="26">
        <v>52.0</v>
      </c>
      <c r="M118" s="26">
        <v>35.0</v>
      </c>
      <c r="N118" s="26">
        <v>35.0</v>
      </c>
      <c r="O118" s="26">
        <v>58.0</v>
      </c>
      <c r="P118" s="26">
        <v>4.0</v>
      </c>
      <c r="Q118" s="26">
        <v>1.0</v>
      </c>
      <c r="R118" s="26">
        <v>3.0</v>
      </c>
      <c r="S118" s="26">
        <v>92.0</v>
      </c>
      <c r="T118" s="26">
        <v>3.0</v>
      </c>
      <c r="U118" s="26">
        <v>1390.0</v>
      </c>
      <c r="V118" s="26">
        <f t="shared" ref="V118:V119" si="54">SUM(F118:U118)</f>
        <v>22950</v>
      </c>
      <c r="W118" s="4"/>
      <c r="X118" s="4"/>
      <c r="Y118" s="4"/>
      <c r="Z118" s="4"/>
      <c r="AA118" s="4"/>
    </row>
    <row r="119" ht="38.25" customHeight="1">
      <c r="A119" s="21"/>
      <c r="B119" s="18"/>
      <c r="C119" s="21"/>
      <c r="D119" s="21"/>
      <c r="E119" s="22" t="s">
        <v>26</v>
      </c>
      <c r="F119" s="26">
        <v>3105.0</v>
      </c>
      <c r="G119" s="26">
        <v>10345.0</v>
      </c>
      <c r="H119" s="26">
        <v>3530.0</v>
      </c>
      <c r="I119" s="26">
        <v>200.0</v>
      </c>
      <c r="J119" s="26">
        <v>164.0</v>
      </c>
      <c r="K119" s="26">
        <v>26.0</v>
      </c>
      <c r="L119" s="26">
        <v>45.0</v>
      </c>
      <c r="M119" s="26">
        <v>20.0</v>
      </c>
      <c r="N119" s="26">
        <v>35.0</v>
      </c>
      <c r="O119" s="26">
        <v>52.0</v>
      </c>
      <c r="P119" s="26">
        <v>2.0</v>
      </c>
      <c r="Q119" s="26">
        <v>1.0</v>
      </c>
      <c r="R119" s="26">
        <v>2.0</v>
      </c>
      <c r="S119" s="26">
        <v>85.0</v>
      </c>
      <c r="T119" s="26">
        <v>2.0</v>
      </c>
      <c r="U119" s="26">
        <v>280.0</v>
      </c>
      <c r="V119" s="26">
        <f t="shared" si="54"/>
        <v>17894</v>
      </c>
      <c r="W119" s="4"/>
      <c r="X119" s="4"/>
      <c r="Y119" s="4"/>
      <c r="Z119" s="4"/>
      <c r="AA119" s="4"/>
    </row>
    <row r="120" ht="38.25" customHeight="1">
      <c r="A120" s="21"/>
      <c r="B120" s="18"/>
      <c r="C120" s="21"/>
      <c r="D120" s="21"/>
      <c r="E120" s="22" t="s">
        <v>27</v>
      </c>
      <c r="F120" s="26">
        <v>2.4</v>
      </c>
      <c r="G120" s="26">
        <v>1.6</v>
      </c>
      <c r="H120" s="26">
        <v>9300.0</v>
      </c>
      <c r="I120" s="26">
        <v>1.5</v>
      </c>
      <c r="J120" s="26">
        <v>39.0</v>
      </c>
      <c r="K120" s="26">
        <v>17.5</v>
      </c>
      <c r="L120" s="26">
        <v>0.9</v>
      </c>
      <c r="M120" s="26">
        <v>2.5</v>
      </c>
      <c r="N120" s="26">
        <v>8.4</v>
      </c>
      <c r="O120" s="26">
        <v>26.2</v>
      </c>
      <c r="P120" s="26">
        <v>4.2</v>
      </c>
      <c r="Q120" s="26">
        <v>0.0</v>
      </c>
      <c r="R120" s="26">
        <v>1.9</v>
      </c>
      <c r="S120" s="26">
        <v>20.0</v>
      </c>
      <c r="T120" s="26">
        <v>13.5</v>
      </c>
      <c r="U120" s="26">
        <v>2.1</v>
      </c>
      <c r="V120" s="26">
        <v>10.1</v>
      </c>
      <c r="W120" s="4"/>
      <c r="X120" s="4"/>
      <c r="Y120" s="4"/>
      <c r="Z120" s="4"/>
      <c r="AA120" s="4"/>
    </row>
    <row r="121" ht="38.25" customHeight="1">
      <c r="A121" s="12"/>
      <c r="B121" s="18"/>
      <c r="C121" s="12"/>
      <c r="D121" s="12"/>
      <c r="E121" s="29" t="s">
        <v>28</v>
      </c>
      <c r="F121" s="26">
        <f t="shared" ref="F121:V121" si="55">F119*F120</f>
        <v>7452</v>
      </c>
      <c r="G121" s="26">
        <f t="shared" si="55"/>
        <v>16552</v>
      </c>
      <c r="H121" s="26">
        <f t="shared" si="55"/>
        <v>32829000</v>
      </c>
      <c r="I121" s="26">
        <f t="shared" si="55"/>
        <v>300</v>
      </c>
      <c r="J121" s="26">
        <f t="shared" si="55"/>
        <v>6396</v>
      </c>
      <c r="K121" s="26">
        <f t="shared" si="55"/>
        <v>455</v>
      </c>
      <c r="L121" s="26">
        <f t="shared" si="55"/>
        <v>40.5</v>
      </c>
      <c r="M121" s="26">
        <f t="shared" si="55"/>
        <v>50</v>
      </c>
      <c r="N121" s="26">
        <f t="shared" si="55"/>
        <v>294</v>
      </c>
      <c r="O121" s="26">
        <f t="shared" si="55"/>
        <v>1362.4</v>
      </c>
      <c r="P121" s="26">
        <f t="shared" si="55"/>
        <v>8.4</v>
      </c>
      <c r="Q121" s="26">
        <f t="shared" si="55"/>
        <v>0</v>
      </c>
      <c r="R121" s="26">
        <f t="shared" si="55"/>
        <v>3.8</v>
      </c>
      <c r="S121" s="26">
        <f t="shared" si="55"/>
        <v>1700</v>
      </c>
      <c r="T121" s="26">
        <f t="shared" si="55"/>
        <v>27</v>
      </c>
      <c r="U121" s="26">
        <f t="shared" si="55"/>
        <v>588</v>
      </c>
      <c r="V121" s="26">
        <f t="shared" si="55"/>
        <v>180729.4</v>
      </c>
      <c r="W121" s="4"/>
      <c r="X121" s="4"/>
      <c r="Y121" s="4"/>
      <c r="Z121" s="4"/>
      <c r="AA121" s="4"/>
    </row>
    <row r="122" ht="38.25" customHeight="1">
      <c r="A122" s="17">
        <v>3.0</v>
      </c>
      <c r="B122" s="18"/>
      <c r="C122" s="28" t="s">
        <v>39</v>
      </c>
      <c r="D122" s="17" t="s">
        <v>30</v>
      </c>
      <c r="E122" s="22" t="s">
        <v>25</v>
      </c>
      <c r="F122" s="26">
        <v>3720.0</v>
      </c>
      <c r="G122" s="26">
        <v>12870.0</v>
      </c>
      <c r="H122" s="26">
        <v>4372.0</v>
      </c>
      <c r="I122" s="26">
        <v>265.0</v>
      </c>
      <c r="J122" s="26">
        <v>218.0</v>
      </c>
      <c r="K122" s="26">
        <v>32.0</v>
      </c>
      <c r="L122" s="26">
        <v>52.0</v>
      </c>
      <c r="M122" s="26">
        <v>35.0</v>
      </c>
      <c r="N122" s="26">
        <v>35.0</v>
      </c>
      <c r="O122" s="26">
        <v>58.0</v>
      </c>
      <c r="P122" s="26">
        <v>4.0</v>
      </c>
      <c r="Q122" s="26">
        <v>1.0</v>
      </c>
      <c r="R122" s="26">
        <v>3.0</v>
      </c>
      <c r="S122" s="26">
        <v>92.0</v>
      </c>
      <c r="T122" s="26">
        <v>3.0</v>
      </c>
      <c r="U122" s="26">
        <v>1390.0</v>
      </c>
      <c r="V122" s="26">
        <f t="shared" ref="V122:V123" si="56">SUM(F122:U122)</f>
        <v>23150</v>
      </c>
      <c r="W122" s="4"/>
      <c r="X122" s="4"/>
      <c r="Y122" s="4"/>
      <c r="Z122" s="4"/>
      <c r="AA122" s="4"/>
    </row>
    <row r="123" ht="38.25" customHeight="1">
      <c r="A123" s="21"/>
      <c r="B123" s="18"/>
      <c r="C123" s="21"/>
      <c r="D123" s="21"/>
      <c r="E123" s="22" t="s">
        <v>26</v>
      </c>
      <c r="F123" s="26">
        <v>2704.0</v>
      </c>
      <c r="G123" s="26">
        <v>10345.0</v>
      </c>
      <c r="H123" s="26">
        <v>3530.0</v>
      </c>
      <c r="I123" s="26">
        <v>200.0</v>
      </c>
      <c r="J123" s="26">
        <v>164.0</v>
      </c>
      <c r="K123" s="26">
        <v>26.0</v>
      </c>
      <c r="L123" s="26">
        <v>45.0</v>
      </c>
      <c r="M123" s="26">
        <v>20.0</v>
      </c>
      <c r="N123" s="26">
        <v>35.0</v>
      </c>
      <c r="O123" s="26">
        <v>52.0</v>
      </c>
      <c r="P123" s="26">
        <v>2.0</v>
      </c>
      <c r="Q123" s="26">
        <v>1.0</v>
      </c>
      <c r="R123" s="26">
        <v>2.0</v>
      </c>
      <c r="S123" s="26">
        <v>85.0</v>
      </c>
      <c r="T123" s="26">
        <v>2.0</v>
      </c>
      <c r="U123" s="26">
        <v>280.0</v>
      </c>
      <c r="V123" s="26">
        <f t="shared" si="56"/>
        <v>17493</v>
      </c>
      <c r="W123" s="4"/>
      <c r="X123" s="4"/>
      <c r="Y123" s="4"/>
      <c r="Z123" s="4"/>
      <c r="AA123" s="4"/>
    </row>
    <row r="124" ht="38.25" customHeight="1">
      <c r="A124" s="21"/>
      <c r="B124" s="18"/>
      <c r="C124" s="21"/>
      <c r="D124" s="21"/>
      <c r="E124" s="22" t="s">
        <v>27</v>
      </c>
      <c r="F124" s="30">
        <v>1.4</v>
      </c>
      <c r="G124" s="30">
        <v>1.7</v>
      </c>
      <c r="H124" s="30">
        <v>9300.0</v>
      </c>
      <c r="I124" s="30">
        <v>1.5</v>
      </c>
      <c r="J124" s="30">
        <v>39.0</v>
      </c>
      <c r="K124" s="30">
        <v>17.5</v>
      </c>
      <c r="L124" s="30">
        <v>0.9</v>
      </c>
      <c r="M124" s="30">
        <v>2.5</v>
      </c>
      <c r="N124" s="30">
        <v>8.4</v>
      </c>
      <c r="O124" s="30">
        <v>26.2</v>
      </c>
      <c r="P124" s="30">
        <v>4.2</v>
      </c>
      <c r="Q124" s="30">
        <v>0.0</v>
      </c>
      <c r="R124" s="30">
        <v>1.9</v>
      </c>
      <c r="S124" s="30">
        <v>20.0</v>
      </c>
      <c r="T124" s="30">
        <v>13.5</v>
      </c>
      <c r="U124" s="30">
        <v>2.1</v>
      </c>
      <c r="V124" s="30">
        <v>10.1</v>
      </c>
      <c r="W124" s="4"/>
      <c r="X124" s="4"/>
      <c r="Y124" s="4"/>
      <c r="Z124" s="4"/>
      <c r="AA124" s="4"/>
    </row>
    <row r="125" ht="38.25" customHeight="1">
      <c r="A125" s="12"/>
      <c r="B125" s="18"/>
      <c r="C125" s="12"/>
      <c r="D125" s="12"/>
      <c r="E125" s="29" t="s">
        <v>28</v>
      </c>
      <c r="F125" s="26">
        <f t="shared" ref="F125:V125" si="57">F123*F124</f>
        <v>3785.6</v>
      </c>
      <c r="G125" s="26">
        <f t="shared" si="57"/>
        <v>17586.5</v>
      </c>
      <c r="H125" s="26">
        <f t="shared" si="57"/>
        <v>32829000</v>
      </c>
      <c r="I125" s="26">
        <f t="shared" si="57"/>
        <v>300</v>
      </c>
      <c r="J125" s="26">
        <f t="shared" si="57"/>
        <v>6396</v>
      </c>
      <c r="K125" s="26">
        <f t="shared" si="57"/>
        <v>455</v>
      </c>
      <c r="L125" s="26">
        <f t="shared" si="57"/>
        <v>40.5</v>
      </c>
      <c r="M125" s="26">
        <f t="shared" si="57"/>
        <v>50</v>
      </c>
      <c r="N125" s="26">
        <f t="shared" si="57"/>
        <v>294</v>
      </c>
      <c r="O125" s="26">
        <f t="shared" si="57"/>
        <v>1362.4</v>
      </c>
      <c r="P125" s="26">
        <f t="shared" si="57"/>
        <v>8.4</v>
      </c>
      <c r="Q125" s="26">
        <f t="shared" si="57"/>
        <v>0</v>
      </c>
      <c r="R125" s="26">
        <f t="shared" si="57"/>
        <v>3.8</v>
      </c>
      <c r="S125" s="26">
        <f t="shared" si="57"/>
        <v>1700</v>
      </c>
      <c r="T125" s="26">
        <f t="shared" si="57"/>
        <v>27</v>
      </c>
      <c r="U125" s="26">
        <f t="shared" si="57"/>
        <v>588</v>
      </c>
      <c r="V125" s="26">
        <f t="shared" si="57"/>
        <v>176679.3</v>
      </c>
      <c r="W125" s="4"/>
      <c r="X125" s="4"/>
      <c r="Y125" s="4"/>
      <c r="Z125" s="4"/>
      <c r="AA125" s="4"/>
    </row>
    <row r="126" ht="38.25" customHeight="1">
      <c r="A126" s="17">
        <v>4.0</v>
      </c>
      <c r="B126" s="18"/>
      <c r="C126" s="28" t="s">
        <v>39</v>
      </c>
      <c r="D126" s="17" t="s">
        <v>31</v>
      </c>
      <c r="E126" s="22" t="s">
        <v>25</v>
      </c>
      <c r="F126" s="18">
        <v>3723.0</v>
      </c>
      <c r="G126" s="18">
        <v>12880.0</v>
      </c>
      <c r="H126" s="18">
        <v>4375.0</v>
      </c>
      <c r="I126" s="18">
        <v>266.0</v>
      </c>
      <c r="J126" s="18">
        <v>219.0</v>
      </c>
      <c r="K126" s="18">
        <v>32.0</v>
      </c>
      <c r="L126" s="18">
        <v>53.0</v>
      </c>
      <c r="M126" s="18">
        <v>37.0</v>
      </c>
      <c r="N126" s="18">
        <v>35.0</v>
      </c>
      <c r="O126" s="18">
        <v>59.0</v>
      </c>
      <c r="P126" s="18">
        <v>4.0</v>
      </c>
      <c r="Q126" s="18">
        <v>1.0</v>
      </c>
      <c r="R126" s="18">
        <v>3.0</v>
      </c>
      <c r="S126" s="18">
        <v>93.0</v>
      </c>
      <c r="T126" s="18">
        <v>3.0</v>
      </c>
      <c r="U126" s="18">
        <v>1394.0</v>
      </c>
      <c r="V126" s="18">
        <f t="shared" ref="V126:V128" si="58">SUM(F126:U126)</f>
        <v>23177</v>
      </c>
      <c r="W126" s="4"/>
      <c r="X126" s="4"/>
      <c r="Y126" s="4"/>
      <c r="Z126" s="4"/>
      <c r="AA126" s="4"/>
    </row>
    <row r="127" ht="38.25" customHeight="1">
      <c r="A127" s="21"/>
      <c r="B127" s="18"/>
      <c r="C127" s="21"/>
      <c r="D127" s="21"/>
      <c r="E127" s="22" t="s">
        <v>26</v>
      </c>
      <c r="F127" s="18">
        <v>2705.0</v>
      </c>
      <c r="G127" s="18">
        <v>1.348</v>
      </c>
      <c r="H127" s="18">
        <v>3535.0</v>
      </c>
      <c r="I127" s="18">
        <v>202.0</v>
      </c>
      <c r="J127" s="18">
        <v>165.0</v>
      </c>
      <c r="K127" s="18">
        <v>26.0</v>
      </c>
      <c r="L127" s="18">
        <v>45.0</v>
      </c>
      <c r="M127" s="18">
        <v>22.0</v>
      </c>
      <c r="N127" s="18">
        <v>35.0</v>
      </c>
      <c r="O127" s="18">
        <v>54.0</v>
      </c>
      <c r="P127" s="18">
        <v>2.0</v>
      </c>
      <c r="Q127" s="18">
        <v>1.0</v>
      </c>
      <c r="R127" s="18">
        <v>2.0</v>
      </c>
      <c r="S127" s="18">
        <v>88.0</v>
      </c>
      <c r="T127" s="18">
        <v>2.0</v>
      </c>
      <c r="U127" s="18">
        <v>330.0</v>
      </c>
      <c r="V127" s="18">
        <f t="shared" si="58"/>
        <v>7215.348</v>
      </c>
      <c r="W127" s="4"/>
      <c r="X127" s="4"/>
      <c r="Y127" s="4"/>
      <c r="Z127" s="4"/>
      <c r="AA127" s="4"/>
    </row>
    <row r="128" ht="38.25" customHeight="1">
      <c r="A128" s="21"/>
      <c r="B128" s="18"/>
      <c r="C128" s="21"/>
      <c r="D128" s="21"/>
      <c r="E128" s="22" t="s">
        <v>27</v>
      </c>
      <c r="F128" s="24">
        <v>1.1</v>
      </c>
      <c r="G128" s="24">
        <v>1.1</v>
      </c>
      <c r="H128" s="25">
        <v>9150.0</v>
      </c>
      <c r="I128" s="24">
        <v>1.4</v>
      </c>
      <c r="J128" s="24">
        <v>37.5</v>
      </c>
      <c r="K128" s="24">
        <v>18.0</v>
      </c>
      <c r="L128" s="24">
        <v>0.8</v>
      </c>
      <c r="M128" s="24">
        <v>2.3</v>
      </c>
      <c r="N128" s="24">
        <v>8.5</v>
      </c>
      <c r="O128" s="24">
        <v>26.5</v>
      </c>
      <c r="P128" s="24">
        <v>4.3</v>
      </c>
      <c r="Q128" s="24">
        <v>0.0</v>
      </c>
      <c r="R128" s="24">
        <v>1.8</v>
      </c>
      <c r="S128" s="24">
        <v>18.5</v>
      </c>
      <c r="T128" s="24">
        <v>13.0</v>
      </c>
      <c r="U128" s="24">
        <v>1.9</v>
      </c>
      <c r="V128" s="24">
        <f t="shared" si="58"/>
        <v>9286.7</v>
      </c>
      <c r="W128" s="4"/>
      <c r="X128" s="4"/>
      <c r="Y128" s="4"/>
      <c r="Z128" s="4"/>
      <c r="AA128" s="4"/>
    </row>
    <row r="129" ht="38.25" customHeight="1">
      <c r="A129" s="12"/>
      <c r="B129" s="18"/>
      <c r="C129" s="12"/>
      <c r="D129" s="12"/>
      <c r="E129" s="29" t="s">
        <v>28</v>
      </c>
      <c r="F129" s="24">
        <f t="shared" ref="F129:V129" si="59">F127+F128</f>
        <v>2706.1</v>
      </c>
      <c r="G129" s="24">
        <f t="shared" si="59"/>
        <v>2.448</v>
      </c>
      <c r="H129" s="25">
        <f t="shared" si="59"/>
        <v>12685</v>
      </c>
      <c r="I129" s="24">
        <f t="shared" si="59"/>
        <v>203.4</v>
      </c>
      <c r="J129" s="24">
        <f t="shared" si="59"/>
        <v>202.5</v>
      </c>
      <c r="K129" s="24">
        <f t="shared" si="59"/>
        <v>44</v>
      </c>
      <c r="L129" s="24">
        <f t="shared" si="59"/>
        <v>45.8</v>
      </c>
      <c r="M129" s="24">
        <f t="shared" si="59"/>
        <v>24.3</v>
      </c>
      <c r="N129" s="24">
        <f t="shared" si="59"/>
        <v>43.5</v>
      </c>
      <c r="O129" s="24">
        <f t="shared" si="59"/>
        <v>80.5</v>
      </c>
      <c r="P129" s="24">
        <f t="shared" si="59"/>
        <v>6.3</v>
      </c>
      <c r="Q129" s="24">
        <f t="shared" si="59"/>
        <v>1</v>
      </c>
      <c r="R129" s="24">
        <f t="shared" si="59"/>
        <v>3.8</v>
      </c>
      <c r="S129" s="24">
        <f t="shared" si="59"/>
        <v>106.5</v>
      </c>
      <c r="T129" s="24">
        <f t="shared" si="59"/>
        <v>15</v>
      </c>
      <c r="U129" s="24">
        <f t="shared" si="59"/>
        <v>331.9</v>
      </c>
      <c r="V129" s="24">
        <f t="shared" si="59"/>
        <v>16502.048</v>
      </c>
      <c r="W129" s="4"/>
      <c r="X129" s="4"/>
      <c r="Y129" s="4"/>
      <c r="Z129" s="4"/>
      <c r="AA129" s="4"/>
    </row>
    <row r="130" ht="38.25" customHeight="1">
      <c r="A130" s="17">
        <v>5.0</v>
      </c>
      <c r="B130" s="18"/>
      <c r="C130" s="28" t="s">
        <v>39</v>
      </c>
      <c r="D130" s="17" t="s">
        <v>33</v>
      </c>
      <c r="E130" s="22" t="s">
        <v>25</v>
      </c>
      <c r="F130" s="18">
        <v>3725.0</v>
      </c>
      <c r="G130" s="18">
        <v>12990.0</v>
      </c>
      <c r="H130" s="18">
        <v>4378.0</v>
      </c>
      <c r="I130" s="18">
        <v>268.0</v>
      </c>
      <c r="J130" s="18">
        <v>220.0</v>
      </c>
      <c r="K130" s="18">
        <v>33.0</v>
      </c>
      <c r="L130" s="18">
        <v>54.0</v>
      </c>
      <c r="M130" s="18">
        <v>38.0</v>
      </c>
      <c r="N130" s="18">
        <v>39.0</v>
      </c>
      <c r="O130" s="18">
        <v>60.0</v>
      </c>
      <c r="P130" s="18">
        <v>5.0</v>
      </c>
      <c r="Q130" s="18">
        <v>2.0</v>
      </c>
      <c r="R130" s="18">
        <v>4.0</v>
      </c>
      <c r="S130" s="18">
        <v>94.0</v>
      </c>
      <c r="T130" s="18">
        <v>4.0</v>
      </c>
      <c r="U130" s="18">
        <v>1398.0</v>
      </c>
      <c r="V130" s="18">
        <f t="shared" ref="V130:V131" si="60">SUM(F130:U130)</f>
        <v>23312</v>
      </c>
      <c r="W130" s="4"/>
      <c r="X130" s="4"/>
      <c r="Y130" s="4"/>
      <c r="Z130" s="4"/>
      <c r="AA130" s="4"/>
    </row>
    <row r="131" ht="38.25" customHeight="1">
      <c r="A131" s="21"/>
      <c r="B131" s="18"/>
      <c r="C131" s="21"/>
      <c r="D131" s="21"/>
      <c r="E131" s="22" t="s">
        <v>26</v>
      </c>
      <c r="F131" s="18">
        <v>2944.0</v>
      </c>
      <c r="G131" s="18">
        <v>10430.0</v>
      </c>
      <c r="H131" s="18">
        <v>3240.0</v>
      </c>
      <c r="I131" s="18">
        <v>208.0</v>
      </c>
      <c r="J131" s="18">
        <v>205.0</v>
      </c>
      <c r="K131" s="18">
        <v>31.0</v>
      </c>
      <c r="L131" s="18">
        <v>51.0</v>
      </c>
      <c r="M131" s="18">
        <v>33.0</v>
      </c>
      <c r="N131" s="18">
        <v>36.0</v>
      </c>
      <c r="O131" s="18">
        <v>60.0</v>
      </c>
      <c r="P131" s="18">
        <v>3.0</v>
      </c>
      <c r="Q131" s="18">
        <v>1.0</v>
      </c>
      <c r="R131" s="18">
        <v>2.0</v>
      </c>
      <c r="S131" s="18">
        <v>90.0</v>
      </c>
      <c r="T131" s="18">
        <v>3.0</v>
      </c>
      <c r="U131" s="18">
        <v>365.0</v>
      </c>
      <c r="V131" s="18">
        <f t="shared" si="60"/>
        <v>17702</v>
      </c>
      <c r="W131" s="4"/>
      <c r="X131" s="4"/>
      <c r="Y131" s="4"/>
      <c r="Z131" s="4"/>
      <c r="AA131" s="4"/>
    </row>
    <row r="132" ht="38.25" customHeight="1">
      <c r="A132" s="21"/>
      <c r="B132" s="18"/>
      <c r="C132" s="21"/>
      <c r="D132" s="21"/>
      <c r="E132" s="22" t="s">
        <v>27</v>
      </c>
      <c r="F132" s="24">
        <v>1.1</v>
      </c>
      <c r="G132" s="24">
        <v>0.6</v>
      </c>
      <c r="H132" s="25">
        <v>9600.0</v>
      </c>
      <c r="I132" s="24">
        <v>1.7</v>
      </c>
      <c r="J132" s="24">
        <v>36.0</v>
      </c>
      <c r="K132" s="24">
        <v>18.8</v>
      </c>
      <c r="L132" s="24">
        <v>0.9</v>
      </c>
      <c r="M132" s="24">
        <v>2.6</v>
      </c>
      <c r="N132" s="24">
        <v>10.0</v>
      </c>
      <c r="O132" s="24">
        <v>19.0</v>
      </c>
      <c r="P132" s="24">
        <v>4.4</v>
      </c>
      <c r="Q132" s="24">
        <v>0.0</v>
      </c>
      <c r="R132" s="24">
        <v>1.9</v>
      </c>
      <c r="S132" s="24">
        <v>18.2</v>
      </c>
      <c r="T132" s="24">
        <v>2.0</v>
      </c>
      <c r="U132" s="24"/>
      <c r="V132" s="24"/>
      <c r="W132" s="4"/>
      <c r="X132" s="4"/>
      <c r="Y132" s="4"/>
      <c r="Z132" s="4"/>
      <c r="AA132" s="4"/>
    </row>
    <row r="133" ht="38.25" customHeight="1">
      <c r="A133" s="12"/>
      <c r="B133" s="18"/>
      <c r="C133" s="12"/>
      <c r="D133" s="12"/>
      <c r="E133" s="31" t="s">
        <v>28</v>
      </c>
      <c r="F133" s="24">
        <f t="shared" ref="F133:V133" si="61">F131+F132</f>
        <v>2945.1</v>
      </c>
      <c r="G133" s="24">
        <f t="shared" si="61"/>
        <v>10430.6</v>
      </c>
      <c r="H133" s="25">
        <f t="shared" si="61"/>
        <v>12840</v>
      </c>
      <c r="I133" s="24">
        <f t="shared" si="61"/>
        <v>209.7</v>
      </c>
      <c r="J133" s="24">
        <f t="shared" si="61"/>
        <v>241</v>
      </c>
      <c r="K133" s="24">
        <f t="shared" si="61"/>
        <v>49.8</v>
      </c>
      <c r="L133" s="24">
        <f t="shared" si="61"/>
        <v>51.9</v>
      </c>
      <c r="M133" s="24">
        <f t="shared" si="61"/>
        <v>35.6</v>
      </c>
      <c r="N133" s="24">
        <f t="shared" si="61"/>
        <v>46</v>
      </c>
      <c r="O133" s="24">
        <f t="shared" si="61"/>
        <v>79</v>
      </c>
      <c r="P133" s="24">
        <f t="shared" si="61"/>
        <v>7.4</v>
      </c>
      <c r="Q133" s="24">
        <f t="shared" si="61"/>
        <v>1</v>
      </c>
      <c r="R133" s="24">
        <f t="shared" si="61"/>
        <v>3.9</v>
      </c>
      <c r="S133" s="24">
        <f t="shared" si="61"/>
        <v>108.2</v>
      </c>
      <c r="T133" s="24">
        <f t="shared" si="61"/>
        <v>5</v>
      </c>
      <c r="U133" s="24">
        <f t="shared" si="61"/>
        <v>365</v>
      </c>
      <c r="V133" s="24">
        <f t="shared" si="61"/>
        <v>17702</v>
      </c>
      <c r="W133" s="4"/>
      <c r="X133" s="4"/>
      <c r="Y133" s="4"/>
      <c r="Z133" s="4"/>
      <c r="AA133" s="4"/>
    </row>
    <row r="134" ht="26.25" customHeight="1">
      <c r="A134" s="32"/>
      <c r="B134" s="32"/>
      <c r="C134" s="32"/>
      <c r="D134" s="32"/>
      <c r="E134" s="33"/>
      <c r="F134" s="38"/>
      <c r="G134" s="38"/>
      <c r="H134" s="38"/>
      <c r="I134" s="38"/>
      <c r="J134" s="37"/>
      <c r="K134" s="38"/>
      <c r="L134" s="38"/>
      <c r="M134" s="38"/>
      <c r="N134" s="38"/>
      <c r="O134" s="37"/>
      <c r="P134" s="38"/>
      <c r="Q134" s="38"/>
      <c r="R134" s="38"/>
      <c r="S134" s="38"/>
      <c r="T134" s="38"/>
      <c r="U134" s="38"/>
      <c r="V134" s="38"/>
      <c r="W134" s="4"/>
      <c r="X134" s="4"/>
      <c r="Y134" s="4"/>
      <c r="Z134" s="4"/>
      <c r="AA134" s="4"/>
    </row>
    <row r="135" ht="26.25" customHeight="1">
      <c r="A135" s="36"/>
      <c r="B135" s="36"/>
      <c r="C135" s="36"/>
      <c r="D135" s="36"/>
      <c r="E135" s="39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5"/>
      <c r="V135" s="35"/>
      <c r="W135" s="4"/>
      <c r="X135" s="4"/>
      <c r="Y135" s="4"/>
      <c r="Z135" s="4"/>
      <c r="AA135" s="4"/>
    </row>
    <row r="136" ht="38.25" customHeight="1">
      <c r="A136" s="17">
        <v>1.0</v>
      </c>
      <c r="B136" s="18"/>
      <c r="C136" s="19" t="s">
        <v>40</v>
      </c>
      <c r="D136" s="17" t="s">
        <v>24</v>
      </c>
      <c r="E136" s="22" t="s">
        <v>25</v>
      </c>
      <c r="F136" s="18">
        <v>4190.0</v>
      </c>
      <c r="G136" s="18">
        <v>3805.0</v>
      </c>
      <c r="H136" s="18">
        <v>3045.0</v>
      </c>
      <c r="I136" s="18">
        <v>185.0</v>
      </c>
      <c r="J136" s="18">
        <v>170.0</v>
      </c>
      <c r="K136" s="18">
        <v>22.0</v>
      </c>
      <c r="L136" s="18">
        <v>22.0</v>
      </c>
      <c r="M136" s="18">
        <v>5.0</v>
      </c>
      <c r="N136" s="18">
        <v>45.0</v>
      </c>
      <c r="O136" s="18">
        <v>55.0</v>
      </c>
      <c r="P136" s="18">
        <v>1.0</v>
      </c>
      <c r="Q136" s="18">
        <v>0.0</v>
      </c>
      <c r="R136" s="18">
        <v>2.0</v>
      </c>
      <c r="S136" s="18">
        <v>90.0</v>
      </c>
      <c r="T136" s="18">
        <v>2.0</v>
      </c>
      <c r="U136" s="18">
        <v>1745.0</v>
      </c>
      <c r="V136" s="18">
        <f t="shared" ref="V136:V137" si="62">SUM(F136:U136)</f>
        <v>13384</v>
      </c>
      <c r="W136" s="4"/>
      <c r="X136" s="4"/>
      <c r="Y136" s="4"/>
      <c r="Z136" s="4"/>
      <c r="AA136" s="4"/>
    </row>
    <row r="137" ht="38.25" customHeight="1">
      <c r="A137" s="21"/>
      <c r="B137" s="18"/>
      <c r="C137" s="21"/>
      <c r="D137" s="21"/>
      <c r="E137" s="22" t="s">
        <v>26</v>
      </c>
      <c r="F137" s="18">
        <v>3320.0</v>
      </c>
      <c r="G137" s="18">
        <v>2805.0</v>
      </c>
      <c r="H137" s="18">
        <v>1890.0</v>
      </c>
      <c r="I137" s="18">
        <v>150.0</v>
      </c>
      <c r="J137" s="18">
        <v>162.0</v>
      </c>
      <c r="K137" s="18">
        <v>17.0</v>
      </c>
      <c r="L137" s="18">
        <v>16.0</v>
      </c>
      <c r="M137" s="18">
        <v>2.0</v>
      </c>
      <c r="N137" s="18">
        <v>45.0</v>
      </c>
      <c r="O137" s="18">
        <v>55.0</v>
      </c>
      <c r="P137" s="18">
        <v>1.0</v>
      </c>
      <c r="Q137" s="18">
        <v>0.0</v>
      </c>
      <c r="R137" s="18">
        <v>2.0</v>
      </c>
      <c r="S137" s="18">
        <v>90.0</v>
      </c>
      <c r="T137" s="18">
        <v>2.0</v>
      </c>
      <c r="U137" s="18">
        <v>1480.0</v>
      </c>
      <c r="V137" s="18">
        <f t="shared" si="62"/>
        <v>10037</v>
      </c>
      <c r="W137" s="4"/>
      <c r="X137" s="4"/>
      <c r="Y137" s="4"/>
      <c r="Z137" s="4"/>
      <c r="AA137" s="4"/>
    </row>
    <row r="138" ht="38.25" customHeight="1">
      <c r="A138" s="21"/>
      <c r="B138" s="18"/>
      <c r="C138" s="21"/>
      <c r="D138" s="21"/>
      <c r="E138" s="22" t="s">
        <v>27</v>
      </c>
      <c r="F138" s="24">
        <v>2.4</v>
      </c>
      <c r="G138" s="24">
        <v>1.6</v>
      </c>
      <c r="H138" s="25">
        <v>9300.0</v>
      </c>
      <c r="I138" s="24">
        <v>1.9</v>
      </c>
      <c r="J138" s="26">
        <v>36.5</v>
      </c>
      <c r="K138" s="24">
        <v>13.5</v>
      </c>
      <c r="L138" s="24">
        <v>0.8</v>
      </c>
      <c r="M138" s="24">
        <v>0.0</v>
      </c>
      <c r="N138" s="24">
        <v>9.5</v>
      </c>
      <c r="O138" s="24">
        <v>22.4</v>
      </c>
      <c r="P138" s="24">
        <v>0.0</v>
      </c>
      <c r="Q138" s="24">
        <v>0.0</v>
      </c>
      <c r="R138" s="24">
        <v>0.9</v>
      </c>
      <c r="S138" s="24">
        <v>13.9</v>
      </c>
      <c r="T138" s="24">
        <v>0.0</v>
      </c>
      <c r="U138" s="24">
        <v>2.2</v>
      </c>
      <c r="V138" s="24">
        <v>9.6</v>
      </c>
      <c r="W138" s="4"/>
      <c r="X138" s="4"/>
      <c r="Y138" s="4"/>
      <c r="Z138" s="4"/>
      <c r="AA138" s="4"/>
    </row>
    <row r="139" ht="38.25" customHeight="1">
      <c r="A139" s="12"/>
      <c r="B139" s="18"/>
      <c r="C139" s="12"/>
      <c r="D139" s="12"/>
      <c r="E139" s="29" t="s">
        <v>28</v>
      </c>
      <c r="F139" s="24">
        <f t="shared" ref="F139:V139" si="63">F137*F138</f>
        <v>7968</v>
      </c>
      <c r="G139" s="24">
        <f t="shared" si="63"/>
        <v>4488</v>
      </c>
      <c r="H139" s="25">
        <f t="shared" si="63"/>
        <v>17577000</v>
      </c>
      <c r="I139" s="24">
        <f t="shared" si="63"/>
        <v>285</v>
      </c>
      <c r="J139" s="24">
        <f t="shared" si="63"/>
        <v>5913</v>
      </c>
      <c r="K139" s="24">
        <f t="shared" si="63"/>
        <v>229.5</v>
      </c>
      <c r="L139" s="24">
        <f t="shared" si="63"/>
        <v>12.8</v>
      </c>
      <c r="M139" s="24">
        <f t="shared" si="63"/>
        <v>0</v>
      </c>
      <c r="N139" s="24">
        <f t="shared" si="63"/>
        <v>427.5</v>
      </c>
      <c r="O139" s="24">
        <f t="shared" si="63"/>
        <v>1232</v>
      </c>
      <c r="P139" s="24">
        <f t="shared" si="63"/>
        <v>0</v>
      </c>
      <c r="Q139" s="24">
        <f t="shared" si="63"/>
        <v>0</v>
      </c>
      <c r="R139" s="24">
        <f t="shared" si="63"/>
        <v>1.8</v>
      </c>
      <c r="S139" s="24">
        <f t="shared" si="63"/>
        <v>1251</v>
      </c>
      <c r="T139" s="24">
        <f t="shared" si="63"/>
        <v>0</v>
      </c>
      <c r="U139" s="24">
        <f t="shared" si="63"/>
        <v>3256</v>
      </c>
      <c r="V139" s="24">
        <f t="shared" si="63"/>
        <v>96355.2</v>
      </c>
      <c r="W139" s="4"/>
      <c r="X139" s="4"/>
      <c r="Y139" s="4"/>
      <c r="Z139" s="4"/>
      <c r="AA139" s="4"/>
    </row>
    <row r="140" ht="38.25" customHeight="1">
      <c r="A140" s="17">
        <v>2.0</v>
      </c>
      <c r="B140" s="18"/>
      <c r="C140" s="28" t="s">
        <v>41</v>
      </c>
      <c r="D140" s="17" t="s">
        <v>29</v>
      </c>
      <c r="E140" s="22" t="s">
        <v>25</v>
      </c>
      <c r="F140" s="26">
        <v>4295.0</v>
      </c>
      <c r="G140" s="26">
        <v>3830.0</v>
      </c>
      <c r="H140" s="26">
        <v>3065.0</v>
      </c>
      <c r="I140" s="26">
        <v>190.0</v>
      </c>
      <c r="J140" s="26">
        <v>176.0</v>
      </c>
      <c r="K140" s="26">
        <v>24.0</v>
      </c>
      <c r="L140" s="26">
        <v>22.0</v>
      </c>
      <c r="M140" s="26">
        <v>5.0</v>
      </c>
      <c r="N140" s="26">
        <v>45.0</v>
      </c>
      <c r="O140" s="26">
        <v>65.0</v>
      </c>
      <c r="P140" s="26">
        <v>1.0</v>
      </c>
      <c r="Q140" s="26">
        <v>0.0</v>
      </c>
      <c r="R140" s="26">
        <v>2.0</v>
      </c>
      <c r="S140" s="26">
        <v>95.0</v>
      </c>
      <c r="T140" s="26">
        <v>2.0</v>
      </c>
      <c r="U140" s="26">
        <v>1789.0</v>
      </c>
      <c r="V140" s="26">
        <f t="shared" ref="V140:V141" si="64">SUM(F140:U140)</f>
        <v>13606</v>
      </c>
      <c r="W140" s="4"/>
      <c r="X140" s="4"/>
      <c r="Y140" s="4"/>
      <c r="Z140" s="4"/>
      <c r="AA140" s="4"/>
    </row>
    <row r="141" ht="38.25" customHeight="1">
      <c r="A141" s="21"/>
      <c r="B141" s="18"/>
      <c r="C141" s="21"/>
      <c r="D141" s="21"/>
      <c r="E141" s="22" t="s">
        <v>26</v>
      </c>
      <c r="F141" s="26">
        <v>3320.0</v>
      </c>
      <c r="G141" s="26">
        <v>3064.0</v>
      </c>
      <c r="H141" s="26">
        <v>1890.0</v>
      </c>
      <c r="I141" s="26">
        <v>150.0</v>
      </c>
      <c r="J141" s="26">
        <v>162.0</v>
      </c>
      <c r="K141" s="26">
        <v>17.0</v>
      </c>
      <c r="L141" s="26">
        <v>16.0</v>
      </c>
      <c r="M141" s="26">
        <v>2.0</v>
      </c>
      <c r="N141" s="26">
        <v>45.0</v>
      </c>
      <c r="O141" s="26">
        <v>55.0</v>
      </c>
      <c r="P141" s="26">
        <v>1.0</v>
      </c>
      <c r="Q141" s="26">
        <v>0.0</v>
      </c>
      <c r="R141" s="26">
        <v>2.0</v>
      </c>
      <c r="S141" s="26">
        <v>90.0</v>
      </c>
      <c r="T141" s="26">
        <v>2.0</v>
      </c>
      <c r="U141" s="26">
        <v>1480.0</v>
      </c>
      <c r="V141" s="26">
        <f t="shared" si="64"/>
        <v>10296</v>
      </c>
      <c r="W141" s="4"/>
      <c r="X141" s="4"/>
      <c r="Y141" s="4"/>
      <c r="Z141" s="4"/>
      <c r="AA141" s="4"/>
    </row>
    <row r="142" ht="38.25" customHeight="1">
      <c r="A142" s="21"/>
      <c r="B142" s="18"/>
      <c r="C142" s="21"/>
      <c r="D142" s="21"/>
      <c r="E142" s="22" t="s">
        <v>27</v>
      </c>
      <c r="F142" s="26">
        <v>2.4</v>
      </c>
      <c r="G142" s="26">
        <v>1.6</v>
      </c>
      <c r="H142" s="26">
        <v>9300.0</v>
      </c>
      <c r="I142" s="26">
        <v>1.9</v>
      </c>
      <c r="J142" s="26">
        <v>36.5</v>
      </c>
      <c r="K142" s="26">
        <v>13.5</v>
      </c>
      <c r="L142" s="26">
        <v>0.8</v>
      </c>
      <c r="M142" s="26">
        <v>0.0</v>
      </c>
      <c r="N142" s="26">
        <v>9.5</v>
      </c>
      <c r="O142" s="26">
        <v>22.4</v>
      </c>
      <c r="P142" s="26">
        <v>0.0</v>
      </c>
      <c r="Q142" s="26">
        <v>0.0</v>
      </c>
      <c r="R142" s="26">
        <v>0.9</v>
      </c>
      <c r="S142" s="26">
        <v>13.9</v>
      </c>
      <c r="T142" s="26">
        <v>0.0</v>
      </c>
      <c r="U142" s="26">
        <v>2.2</v>
      </c>
      <c r="V142" s="26">
        <v>9.6</v>
      </c>
      <c r="W142" s="4"/>
      <c r="X142" s="4"/>
      <c r="Y142" s="4"/>
      <c r="Z142" s="4"/>
      <c r="AA142" s="4"/>
    </row>
    <row r="143" ht="38.25" customHeight="1">
      <c r="A143" s="12"/>
      <c r="B143" s="18"/>
      <c r="C143" s="12"/>
      <c r="D143" s="12"/>
      <c r="E143" s="29" t="s">
        <v>28</v>
      </c>
      <c r="F143" s="26">
        <f t="shared" ref="F143:V143" si="65">F141*F142</f>
        <v>7968</v>
      </c>
      <c r="G143" s="26">
        <f t="shared" si="65"/>
        <v>4902.4</v>
      </c>
      <c r="H143" s="26">
        <f t="shared" si="65"/>
        <v>17577000</v>
      </c>
      <c r="I143" s="26">
        <f t="shared" si="65"/>
        <v>285</v>
      </c>
      <c r="J143" s="26">
        <f t="shared" si="65"/>
        <v>5913</v>
      </c>
      <c r="K143" s="26">
        <f t="shared" si="65"/>
        <v>229.5</v>
      </c>
      <c r="L143" s="26">
        <f t="shared" si="65"/>
        <v>12.8</v>
      </c>
      <c r="M143" s="26">
        <f t="shared" si="65"/>
        <v>0</v>
      </c>
      <c r="N143" s="26">
        <f t="shared" si="65"/>
        <v>427.5</v>
      </c>
      <c r="O143" s="26">
        <f t="shared" si="65"/>
        <v>1232</v>
      </c>
      <c r="P143" s="26">
        <f t="shared" si="65"/>
        <v>0</v>
      </c>
      <c r="Q143" s="26">
        <f t="shared" si="65"/>
        <v>0</v>
      </c>
      <c r="R143" s="26">
        <f t="shared" si="65"/>
        <v>1.8</v>
      </c>
      <c r="S143" s="26">
        <f t="shared" si="65"/>
        <v>1251</v>
      </c>
      <c r="T143" s="26">
        <f t="shared" si="65"/>
        <v>0</v>
      </c>
      <c r="U143" s="26">
        <f t="shared" si="65"/>
        <v>3256</v>
      </c>
      <c r="V143" s="26">
        <f t="shared" si="65"/>
        <v>98841.6</v>
      </c>
      <c r="W143" s="4"/>
      <c r="X143" s="4"/>
      <c r="Y143" s="4"/>
      <c r="Z143" s="4"/>
      <c r="AA143" s="4"/>
    </row>
    <row r="144" ht="38.25" customHeight="1">
      <c r="A144" s="17">
        <v>3.0</v>
      </c>
      <c r="B144" s="18"/>
      <c r="C144" s="28" t="s">
        <v>41</v>
      </c>
      <c r="D144" s="17" t="s">
        <v>30</v>
      </c>
      <c r="E144" s="22" t="s">
        <v>25</v>
      </c>
      <c r="F144" s="26">
        <v>4495.0</v>
      </c>
      <c r="G144" s="26">
        <v>3830.0</v>
      </c>
      <c r="H144" s="26">
        <v>3065.0</v>
      </c>
      <c r="I144" s="26">
        <v>190.0</v>
      </c>
      <c r="J144" s="26">
        <v>176.0</v>
      </c>
      <c r="K144" s="26">
        <v>24.0</v>
      </c>
      <c r="L144" s="26">
        <v>22.0</v>
      </c>
      <c r="M144" s="26">
        <v>5.0</v>
      </c>
      <c r="N144" s="26">
        <v>45.0</v>
      </c>
      <c r="O144" s="26">
        <v>65.0</v>
      </c>
      <c r="P144" s="26">
        <v>1.0</v>
      </c>
      <c r="Q144" s="26">
        <v>0.0</v>
      </c>
      <c r="R144" s="26">
        <v>2.0</v>
      </c>
      <c r="S144" s="26">
        <v>95.0</v>
      </c>
      <c r="T144" s="26">
        <v>2.0</v>
      </c>
      <c r="U144" s="26">
        <v>1789.0</v>
      </c>
      <c r="V144" s="26">
        <f t="shared" ref="V144:V145" si="66">SUM(F144:U144)</f>
        <v>13806</v>
      </c>
      <c r="W144" s="4"/>
      <c r="X144" s="4"/>
      <c r="Y144" s="4"/>
      <c r="Z144" s="4"/>
      <c r="AA144" s="4"/>
    </row>
    <row r="145" ht="38.25" customHeight="1">
      <c r="A145" s="21"/>
      <c r="B145" s="18"/>
      <c r="C145" s="21"/>
      <c r="D145" s="21"/>
      <c r="E145" s="22" t="s">
        <v>26</v>
      </c>
      <c r="F145" s="26">
        <v>3320.0</v>
      </c>
      <c r="G145" s="26">
        <v>3064.0</v>
      </c>
      <c r="H145" s="26">
        <v>1890.0</v>
      </c>
      <c r="I145" s="26">
        <v>150.0</v>
      </c>
      <c r="J145" s="26">
        <v>162.0</v>
      </c>
      <c r="K145" s="26">
        <v>17.0</v>
      </c>
      <c r="L145" s="26">
        <v>16.0</v>
      </c>
      <c r="M145" s="26">
        <v>2.0</v>
      </c>
      <c r="N145" s="26">
        <v>45.0</v>
      </c>
      <c r="O145" s="26">
        <v>55.0</v>
      </c>
      <c r="P145" s="26">
        <v>1.0</v>
      </c>
      <c r="Q145" s="26">
        <v>0.0</v>
      </c>
      <c r="R145" s="26">
        <v>2.0</v>
      </c>
      <c r="S145" s="26">
        <v>90.0</v>
      </c>
      <c r="T145" s="26">
        <v>2.0</v>
      </c>
      <c r="U145" s="26">
        <v>1480.0</v>
      </c>
      <c r="V145" s="26">
        <f t="shared" si="66"/>
        <v>10296</v>
      </c>
      <c r="W145" s="4"/>
      <c r="X145" s="4"/>
      <c r="Y145" s="4"/>
      <c r="Z145" s="4"/>
      <c r="AA145" s="4"/>
    </row>
    <row r="146" ht="38.25" customHeight="1">
      <c r="A146" s="21"/>
      <c r="B146" s="18"/>
      <c r="C146" s="21"/>
      <c r="D146" s="21"/>
      <c r="E146" s="22" t="s">
        <v>27</v>
      </c>
      <c r="F146" s="30">
        <v>1.4</v>
      </c>
      <c r="G146" s="30">
        <v>1.8</v>
      </c>
      <c r="H146" s="30">
        <v>9300.0</v>
      </c>
      <c r="I146" s="30">
        <v>1.9</v>
      </c>
      <c r="J146" s="30">
        <v>36.5</v>
      </c>
      <c r="K146" s="30">
        <v>13.5</v>
      </c>
      <c r="L146" s="30">
        <v>0.8</v>
      </c>
      <c r="M146" s="30">
        <v>0.0</v>
      </c>
      <c r="N146" s="30">
        <v>9.5</v>
      </c>
      <c r="O146" s="30">
        <v>22.4</v>
      </c>
      <c r="P146" s="30">
        <v>0.0</v>
      </c>
      <c r="Q146" s="30">
        <v>0.0</v>
      </c>
      <c r="R146" s="30">
        <v>0.9</v>
      </c>
      <c r="S146" s="30">
        <v>13.9</v>
      </c>
      <c r="T146" s="30">
        <v>0.0</v>
      </c>
      <c r="U146" s="30">
        <v>2.2</v>
      </c>
      <c r="V146" s="30">
        <v>9.6</v>
      </c>
      <c r="W146" s="4"/>
      <c r="X146" s="4"/>
      <c r="Y146" s="4"/>
      <c r="Z146" s="4"/>
      <c r="AA146" s="4"/>
    </row>
    <row r="147" ht="38.25" customHeight="1">
      <c r="A147" s="12"/>
      <c r="B147" s="18"/>
      <c r="C147" s="12"/>
      <c r="D147" s="12"/>
      <c r="E147" s="29" t="s">
        <v>28</v>
      </c>
      <c r="F147" s="26">
        <f t="shared" ref="F147:V147" si="67">F145*F146</f>
        <v>4648</v>
      </c>
      <c r="G147" s="26">
        <f t="shared" si="67"/>
        <v>5515.2</v>
      </c>
      <c r="H147" s="26">
        <f t="shared" si="67"/>
        <v>17577000</v>
      </c>
      <c r="I147" s="26">
        <f t="shared" si="67"/>
        <v>285</v>
      </c>
      <c r="J147" s="26">
        <f t="shared" si="67"/>
        <v>5913</v>
      </c>
      <c r="K147" s="26">
        <f t="shared" si="67"/>
        <v>229.5</v>
      </c>
      <c r="L147" s="26">
        <f t="shared" si="67"/>
        <v>12.8</v>
      </c>
      <c r="M147" s="26">
        <f t="shared" si="67"/>
        <v>0</v>
      </c>
      <c r="N147" s="26">
        <f t="shared" si="67"/>
        <v>427.5</v>
      </c>
      <c r="O147" s="26">
        <f t="shared" si="67"/>
        <v>1232</v>
      </c>
      <c r="P147" s="26">
        <f t="shared" si="67"/>
        <v>0</v>
      </c>
      <c r="Q147" s="26">
        <f t="shared" si="67"/>
        <v>0</v>
      </c>
      <c r="R147" s="26">
        <f t="shared" si="67"/>
        <v>1.8</v>
      </c>
      <c r="S147" s="26">
        <f t="shared" si="67"/>
        <v>1251</v>
      </c>
      <c r="T147" s="26">
        <f t="shared" si="67"/>
        <v>0</v>
      </c>
      <c r="U147" s="26">
        <f t="shared" si="67"/>
        <v>3256</v>
      </c>
      <c r="V147" s="26">
        <f t="shared" si="67"/>
        <v>98841.6</v>
      </c>
      <c r="W147" s="4"/>
      <c r="X147" s="4"/>
      <c r="Y147" s="4"/>
      <c r="Z147" s="4"/>
      <c r="AA147" s="4"/>
    </row>
    <row r="148" ht="38.25" customHeight="1">
      <c r="A148" s="17">
        <v>4.0</v>
      </c>
      <c r="B148" s="18"/>
      <c r="C148" s="28" t="s">
        <v>41</v>
      </c>
      <c r="D148" s="17" t="s">
        <v>31</v>
      </c>
      <c r="E148" s="22" t="s">
        <v>25</v>
      </c>
      <c r="F148" s="18">
        <v>4503.0</v>
      </c>
      <c r="G148" s="18">
        <v>3835.0</v>
      </c>
      <c r="H148" s="18">
        <v>3070.0</v>
      </c>
      <c r="I148" s="18">
        <v>192.0</v>
      </c>
      <c r="J148" s="18">
        <v>177.0</v>
      </c>
      <c r="K148" s="18">
        <v>24.0</v>
      </c>
      <c r="L148" s="18">
        <v>23.0</v>
      </c>
      <c r="M148" s="18">
        <v>6.0</v>
      </c>
      <c r="N148" s="18">
        <v>48.0</v>
      </c>
      <c r="O148" s="18">
        <v>69.0</v>
      </c>
      <c r="P148" s="18">
        <v>1.0</v>
      </c>
      <c r="Q148" s="18">
        <v>0.0</v>
      </c>
      <c r="R148" s="18">
        <v>2.0</v>
      </c>
      <c r="S148" s="18">
        <v>96.0</v>
      </c>
      <c r="T148" s="18">
        <v>2.0</v>
      </c>
      <c r="U148" s="18">
        <v>1792.0</v>
      </c>
      <c r="V148" s="18">
        <f t="shared" ref="V148:V150" si="68">SUM(F148:U148)</f>
        <v>13840</v>
      </c>
      <c r="W148" s="4"/>
      <c r="X148" s="4"/>
      <c r="Y148" s="4"/>
      <c r="Z148" s="4"/>
      <c r="AA148" s="4"/>
    </row>
    <row r="149" ht="38.25" customHeight="1">
      <c r="A149" s="21"/>
      <c r="B149" s="18"/>
      <c r="C149" s="21"/>
      <c r="D149" s="21"/>
      <c r="E149" s="22" t="s">
        <v>26</v>
      </c>
      <c r="F149" s="18">
        <v>3325.0</v>
      </c>
      <c r="G149" s="18">
        <v>3065.0</v>
      </c>
      <c r="H149" s="18">
        <v>1895.0</v>
      </c>
      <c r="I149" s="18">
        <v>152.0</v>
      </c>
      <c r="J149" s="18">
        <v>164.0</v>
      </c>
      <c r="K149" s="18">
        <v>18.0</v>
      </c>
      <c r="L149" s="18">
        <v>16.0</v>
      </c>
      <c r="M149" s="18">
        <v>2.0</v>
      </c>
      <c r="N149" s="18">
        <v>48.0</v>
      </c>
      <c r="O149" s="18">
        <v>58.0</v>
      </c>
      <c r="P149" s="18">
        <v>1.0</v>
      </c>
      <c r="Q149" s="18">
        <v>0.0</v>
      </c>
      <c r="R149" s="18">
        <v>2.0</v>
      </c>
      <c r="S149" s="18">
        <v>92.0</v>
      </c>
      <c r="T149" s="18">
        <v>2.0</v>
      </c>
      <c r="U149" s="18">
        <v>1485.0</v>
      </c>
      <c r="V149" s="18">
        <f t="shared" si="68"/>
        <v>10325</v>
      </c>
      <c r="W149" s="4"/>
      <c r="X149" s="4"/>
      <c r="Y149" s="4"/>
      <c r="Z149" s="4"/>
      <c r="AA149" s="4"/>
    </row>
    <row r="150" ht="38.25" customHeight="1">
      <c r="A150" s="21"/>
      <c r="B150" s="18"/>
      <c r="C150" s="21"/>
      <c r="D150" s="21"/>
      <c r="E150" s="22" t="s">
        <v>27</v>
      </c>
      <c r="F150" s="24">
        <v>1.1</v>
      </c>
      <c r="G150" s="24">
        <v>1.2</v>
      </c>
      <c r="H150" s="25">
        <v>9150.0</v>
      </c>
      <c r="I150" s="24">
        <v>1.6</v>
      </c>
      <c r="J150" s="24">
        <v>35.0</v>
      </c>
      <c r="K150" s="24">
        <v>14.0</v>
      </c>
      <c r="L150" s="24">
        <v>0.9</v>
      </c>
      <c r="M150" s="24">
        <v>0.0</v>
      </c>
      <c r="N150" s="24">
        <v>9.0</v>
      </c>
      <c r="O150" s="24">
        <v>22.0</v>
      </c>
      <c r="P150" s="24">
        <v>0.0</v>
      </c>
      <c r="Q150" s="24">
        <v>0.0</v>
      </c>
      <c r="R150" s="24">
        <v>0.7</v>
      </c>
      <c r="S150" s="24">
        <v>14.0</v>
      </c>
      <c r="T150" s="24">
        <v>0.0</v>
      </c>
      <c r="U150" s="24">
        <v>1.9</v>
      </c>
      <c r="V150" s="24">
        <f t="shared" si="68"/>
        <v>9251.4</v>
      </c>
      <c r="W150" s="4"/>
      <c r="X150" s="4"/>
      <c r="Y150" s="4"/>
      <c r="Z150" s="4"/>
      <c r="AA150" s="4"/>
    </row>
    <row r="151" ht="38.25" customHeight="1">
      <c r="A151" s="12"/>
      <c r="B151" s="18"/>
      <c r="C151" s="12"/>
      <c r="D151" s="12"/>
      <c r="E151" s="29" t="s">
        <v>28</v>
      </c>
      <c r="F151" s="24">
        <f t="shared" ref="F151:V151" si="69">F149+F150</f>
        <v>3326.1</v>
      </c>
      <c r="G151" s="24">
        <f t="shared" si="69"/>
        <v>3066.2</v>
      </c>
      <c r="H151" s="25">
        <f t="shared" si="69"/>
        <v>11045</v>
      </c>
      <c r="I151" s="24">
        <f t="shared" si="69"/>
        <v>153.6</v>
      </c>
      <c r="J151" s="24">
        <f t="shared" si="69"/>
        <v>199</v>
      </c>
      <c r="K151" s="24">
        <f t="shared" si="69"/>
        <v>32</v>
      </c>
      <c r="L151" s="24">
        <f t="shared" si="69"/>
        <v>16.9</v>
      </c>
      <c r="M151" s="24">
        <f t="shared" si="69"/>
        <v>2</v>
      </c>
      <c r="N151" s="24">
        <f t="shared" si="69"/>
        <v>57</v>
      </c>
      <c r="O151" s="24">
        <f t="shared" si="69"/>
        <v>80</v>
      </c>
      <c r="P151" s="24">
        <f t="shared" si="69"/>
        <v>1</v>
      </c>
      <c r="Q151" s="24">
        <f t="shared" si="69"/>
        <v>0</v>
      </c>
      <c r="R151" s="24">
        <f t="shared" si="69"/>
        <v>2.7</v>
      </c>
      <c r="S151" s="24">
        <f t="shared" si="69"/>
        <v>106</v>
      </c>
      <c r="T151" s="24">
        <f t="shared" si="69"/>
        <v>2</v>
      </c>
      <c r="U151" s="24">
        <f t="shared" si="69"/>
        <v>1486.9</v>
      </c>
      <c r="V151" s="24">
        <f t="shared" si="69"/>
        <v>19576.4</v>
      </c>
      <c r="W151" s="4"/>
      <c r="X151" s="4"/>
      <c r="Y151" s="4"/>
      <c r="Z151" s="4"/>
      <c r="AA151" s="4"/>
    </row>
    <row r="152" ht="38.25" customHeight="1">
      <c r="A152" s="17">
        <v>5.0</v>
      </c>
      <c r="B152" s="18"/>
      <c r="C152" s="28" t="s">
        <v>41</v>
      </c>
      <c r="D152" s="17" t="s">
        <v>33</v>
      </c>
      <c r="E152" s="22" t="s">
        <v>25</v>
      </c>
      <c r="F152" s="18">
        <v>4510.0</v>
      </c>
      <c r="G152" s="18">
        <v>3840.0</v>
      </c>
      <c r="H152" s="18">
        <v>3075.0</v>
      </c>
      <c r="I152" s="18">
        <v>194.0</v>
      </c>
      <c r="J152" s="18">
        <v>178.0</v>
      </c>
      <c r="K152" s="18">
        <v>25.0</v>
      </c>
      <c r="L152" s="18">
        <v>24.0</v>
      </c>
      <c r="M152" s="18">
        <v>7.0</v>
      </c>
      <c r="N152" s="18">
        <v>59.0</v>
      </c>
      <c r="O152" s="18">
        <v>72.0</v>
      </c>
      <c r="P152" s="18">
        <v>1.0</v>
      </c>
      <c r="Q152" s="18">
        <v>0.0</v>
      </c>
      <c r="R152" s="18">
        <v>2.0</v>
      </c>
      <c r="S152" s="18">
        <v>97.0</v>
      </c>
      <c r="T152" s="18">
        <v>2.0</v>
      </c>
      <c r="U152" s="18">
        <v>1796.0</v>
      </c>
      <c r="V152" s="18">
        <f t="shared" ref="V152:V154" si="70">SUM(F152:U152)</f>
        <v>13882</v>
      </c>
      <c r="W152" s="4"/>
      <c r="X152" s="4"/>
      <c r="Y152" s="4"/>
      <c r="Z152" s="4"/>
      <c r="AA152" s="4"/>
    </row>
    <row r="153" ht="38.25" customHeight="1">
      <c r="A153" s="21"/>
      <c r="B153" s="18"/>
      <c r="C153" s="21"/>
      <c r="D153" s="21"/>
      <c r="E153" s="22" t="s">
        <v>26</v>
      </c>
      <c r="F153" s="18">
        <v>3565.0</v>
      </c>
      <c r="G153" s="18">
        <v>3142.0</v>
      </c>
      <c r="H153" s="18">
        <v>2338.0</v>
      </c>
      <c r="I153" s="18">
        <v>153.0</v>
      </c>
      <c r="J153" s="18">
        <v>162.0</v>
      </c>
      <c r="K153" s="18">
        <v>23.0</v>
      </c>
      <c r="L153" s="18">
        <v>22.0</v>
      </c>
      <c r="M153" s="18">
        <v>5.0</v>
      </c>
      <c r="N153" s="18">
        <v>50.0</v>
      </c>
      <c r="O153" s="18">
        <v>72.0</v>
      </c>
      <c r="P153" s="18">
        <v>1.0</v>
      </c>
      <c r="Q153" s="18">
        <v>0.0</v>
      </c>
      <c r="R153" s="18">
        <v>2.0</v>
      </c>
      <c r="S153" s="18">
        <v>93.0</v>
      </c>
      <c r="T153" s="18">
        <v>2.0</v>
      </c>
      <c r="U153" s="18">
        <v>1490.0</v>
      </c>
      <c r="V153" s="18">
        <f t="shared" si="70"/>
        <v>11120</v>
      </c>
      <c r="W153" s="4"/>
      <c r="X153" s="4"/>
      <c r="Y153" s="4"/>
      <c r="Z153" s="4"/>
      <c r="AA153" s="4"/>
    </row>
    <row r="154" ht="38.25" customHeight="1">
      <c r="A154" s="21"/>
      <c r="B154" s="18"/>
      <c r="C154" s="21"/>
      <c r="D154" s="21"/>
      <c r="E154" s="22" t="s">
        <v>27</v>
      </c>
      <c r="F154" s="24">
        <v>1.7</v>
      </c>
      <c r="G154" s="24">
        <v>0.4</v>
      </c>
      <c r="H154" s="25">
        <v>9450.0</v>
      </c>
      <c r="I154" s="24">
        <v>1.7</v>
      </c>
      <c r="J154" s="24">
        <v>36.0</v>
      </c>
      <c r="K154" s="24">
        <v>17.8</v>
      </c>
      <c r="L154" s="24">
        <v>0.9</v>
      </c>
      <c r="M154" s="24">
        <v>0.0</v>
      </c>
      <c r="N154" s="24">
        <v>10.0</v>
      </c>
      <c r="O154" s="24">
        <v>19.0</v>
      </c>
      <c r="P154" s="24">
        <v>0.0</v>
      </c>
      <c r="Q154" s="24">
        <v>0.0</v>
      </c>
      <c r="R154" s="24">
        <v>0.6</v>
      </c>
      <c r="S154" s="24">
        <v>13.5</v>
      </c>
      <c r="T154" s="24">
        <v>0.0</v>
      </c>
      <c r="U154" s="24">
        <v>1.7</v>
      </c>
      <c r="V154" s="24">
        <f t="shared" si="70"/>
        <v>9553.3</v>
      </c>
      <c r="W154" s="4"/>
      <c r="X154" s="4"/>
      <c r="Y154" s="4"/>
      <c r="Z154" s="4"/>
      <c r="AA154" s="4"/>
    </row>
    <row r="155" ht="38.25" customHeight="1">
      <c r="A155" s="12"/>
      <c r="B155" s="18"/>
      <c r="C155" s="12"/>
      <c r="D155" s="12"/>
      <c r="E155" s="31" t="s">
        <v>28</v>
      </c>
      <c r="F155" s="24">
        <f t="shared" ref="F155:V155" si="71">F153+F154</f>
        <v>3566.7</v>
      </c>
      <c r="G155" s="24">
        <f t="shared" si="71"/>
        <v>3142.4</v>
      </c>
      <c r="H155" s="25">
        <f t="shared" si="71"/>
        <v>11788</v>
      </c>
      <c r="I155" s="24">
        <f t="shared" si="71"/>
        <v>154.7</v>
      </c>
      <c r="J155" s="24">
        <f t="shared" si="71"/>
        <v>198</v>
      </c>
      <c r="K155" s="24">
        <f t="shared" si="71"/>
        <v>40.8</v>
      </c>
      <c r="L155" s="24">
        <f t="shared" si="71"/>
        <v>22.9</v>
      </c>
      <c r="M155" s="24">
        <f t="shared" si="71"/>
        <v>5</v>
      </c>
      <c r="N155" s="24">
        <f t="shared" si="71"/>
        <v>60</v>
      </c>
      <c r="O155" s="24">
        <f t="shared" si="71"/>
        <v>91</v>
      </c>
      <c r="P155" s="24">
        <f t="shared" si="71"/>
        <v>1</v>
      </c>
      <c r="Q155" s="24">
        <f t="shared" si="71"/>
        <v>0</v>
      </c>
      <c r="R155" s="24">
        <f t="shared" si="71"/>
        <v>2.6</v>
      </c>
      <c r="S155" s="24">
        <f t="shared" si="71"/>
        <v>106.5</v>
      </c>
      <c r="T155" s="24">
        <f t="shared" si="71"/>
        <v>2</v>
      </c>
      <c r="U155" s="24">
        <f t="shared" si="71"/>
        <v>1491.7</v>
      </c>
      <c r="V155" s="24">
        <f t="shared" si="71"/>
        <v>20673.3</v>
      </c>
      <c r="W155" s="4"/>
      <c r="X155" s="4"/>
      <c r="Y155" s="4"/>
      <c r="Z155" s="4"/>
      <c r="AA155" s="4"/>
    </row>
    <row r="156" ht="26.25" customHeight="1">
      <c r="A156" s="32"/>
      <c r="B156" s="32"/>
      <c r="C156" s="32"/>
      <c r="D156" s="32"/>
      <c r="E156" s="33"/>
      <c r="F156" s="38"/>
      <c r="G156" s="38"/>
      <c r="H156" s="38"/>
      <c r="I156" s="38"/>
      <c r="J156" s="37"/>
      <c r="K156" s="38"/>
      <c r="L156" s="38"/>
      <c r="M156" s="38"/>
      <c r="N156" s="38"/>
      <c r="O156" s="37"/>
      <c r="P156" s="38"/>
      <c r="Q156" s="38"/>
      <c r="R156" s="38"/>
      <c r="S156" s="38"/>
      <c r="T156" s="38"/>
      <c r="U156" s="38"/>
      <c r="V156" s="34"/>
      <c r="W156" s="4"/>
      <c r="X156" s="4"/>
      <c r="Y156" s="4"/>
      <c r="Z156" s="4"/>
      <c r="AA156" s="4"/>
    </row>
    <row r="157" ht="26.25" customHeight="1">
      <c r="A157" s="36"/>
      <c r="B157" s="36"/>
      <c r="C157" s="36"/>
      <c r="D157" s="36"/>
      <c r="E157" s="39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5"/>
      <c r="V157" s="35"/>
      <c r="W157" s="4"/>
      <c r="X157" s="4"/>
      <c r="Y157" s="4"/>
      <c r="Z157" s="4"/>
      <c r="AA157" s="4"/>
    </row>
    <row r="158" ht="38.25" customHeight="1">
      <c r="A158" s="17">
        <v>1.0</v>
      </c>
      <c r="B158" s="18"/>
      <c r="C158" s="19" t="s">
        <v>42</v>
      </c>
      <c r="D158" s="17" t="s">
        <v>24</v>
      </c>
      <c r="E158" s="22" t="s">
        <v>25</v>
      </c>
      <c r="F158" s="18">
        <v>204.0</v>
      </c>
      <c r="G158" s="18">
        <v>5556.0</v>
      </c>
      <c r="H158" s="18">
        <v>1742.0</v>
      </c>
      <c r="I158" s="18">
        <v>186.0</v>
      </c>
      <c r="J158" s="18">
        <v>68.0</v>
      </c>
      <c r="K158" s="18">
        <v>15.0</v>
      </c>
      <c r="L158" s="18">
        <v>8.0</v>
      </c>
      <c r="M158" s="18">
        <v>0.0</v>
      </c>
      <c r="N158" s="18">
        <v>30.0</v>
      </c>
      <c r="O158" s="18">
        <v>162.0</v>
      </c>
      <c r="P158" s="18">
        <v>2.0</v>
      </c>
      <c r="Q158" s="18">
        <v>0.0</v>
      </c>
      <c r="R158" s="18">
        <v>0.0</v>
      </c>
      <c r="S158" s="18">
        <v>255.0</v>
      </c>
      <c r="T158" s="18">
        <v>1.0</v>
      </c>
      <c r="U158" s="18">
        <v>1235.0</v>
      </c>
      <c r="V158" s="18">
        <f t="shared" ref="V158:V159" si="72">SUM(F158:U158)</f>
        <v>9464</v>
      </c>
      <c r="W158" s="4"/>
      <c r="X158" s="4"/>
      <c r="Y158" s="4"/>
      <c r="Z158" s="4"/>
      <c r="AA158" s="4"/>
    </row>
    <row r="159" ht="38.25" customHeight="1">
      <c r="A159" s="21"/>
      <c r="B159" s="18"/>
      <c r="C159" s="21"/>
      <c r="D159" s="21"/>
      <c r="E159" s="22" t="s">
        <v>26</v>
      </c>
      <c r="F159" s="18">
        <v>165.0</v>
      </c>
      <c r="G159" s="18">
        <v>3755.0</v>
      </c>
      <c r="H159" s="18">
        <v>968.0</v>
      </c>
      <c r="I159" s="18">
        <v>146.0</v>
      </c>
      <c r="J159" s="18">
        <v>36.0</v>
      </c>
      <c r="K159" s="18">
        <v>11.0</v>
      </c>
      <c r="L159" s="18">
        <v>6.0</v>
      </c>
      <c r="M159" s="18">
        <v>0.0</v>
      </c>
      <c r="N159" s="18">
        <v>30.0</v>
      </c>
      <c r="O159" s="18">
        <v>162.0</v>
      </c>
      <c r="P159" s="18">
        <v>1.0</v>
      </c>
      <c r="Q159" s="18">
        <v>0.0</v>
      </c>
      <c r="R159" s="18">
        <v>0.0</v>
      </c>
      <c r="S159" s="18">
        <v>255.0</v>
      </c>
      <c r="T159" s="18">
        <v>1.0</v>
      </c>
      <c r="U159" s="18">
        <v>1052.0</v>
      </c>
      <c r="V159" s="18">
        <f t="shared" si="72"/>
        <v>6588</v>
      </c>
      <c r="W159" s="4"/>
      <c r="X159" s="4"/>
      <c r="Y159" s="4"/>
      <c r="Z159" s="4"/>
      <c r="AA159" s="4"/>
    </row>
    <row r="160" ht="38.25" customHeight="1">
      <c r="A160" s="21"/>
      <c r="B160" s="18"/>
      <c r="C160" s="21"/>
      <c r="D160" s="21"/>
      <c r="E160" s="22" t="s">
        <v>27</v>
      </c>
      <c r="F160" s="24">
        <v>2.6</v>
      </c>
      <c r="G160" s="24">
        <v>1.4</v>
      </c>
      <c r="H160" s="25">
        <v>9300.0</v>
      </c>
      <c r="I160" s="24">
        <v>1.74</v>
      </c>
      <c r="J160" s="26">
        <v>37.0</v>
      </c>
      <c r="K160" s="24">
        <v>9.0</v>
      </c>
      <c r="L160" s="24">
        <v>2.4</v>
      </c>
      <c r="M160" s="24">
        <v>0.0</v>
      </c>
      <c r="N160" s="24">
        <v>5.5</v>
      </c>
      <c r="O160" s="24">
        <v>27.0</v>
      </c>
      <c r="P160" s="24">
        <v>4.0</v>
      </c>
      <c r="Q160" s="24">
        <v>0.0</v>
      </c>
      <c r="R160" s="24">
        <v>0.0</v>
      </c>
      <c r="S160" s="24">
        <v>26.5</v>
      </c>
      <c r="T160" s="24">
        <v>13.5</v>
      </c>
      <c r="U160" s="24">
        <v>1.7</v>
      </c>
      <c r="V160" s="24">
        <v>10.9</v>
      </c>
      <c r="W160" s="4"/>
      <c r="X160" s="4"/>
      <c r="Y160" s="4"/>
      <c r="Z160" s="4"/>
      <c r="AA160" s="4"/>
    </row>
    <row r="161" ht="38.25" customHeight="1">
      <c r="A161" s="12"/>
      <c r="B161" s="18"/>
      <c r="C161" s="12"/>
      <c r="D161" s="12"/>
      <c r="E161" s="29" t="s">
        <v>28</v>
      </c>
      <c r="F161" s="24">
        <f t="shared" ref="F161:V161" si="73">F159*F160</f>
        <v>429</v>
      </c>
      <c r="G161" s="24">
        <f t="shared" si="73"/>
        <v>5257</v>
      </c>
      <c r="H161" s="25">
        <f t="shared" si="73"/>
        <v>9002400</v>
      </c>
      <c r="I161" s="24">
        <f t="shared" si="73"/>
        <v>254.04</v>
      </c>
      <c r="J161" s="24">
        <f t="shared" si="73"/>
        <v>1332</v>
      </c>
      <c r="K161" s="24">
        <f t="shared" si="73"/>
        <v>99</v>
      </c>
      <c r="L161" s="24">
        <f t="shared" si="73"/>
        <v>14.4</v>
      </c>
      <c r="M161" s="24">
        <f t="shared" si="73"/>
        <v>0</v>
      </c>
      <c r="N161" s="24">
        <f t="shared" si="73"/>
        <v>165</v>
      </c>
      <c r="O161" s="24">
        <f t="shared" si="73"/>
        <v>4374</v>
      </c>
      <c r="P161" s="24">
        <f t="shared" si="73"/>
        <v>4</v>
      </c>
      <c r="Q161" s="24">
        <f t="shared" si="73"/>
        <v>0</v>
      </c>
      <c r="R161" s="24">
        <f t="shared" si="73"/>
        <v>0</v>
      </c>
      <c r="S161" s="24">
        <f t="shared" si="73"/>
        <v>6757.5</v>
      </c>
      <c r="T161" s="24">
        <f t="shared" si="73"/>
        <v>13.5</v>
      </c>
      <c r="U161" s="24">
        <f t="shared" si="73"/>
        <v>1788.4</v>
      </c>
      <c r="V161" s="24">
        <f t="shared" si="73"/>
        <v>71809.2</v>
      </c>
      <c r="W161" s="4"/>
      <c r="X161" s="4"/>
      <c r="Y161" s="4"/>
      <c r="Z161" s="4"/>
      <c r="AA161" s="4"/>
    </row>
    <row r="162" ht="38.25" customHeight="1">
      <c r="A162" s="17">
        <v>2.0</v>
      </c>
      <c r="B162" s="18"/>
      <c r="C162" s="28" t="s">
        <v>42</v>
      </c>
      <c r="D162" s="17" t="s">
        <v>29</v>
      </c>
      <c r="E162" s="22" t="s">
        <v>25</v>
      </c>
      <c r="F162" s="26">
        <v>208.0</v>
      </c>
      <c r="G162" s="26">
        <v>5610.0</v>
      </c>
      <c r="H162" s="26">
        <v>1760.0</v>
      </c>
      <c r="I162" s="26">
        <v>195.0</v>
      </c>
      <c r="J162" s="26">
        <v>72.0</v>
      </c>
      <c r="K162" s="26">
        <v>16.0</v>
      </c>
      <c r="L162" s="26">
        <v>8.0</v>
      </c>
      <c r="M162" s="26">
        <v>0.0</v>
      </c>
      <c r="N162" s="26">
        <v>30.0</v>
      </c>
      <c r="O162" s="26">
        <v>185.0</v>
      </c>
      <c r="P162" s="26">
        <v>2.0</v>
      </c>
      <c r="Q162" s="26">
        <v>0.0</v>
      </c>
      <c r="R162" s="26">
        <v>0.0</v>
      </c>
      <c r="S162" s="26">
        <v>390.0</v>
      </c>
      <c r="T162" s="26">
        <v>1.0</v>
      </c>
      <c r="U162" s="26">
        <v>2290.0</v>
      </c>
      <c r="V162" s="26">
        <f t="shared" ref="V162:V163" si="74">SUM(F162:U162)</f>
        <v>10767</v>
      </c>
      <c r="W162" s="4"/>
      <c r="X162" s="4"/>
      <c r="Y162" s="4"/>
      <c r="Z162" s="4"/>
      <c r="AA162" s="4"/>
    </row>
    <row r="163" ht="38.25" customHeight="1">
      <c r="A163" s="21"/>
      <c r="B163" s="18"/>
      <c r="C163" s="21"/>
      <c r="D163" s="21"/>
      <c r="E163" s="22" t="s">
        <v>26</v>
      </c>
      <c r="F163" s="26">
        <v>165.0</v>
      </c>
      <c r="G163" s="26">
        <v>4480.0</v>
      </c>
      <c r="H163" s="26">
        <v>1065.0</v>
      </c>
      <c r="I163" s="26">
        <v>146.0</v>
      </c>
      <c r="J163" s="26">
        <v>36.0</v>
      </c>
      <c r="K163" s="26">
        <v>11.0</v>
      </c>
      <c r="L163" s="26">
        <v>6.0</v>
      </c>
      <c r="M163" s="26">
        <v>0.0</v>
      </c>
      <c r="N163" s="26">
        <v>30.0</v>
      </c>
      <c r="O163" s="26">
        <v>162.0</v>
      </c>
      <c r="P163" s="26">
        <v>1.0</v>
      </c>
      <c r="Q163" s="26">
        <v>0.0</v>
      </c>
      <c r="R163" s="26">
        <v>0.0</v>
      </c>
      <c r="S163" s="26">
        <v>255.0</v>
      </c>
      <c r="T163" s="26">
        <v>1.0</v>
      </c>
      <c r="U163" s="26">
        <v>1052.0</v>
      </c>
      <c r="V163" s="26">
        <f t="shared" si="74"/>
        <v>7410</v>
      </c>
      <c r="W163" s="4"/>
      <c r="X163" s="4"/>
      <c r="Y163" s="4"/>
      <c r="Z163" s="4"/>
      <c r="AA163" s="4"/>
    </row>
    <row r="164" ht="38.25" customHeight="1">
      <c r="A164" s="21"/>
      <c r="B164" s="18"/>
      <c r="C164" s="21"/>
      <c r="D164" s="21"/>
      <c r="E164" s="22" t="s">
        <v>27</v>
      </c>
      <c r="F164" s="26">
        <v>2.6</v>
      </c>
      <c r="G164" s="26">
        <v>1.4</v>
      </c>
      <c r="H164" s="26">
        <v>9300.0</v>
      </c>
      <c r="I164" s="26">
        <v>1.74</v>
      </c>
      <c r="J164" s="26">
        <v>37.0</v>
      </c>
      <c r="K164" s="26">
        <v>9.0</v>
      </c>
      <c r="L164" s="26">
        <v>2.4</v>
      </c>
      <c r="M164" s="26">
        <v>0.0</v>
      </c>
      <c r="N164" s="26">
        <v>5.5</v>
      </c>
      <c r="O164" s="26">
        <v>27.0</v>
      </c>
      <c r="P164" s="26">
        <v>4.0</v>
      </c>
      <c r="Q164" s="26">
        <v>0.0</v>
      </c>
      <c r="R164" s="26">
        <v>0.0</v>
      </c>
      <c r="S164" s="26">
        <v>26.5</v>
      </c>
      <c r="T164" s="26">
        <v>13.5</v>
      </c>
      <c r="U164" s="26">
        <v>1.7</v>
      </c>
      <c r="V164" s="26">
        <v>10.9</v>
      </c>
      <c r="W164" s="4"/>
      <c r="X164" s="4"/>
      <c r="Y164" s="4"/>
      <c r="Z164" s="4"/>
      <c r="AA164" s="4"/>
    </row>
    <row r="165" ht="38.25" customHeight="1">
      <c r="A165" s="12"/>
      <c r="B165" s="18"/>
      <c r="C165" s="12"/>
      <c r="D165" s="12"/>
      <c r="E165" s="29" t="s">
        <v>28</v>
      </c>
      <c r="F165" s="26">
        <f t="shared" ref="F165:V165" si="75">F163*F164</f>
        <v>429</v>
      </c>
      <c r="G165" s="26">
        <f t="shared" si="75"/>
        <v>6272</v>
      </c>
      <c r="H165" s="26">
        <f t="shared" si="75"/>
        <v>9904500</v>
      </c>
      <c r="I165" s="26">
        <f t="shared" si="75"/>
        <v>254.04</v>
      </c>
      <c r="J165" s="26">
        <f t="shared" si="75"/>
        <v>1332</v>
      </c>
      <c r="K165" s="26">
        <f t="shared" si="75"/>
        <v>99</v>
      </c>
      <c r="L165" s="26">
        <f t="shared" si="75"/>
        <v>14.4</v>
      </c>
      <c r="M165" s="26">
        <f t="shared" si="75"/>
        <v>0</v>
      </c>
      <c r="N165" s="26">
        <f t="shared" si="75"/>
        <v>165</v>
      </c>
      <c r="O165" s="26">
        <f t="shared" si="75"/>
        <v>4374</v>
      </c>
      <c r="P165" s="26">
        <f t="shared" si="75"/>
        <v>4</v>
      </c>
      <c r="Q165" s="26">
        <f t="shared" si="75"/>
        <v>0</v>
      </c>
      <c r="R165" s="26">
        <f t="shared" si="75"/>
        <v>0</v>
      </c>
      <c r="S165" s="26">
        <f t="shared" si="75"/>
        <v>6757.5</v>
      </c>
      <c r="T165" s="26">
        <f t="shared" si="75"/>
        <v>13.5</v>
      </c>
      <c r="U165" s="26">
        <f t="shared" si="75"/>
        <v>1788.4</v>
      </c>
      <c r="V165" s="26">
        <f t="shared" si="75"/>
        <v>80769</v>
      </c>
      <c r="W165" s="4"/>
      <c r="X165" s="4"/>
      <c r="Y165" s="4"/>
      <c r="Z165" s="4"/>
      <c r="AA165" s="4"/>
    </row>
    <row r="166" ht="38.25" customHeight="1">
      <c r="A166" s="17">
        <v>3.0</v>
      </c>
      <c r="B166" s="18"/>
      <c r="C166" s="28" t="s">
        <v>42</v>
      </c>
      <c r="D166" s="17" t="s">
        <v>30</v>
      </c>
      <c r="E166" s="22" t="s">
        <v>25</v>
      </c>
      <c r="F166" s="26">
        <v>208.0</v>
      </c>
      <c r="G166" s="26">
        <v>5610.0</v>
      </c>
      <c r="H166" s="26">
        <v>1760.0</v>
      </c>
      <c r="I166" s="26">
        <v>195.0</v>
      </c>
      <c r="J166" s="26">
        <v>72.0</v>
      </c>
      <c r="K166" s="26">
        <v>16.0</v>
      </c>
      <c r="L166" s="26">
        <v>8.0</v>
      </c>
      <c r="M166" s="26">
        <v>0.0</v>
      </c>
      <c r="N166" s="26">
        <v>30.0</v>
      </c>
      <c r="O166" s="26">
        <v>185.0</v>
      </c>
      <c r="P166" s="26">
        <v>2.0</v>
      </c>
      <c r="Q166" s="26">
        <v>0.0</v>
      </c>
      <c r="R166" s="26">
        <v>0.0</v>
      </c>
      <c r="S166" s="26">
        <v>390.0</v>
      </c>
      <c r="T166" s="26">
        <v>1.0</v>
      </c>
      <c r="U166" s="26">
        <v>2290.0</v>
      </c>
      <c r="V166" s="26">
        <f t="shared" ref="V166:V167" si="76">SUM(F166:U166)</f>
        <v>10767</v>
      </c>
      <c r="W166" s="4"/>
      <c r="X166" s="4"/>
      <c r="Y166" s="4"/>
      <c r="Z166" s="4"/>
      <c r="AA166" s="4"/>
    </row>
    <row r="167" ht="38.25" customHeight="1">
      <c r="A167" s="21"/>
      <c r="B167" s="18"/>
      <c r="C167" s="21"/>
      <c r="D167" s="21"/>
      <c r="E167" s="22" t="s">
        <v>26</v>
      </c>
      <c r="F167" s="26">
        <v>165.0</v>
      </c>
      <c r="G167" s="26">
        <v>4480.0</v>
      </c>
      <c r="H167" s="26">
        <v>1065.0</v>
      </c>
      <c r="I167" s="26">
        <v>146.0</v>
      </c>
      <c r="J167" s="26">
        <v>36.0</v>
      </c>
      <c r="K167" s="26">
        <v>11.0</v>
      </c>
      <c r="L167" s="26">
        <v>6.0</v>
      </c>
      <c r="M167" s="26">
        <v>0.0</v>
      </c>
      <c r="N167" s="26">
        <v>30.0</v>
      </c>
      <c r="O167" s="26">
        <v>162.0</v>
      </c>
      <c r="P167" s="26">
        <v>1.0</v>
      </c>
      <c r="Q167" s="26">
        <v>0.0</v>
      </c>
      <c r="R167" s="26">
        <v>0.0</v>
      </c>
      <c r="S167" s="26">
        <v>255.0</v>
      </c>
      <c r="T167" s="26">
        <v>1.0</v>
      </c>
      <c r="U167" s="26">
        <v>1052.0</v>
      </c>
      <c r="V167" s="26">
        <f t="shared" si="76"/>
        <v>7410</v>
      </c>
      <c r="W167" s="4"/>
      <c r="X167" s="4"/>
      <c r="Y167" s="4"/>
      <c r="Z167" s="4"/>
      <c r="AA167" s="4"/>
    </row>
    <row r="168" ht="38.25" customHeight="1">
      <c r="A168" s="21"/>
      <c r="B168" s="18"/>
      <c r="C168" s="21"/>
      <c r="D168" s="21"/>
      <c r="E168" s="22" t="s">
        <v>27</v>
      </c>
      <c r="F168" s="30">
        <v>1.3</v>
      </c>
      <c r="G168" s="30">
        <v>1.7</v>
      </c>
      <c r="H168" s="30">
        <v>9300.0</v>
      </c>
      <c r="I168" s="30">
        <v>1.74</v>
      </c>
      <c r="J168" s="30">
        <v>37.0</v>
      </c>
      <c r="K168" s="30">
        <v>9.0</v>
      </c>
      <c r="L168" s="30">
        <v>2.4</v>
      </c>
      <c r="M168" s="30">
        <v>0.0</v>
      </c>
      <c r="N168" s="30">
        <v>5.5</v>
      </c>
      <c r="O168" s="30">
        <v>27.0</v>
      </c>
      <c r="P168" s="30">
        <v>4.0</v>
      </c>
      <c r="Q168" s="30">
        <v>0.0</v>
      </c>
      <c r="R168" s="30">
        <v>0.0</v>
      </c>
      <c r="S168" s="30">
        <v>26.5</v>
      </c>
      <c r="T168" s="30">
        <v>13.5</v>
      </c>
      <c r="U168" s="30">
        <v>1.7</v>
      </c>
      <c r="V168" s="30">
        <v>10.9</v>
      </c>
      <c r="W168" s="4"/>
      <c r="X168" s="4"/>
      <c r="Y168" s="4"/>
      <c r="Z168" s="4"/>
      <c r="AA168" s="4"/>
    </row>
    <row r="169" ht="38.25" customHeight="1">
      <c r="A169" s="12"/>
      <c r="B169" s="18"/>
      <c r="C169" s="12"/>
      <c r="D169" s="12"/>
      <c r="E169" s="29" t="s">
        <v>28</v>
      </c>
      <c r="F169" s="26">
        <f t="shared" ref="F169:V169" si="77">F167*F168</f>
        <v>214.5</v>
      </c>
      <c r="G169" s="26">
        <f t="shared" si="77"/>
        <v>7616</v>
      </c>
      <c r="H169" s="26">
        <f t="shared" si="77"/>
        <v>9904500</v>
      </c>
      <c r="I169" s="26">
        <f t="shared" si="77"/>
        <v>254.04</v>
      </c>
      <c r="J169" s="26">
        <f t="shared" si="77"/>
        <v>1332</v>
      </c>
      <c r="K169" s="26">
        <f t="shared" si="77"/>
        <v>99</v>
      </c>
      <c r="L169" s="26">
        <f t="shared" si="77"/>
        <v>14.4</v>
      </c>
      <c r="M169" s="26">
        <f t="shared" si="77"/>
        <v>0</v>
      </c>
      <c r="N169" s="26">
        <f t="shared" si="77"/>
        <v>165</v>
      </c>
      <c r="O169" s="26">
        <f t="shared" si="77"/>
        <v>4374</v>
      </c>
      <c r="P169" s="26">
        <f t="shared" si="77"/>
        <v>4</v>
      </c>
      <c r="Q169" s="26">
        <f t="shared" si="77"/>
        <v>0</v>
      </c>
      <c r="R169" s="26">
        <f t="shared" si="77"/>
        <v>0</v>
      </c>
      <c r="S169" s="26">
        <f t="shared" si="77"/>
        <v>6757.5</v>
      </c>
      <c r="T169" s="26">
        <f t="shared" si="77"/>
        <v>13.5</v>
      </c>
      <c r="U169" s="26">
        <f t="shared" si="77"/>
        <v>1788.4</v>
      </c>
      <c r="V169" s="26">
        <f t="shared" si="77"/>
        <v>80769</v>
      </c>
      <c r="W169" s="4"/>
      <c r="X169" s="4"/>
      <c r="Y169" s="4"/>
      <c r="Z169" s="4"/>
      <c r="AA169" s="4"/>
    </row>
    <row r="170" ht="38.25" customHeight="1">
      <c r="A170" s="17">
        <v>4.0</v>
      </c>
      <c r="B170" s="18"/>
      <c r="C170" s="28" t="s">
        <v>42</v>
      </c>
      <c r="D170" s="17" t="s">
        <v>31</v>
      </c>
      <c r="E170" s="22" t="s">
        <v>25</v>
      </c>
      <c r="F170" s="18">
        <v>208.0</v>
      </c>
      <c r="G170" s="18">
        <v>5630.0</v>
      </c>
      <c r="H170" s="18">
        <v>1763.0</v>
      </c>
      <c r="I170" s="18">
        <v>203.0</v>
      </c>
      <c r="J170" s="18">
        <v>72.0</v>
      </c>
      <c r="K170" s="18">
        <v>17.0</v>
      </c>
      <c r="L170" s="18">
        <v>9.0</v>
      </c>
      <c r="M170" s="18">
        <v>0.0</v>
      </c>
      <c r="N170" s="18">
        <v>31.0</v>
      </c>
      <c r="O170" s="18">
        <v>187.0</v>
      </c>
      <c r="P170" s="18">
        <v>2.0</v>
      </c>
      <c r="Q170" s="18">
        <v>0.0</v>
      </c>
      <c r="R170" s="18">
        <v>0.0</v>
      </c>
      <c r="S170" s="18">
        <v>392.0</v>
      </c>
      <c r="T170" s="18">
        <v>1.0</v>
      </c>
      <c r="U170" s="18">
        <v>2298.0</v>
      </c>
      <c r="V170" s="18">
        <f t="shared" ref="V170:V172" si="78">SUM(F170:U170)</f>
        <v>10813</v>
      </c>
      <c r="W170" s="4"/>
      <c r="X170" s="4"/>
      <c r="Y170" s="4"/>
      <c r="Z170" s="4"/>
      <c r="AA170" s="4"/>
    </row>
    <row r="171" ht="38.25" customHeight="1">
      <c r="A171" s="21"/>
      <c r="B171" s="18"/>
      <c r="C171" s="21"/>
      <c r="D171" s="21"/>
      <c r="E171" s="22" t="s">
        <v>26</v>
      </c>
      <c r="F171" s="18">
        <v>165.0</v>
      </c>
      <c r="G171" s="18">
        <v>4490.0</v>
      </c>
      <c r="H171" s="18">
        <v>1066.0</v>
      </c>
      <c r="I171" s="18">
        <v>148.0</v>
      </c>
      <c r="J171" s="18">
        <v>36.0</v>
      </c>
      <c r="K171" s="18">
        <v>12.0</v>
      </c>
      <c r="L171" s="18">
        <v>6.0</v>
      </c>
      <c r="M171" s="18">
        <v>0.0</v>
      </c>
      <c r="N171" s="18">
        <v>31.0</v>
      </c>
      <c r="O171" s="18">
        <v>187.0</v>
      </c>
      <c r="P171" s="18">
        <v>1.0</v>
      </c>
      <c r="Q171" s="18">
        <v>0.0</v>
      </c>
      <c r="R171" s="18">
        <v>0.0</v>
      </c>
      <c r="S171" s="18">
        <v>285.0</v>
      </c>
      <c r="T171" s="18">
        <v>1.0</v>
      </c>
      <c r="U171" s="18">
        <v>1060.0</v>
      </c>
      <c r="V171" s="18">
        <f t="shared" si="78"/>
        <v>7488</v>
      </c>
      <c r="W171" s="4"/>
      <c r="X171" s="4"/>
      <c r="Y171" s="4"/>
      <c r="Z171" s="4"/>
      <c r="AA171" s="4"/>
    </row>
    <row r="172" ht="38.25" customHeight="1">
      <c r="A172" s="21"/>
      <c r="B172" s="18"/>
      <c r="C172" s="21"/>
      <c r="D172" s="21"/>
      <c r="E172" s="22" t="s">
        <v>27</v>
      </c>
      <c r="F172" s="24">
        <v>1.1</v>
      </c>
      <c r="G172" s="24">
        <v>1.4</v>
      </c>
      <c r="H172" s="25">
        <v>9300.0</v>
      </c>
      <c r="I172" s="24">
        <v>1.69</v>
      </c>
      <c r="J172" s="24">
        <v>36.5</v>
      </c>
      <c r="K172" s="24">
        <v>8.8</v>
      </c>
      <c r="L172" s="24">
        <v>2.4</v>
      </c>
      <c r="M172" s="24">
        <v>0.0</v>
      </c>
      <c r="N172" s="24">
        <v>5.6</v>
      </c>
      <c r="O172" s="24">
        <v>26.5</v>
      </c>
      <c r="P172" s="24">
        <v>4.0</v>
      </c>
      <c r="Q172" s="24">
        <v>0.0</v>
      </c>
      <c r="R172" s="24">
        <v>0.0</v>
      </c>
      <c r="S172" s="24">
        <v>27.0</v>
      </c>
      <c r="T172" s="24">
        <v>13.0</v>
      </c>
      <c r="U172" s="24">
        <v>1.7</v>
      </c>
      <c r="V172" s="24">
        <f t="shared" si="78"/>
        <v>9429.69</v>
      </c>
      <c r="W172" s="4"/>
      <c r="X172" s="4"/>
      <c r="Y172" s="4"/>
      <c r="Z172" s="4"/>
      <c r="AA172" s="4"/>
    </row>
    <row r="173" ht="38.25" customHeight="1">
      <c r="A173" s="12"/>
      <c r="B173" s="18"/>
      <c r="C173" s="12"/>
      <c r="D173" s="12"/>
      <c r="E173" s="29" t="s">
        <v>28</v>
      </c>
      <c r="F173" s="24">
        <f t="shared" ref="F173:V173" si="79">F171*F172</f>
        <v>181.5</v>
      </c>
      <c r="G173" s="24">
        <f t="shared" si="79"/>
        <v>6286</v>
      </c>
      <c r="H173" s="25">
        <f t="shared" si="79"/>
        <v>9913800</v>
      </c>
      <c r="I173" s="24">
        <f t="shared" si="79"/>
        <v>250.12</v>
      </c>
      <c r="J173" s="24">
        <f t="shared" si="79"/>
        <v>1314</v>
      </c>
      <c r="K173" s="24">
        <f t="shared" si="79"/>
        <v>105.6</v>
      </c>
      <c r="L173" s="24">
        <f t="shared" si="79"/>
        <v>14.4</v>
      </c>
      <c r="M173" s="24">
        <f t="shared" si="79"/>
        <v>0</v>
      </c>
      <c r="N173" s="24">
        <f t="shared" si="79"/>
        <v>173.6</v>
      </c>
      <c r="O173" s="24">
        <f t="shared" si="79"/>
        <v>4955.5</v>
      </c>
      <c r="P173" s="24">
        <f t="shared" si="79"/>
        <v>4</v>
      </c>
      <c r="Q173" s="24">
        <f t="shared" si="79"/>
        <v>0</v>
      </c>
      <c r="R173" s="24">
        <f t="shared" si="79"/>
        <v>0</v>
      </c>
      <c r="S173" s="24">
        <f t="shared" si="79"/>
        <v>7695</v>
      </c>
      <c r="T173" s="24">
        <f t="shared" si="79"/>
        <v>13</v>
      </c>
      <c r="U173" s="24">
        <f t="shared" si="79"/>
        <v>1802</v>
      </c>
      <c r="V173" s="24">
        <f t="shared" si="79"/>
        <v>70609518.72</v>
      </c>
      <c r="W173" s="4"/>
      <c r="X173" s="4"/>
      <c r="Y173" s="4"/>
      <c r="Z173" s="4"/>
      <c r="AA173" s="4"/>
    </row>
    <row r="174" ht="38.25" customHeight="1">
      <c r="A174" s="17">
        <v>5.0</v>
      </c>
      <c r="B174" s="18"/>
      <c r="C174" s="28" t="s">
        <v>42</v>
      </c>
      <c r="D174" s="17" t="s">
        <v>33</v>
      </c>
      <c r="E174" s="22" t="s">
        <v>25</v>
      </c>
      <c r="F174" s="18">
        <v>209.0</v>
      </c>
      <c r="G174" s="18">
        <v>5665.0</v>
      </c>
      <c r="H174" s="18">
        <v>1768.0</v>
      </c>
      <c r="I174" s="18">
        <v>205.0</v>
      </c>
      <c r="J174" s="18">
        <v>73.0</v>
      </c>
      <c r="K174" s="18">
        <v>18.0</v>
      </c>
      <c r="L174" s="18">
        <v>10.0</v>
      </c>
      <c r="M174" s="18">
        <v>0.0</v>
      </c>
      <c r="N174" s="18">
        <v>32.0</v>
      </c>
      <c r="O174" s="18">
        <v>128.0</v>
      </c>
      <c r="P174" s="18">
        <v>3.0</v>
      </c>
      <c r="Q174" s="18">
        <v>0.0</v>
      </c>
      <c r="R174" s="18">
        <v>0.0</v>
      </c>
      <c r="S174" s="18">
        <v>395.0</v>
      </c>
      <c r="T174" s="18">
        <v>1.0</v>
      </c>
      <c r="U174" s="18">
        <v>2305.0</v>
      </c>
      <c r="V174" s="18">
        <f t="shared" ref="V174:V176" si="80">SUM(F174:U174)</f>
        <v>10812</v>
      </c>
      <c r="W174" s="4"/>
      <c r="X174" s="4"/>
      <c r="Y174" s="4"/>
      <c r="Z174" s="4"/>
      <c r="AA174" s="4"/>
    </row>
    <row r="175" ht="38.25" customHeight="1">
      <c r="A175" s="21"/>
      <c r="B175" s="18"/>
      <c r="C175" s="21"/>
      <c r="D175" s="21"/>
      <c r="E175" s="22" t="s">
        <v>26</v>
      </c>
      <c r="F175" s="18">
        <v>168.0</v>
      </c>
      <c r="G175" s="18">
        <v>4580.0</v>
      </c>
      <c r="H175" s="18">
        <v>1395.0</v>
      </c>
      <c r="I175" s="18">
        <v>162.0</v>
      </c>
      <c r="J175" s="18">
        <v>68.0</v>
      </c>
      <c r="K175" s="18">
        <v>16.0</v>
      </c>
      <c r="L175" s="18">
        <v>9.0</v>
      </c>
      <c r="M175" s="18">
        <v>0.0</v>
      </c>
      <c r="N175" s="18">
        <v>32.0</v>
      </c>
      <c r="O175" s="18">
        <v>188.0</v>
      </c>
      <c r="P175" s="18">
        <v>1.0</v>
      </c>
      <c r="Q175" s="18">
        <v>0.0</v>
      </c>
      <c r="R175" s="18">
        <v>0.0</v>
      </c>
      <c r="S175" s="18">
        <v>290.0</v>
      </c>
      <c r="T175" s="18">
        <v>1.0</v>
      </c>
      <c r="U175" s="18">
        <v>1062.0</v>
      </c>
      <c r="V175" s="18">
        <f t="shared" si="80"/>
        <v>7972</v>
      </c>
      <c r="W175" s="4"/>
      <c r="X175" s="4"/>
      <c r="Y175" s="4"/>
      <c r="Z175" s="4"/>
      <c r="AA175" s="4"/>
    </row>
    <row r="176" ht="38.25" customHeight="1">
      <c r="A176" s="21"/>
      <c r="B176" s="18"/>
      <c r="C176" s="21"/>
      <c r="D176" s="21"/>
      <c r="E176" s="22" t="s">
        <v>27</v>
      </c>
      <c r="F176" s="24">
        <v>1.2</v>
      </c>
      <c r="G176" s="24">
        <v>1.4</v>
      </c>
      <c r="H176" s="25">
        <v>9300.0</v>
      </c>
      <c r="I176" s="24">
        <v>1.5</v>
      </c>
      <c r="J176" s="24">
        <v>34.0</v>
      </c>
      <c r="K176" s="24">
        <v>17.0</v>
      </c>
      <c r="L176" s="24">
        <v>0.8</v>
      </c>
      <c r="M176" s="24"/>
      <c r="N176" s="24">
        <v>7.0</v>
      </c>
      <c r="O176" s="24">
        <v>18.8</v>
      </c>
      <c r="P176" s="24">
        <v>3.5</v>
      </c>
      <c r="Q176" s="24">
        <v>0.0</v>
      </c>
      <c r="R176" s="24">
        <v>0.0</v>
      </c>
      <c r="S176" s="24">
        <v>26.5</v>
      </c>
      <c r="T176" s="24">
        <v>13.5</v>
      </c>
      <c r="U176" s="24">
        <v>1.8</v>
      </c>
      <c r="V176" s="24">
        <f t="shared" si="80"/>
        <v>9427</v>
      </c>
      <c r="W176" s="4"/>
      <c r="X176" s="4"/>
      <c r="Y176" s="4"/>
      <c r="Z176" s="4"/>
      <c r="AA176" s="4"/>
    </row>
    <row r="177" ht="38.25" customHeight="1">
      <c r="A177" s="12"/>
      <c r="B177" s="18"/>
      <c r="C177" s="12"/>
      <c r="D177" s="12"/>
      <c r="E177" s="31" t="s">
        <v>28</v>
      </c>
      <c r="F177" s="24">
        <f t="shared" ref="F177:V177" si="81">F175*F176</f>
        <v>201.6</v>
      </c>
      <c r="G177" s="24">
        <f t="shared" si="81"/>
        <v>6412</v>
      </c>
      <c r="H177" s="25">
        <f t="shared" si="81"/>
        <v>12973500</v>
      </c>
      <c r="I177" s="24">
        <f t="shared" si="81"/>
        <v>243</v>
      </c>
      <c r="J177" s="24">
        <f t="shared" si="81"/>
        <v>2312</v>
      </c>
      <c r="K177" s="24">
        <f t="shared" si="81"/>
        <v>272</v>
      </c>
      <c r="L177" s="24">
        <f t="shared" si="81"/>
        <v>7.2</v>
      </c>
      <c r="M177" s="24">
        <f t="shared" si="81"/>
        <v>0</v>
      </c>
      <c r="N177" s="24">
        <f t="shared" si="81"/>
        <v>224</v>
      </c>
      <c r="O177" s="24">
        <f t="shared" si="81"/>
        <v>3534.4</v>
      </c>
      <c r="P177" s="24">
        <f t="shared" si="81"/>
        <v>3.5</v>
      </c>
      <c r="Q177" s="24">
        <f t="shared" si="81"/>
        <v>0</v>
      </c>
      <c r="R177" s="24">
        <f t="shared" si="81"/>
        <v>0</v>
      </c>
      <c r="S177" s="24">
        <f t="shared" si="81"/>
        <v>7685</v>
      </c>
      <c r="T177" s="24">
        <f t="shared" si="81"/>
        <v>13.5</v>
      </c>
      <c r="U177" s="24">
        <f t="shared" si="81"/>
        <v>1911.6</v>
      </c>
      <c r="V177" s="24">
        <f t="shared" si="81"/>
        <v>75152044</v>
      </c>
      <c r="W177" s="4"/>
      <c r="X177" s="4"/>
      <c r="Y177" s="4"/>
      <c r="Z177" s="4"/>
      <c r="AA177" s="4"/>
    </row>
    <row r="178" ht="33.75" customHeight="1">
      <c r="A178" s="32"/>
      <c r="B178" s="32"/>
      <c r="C178" s="32"/>
      <c r="D178" s="32"/>
      <c r="E178" s="33"/>
      <c r="F178" s="38"/>
      <c r="G178" s="38"/>
      <c r="H178" s="38"/>
      <c r="I178" s="38"/>
      <c r="J178" s="37"/>
      <c r="K178" s="38"/>
      <c r="L178" s="38"/>
      <c r="M178" s="38"/>
      <c r="N178" s="38"/>
      <c r="O178" s="37"/>
      <c r="P178" s="38"/>
      <c r="Q178" s="38"/>
      <c r="R178" s="38"/>
      <c r="S178" s="38"/>
      <c r="T178" s="38"/>
      <c r="U178" s="38"/>
      <c r="V178" s="38"/>
      <c r="W178" s="4"/>
      <c r="X178" s="4"/>
      <c r="Y178" s="4"/>
      <c r="Z178" s="4"/>
      <c r="AA178" s="4"/>
    </row>
    <row r="179" ht="33.75" customHeight="1">
      <c r="A179" s="36"/>
      <c r="B179" s="36"/>
      <c r="C179" s="36"/>
      <c r="D179" s="36"/>
      <c r="E179" s="39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5"/>
      <c r="V179" s="35"/>
      <c r="W179" s="4"/>
      <c r="X179" s="4"/>
      <c r="Y179" s="4"/>
      <c r="Z179" s="4"/>
      <c r="AA179" s="4"/>
    </row>
    <row r="180" ht="26.25" customHeight="1">
      <c r="A180" s="40" t="s">
        <v>43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3"/>
      <c r="W180" s="4"/>
      <c r="X180" s="4"/>
      <c r="Y180" s="4"/>
      <c r="Z180" s="4"/>
      <c r="AA180" s="4"/>
    </row>
    <row r="181" ht="26.25" customHeight="1">
      <c r="A181" s="41" t="s">
        <v>1</v>
      </c>
      <c r="B181" s="42"/>
      <c r="C181" s="7" t="s">
        <v>44</v>
      </c>
      <c r="D181" s="7" t="s">
        <v>3</v>
      </c>
      <c r="E181" s="8" t="s">
        <v>4</v>
      </c>
      <c r="F181" s="43" t="s">
        <v>45</v>
      </c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4"/>
      <c r="X181" s="4"/>
      <c r="Y181" s="4"/>
      <c r="Z181" s="4"/>
      <c r="AA181" s="4"/>
    </row>
    <row r="182" ht="66.0" customHeight="1">
      <c r="A182" s="12"/>
      <c r="B182" s="42"/>
      <c r="C182" s="12"/>
      <c r="D182" s="12"/>
      <c r="E182" s="12"/>
      <c r="F182" s="13" t="s">
        <v>6</v>
      </c>
      <c r="G182" s="13" t="s">
        <v>7</v>
      </c>
      <c r="H182" s="13" t="s">
        <v>8</v>
      </c>
      <c r="I182" s="13" t="s">
        <v>46</v>
      </c>
      <c r="J182" s="13" t="s">
        <v>10</v>
      </c>
      <c r="K182" s="13" t="s">
        <v>11</v>
      </c>
      <c r="L182" s="13" t="s">
        <v>12</v>
      </c>
      <c r="M182" s="13" t="s">
        <v>13</v>
      </c>
      <c r="N182" s="13" t="s">
        <v>14</v>
      </c>
      <c r="O182" s="13" t="s">
        <v>15</v>
      </c>
      <c r="P182" s="13" t="s">
        <v>16</v>
      </c>
      <c r="Q182" s="13" t="s">
        <v>17</v>
      </c>
      <c r="R182" s="13" t="s">
        <v>18</v>
      </c>
      <c r="S182" s="13" t="s">
        <v>19</v>
      </c>
      <c r="T182" s="13" t="s">
        <v>20</v>
      </c>
      <c r="U182" s="6" t="s">
        <v>21</v>
      </c>
      <c r="V182" s="6" t="s">
        <v>22</v>
      </c>
      <c r="W182" s="4"/>
      <c r="X182" s="4"/>
      <c r="Y182" s="4"/>
      <c r="Z182" s="4"/>
      <c r="AA182" s="4"/>
    </row>
    <row r="183" ht="38.25" customHeight="1">
      <c r="A183" s="17">
        <v>1.0</v>
      </c>
      <c r="B183" s="18"/>
      <c r="C183" s="19" t="s">
        <v>47</v>
      </c>
      <c r="D183" s="17" t="s">
        <v>24</v>
      </c>
      <c r="E183" s="22" t="s">
        <v>25</v>
      </c>
      <c r="F183" s="18">
        <f t="shared" ref="F183:V183" si="82">F166+F144+F122+F100+F78+F53+F31+F9</f>
        <v>33287</v>
      </c>
      <c r="G183" s="18">
        <f t="shared" si="82"/>
        <v>72145</v>
      </c>
      <c r="H183" s="18">
        <f t="shared" si="82"/>
        <v>20084</v>
      </c>
      <c r="I183" s="18">
        <f t="shared" si="82"/>
        <v>1489</v>
      </c>
      <c r="J183" s="18">
        <f t="shared" si="82"/>
        <v>1330</v>
      </c>
      <c r="K183" s="18">
        <f t="shared" si="82"/>
        <v>317</v>
      </c>
      <c r="L183" s="18">
        <f t="shared" si="82"/>
        <v>270</v>
      </c>
      <c r="M183" s="18">
        <f t="shared" si="82"/>
        <v>93</v>
      </c>
      <c r="N183" s="18">
        <f t="shared" si="82"/>
        <v>257</v>
      </c>
      <c r="O183" s="18">
        <f t="shared" si="82"/>
        <v>549</v>
      </c>
      <c r="P183" s="18">
        <f t="shared" si="82"/>
        <v>21</v>
      </c>
      <c r="Q183" s="18">
        <f t="shared" si="82"/>
        <v>5</v>
      </c>
      <c r="R183" s="18">
        <f t="shared" si="82"/>
        <v>10</v>
      </c>
      <c r="S183" s="18">
        <f t="shared" si="82"/>
        <v>1136</v>
      </c>
      <c r="T183" s="18">
        <f t="shared" si="82"/>
        <v>17</v>
      </c>
      <c r="U183" s="18">
        <f t="shared" si="82"/>
        <v>12537</v>
      </c>
      <c r="V183" s="18">
        <f t="shared" si="82"/>
        <v>143547</v>
      </c>
      <c r="W183" s="4"/>
      <c r="X183" s="4"/>
      <c r="Y183" s="4"/>
      <c r="Z183" s="4"/>
      <c r="AA183" s="4"/>
    </row>
    <row r="184" ht="38.25" customHeight="1">
      <c r="A184" s="21"/>
      <c r="B184" s="18"/>
      <c r="C184" s="21"/>
      <c r="D184" s="21"/>
      <c r="E184" s="22" t="s">
        <v>26</v>
      </c>
      <c r="F184" s="18">
        <f>F167+F145+F123+F101+F79+F54+F32+F10</f>
        <v>26891</v>
      </c>
      <c r="G184" s="18">
        <v>57683.0</v>
      </c>
      <c r="H184" s="18">
        <f t="shared" ref="H184:I184" si="83">H167+H145+H123+H101+H79+H54+H32+H10</f>
        <v>13577</v>
      </c>
      <c r="I184" s="18">
        <f t="shared" si="83"/>
        <v>1091</v>
      </c>
      <c r="J184" s="18">
        <f>J159+J137+J115+J93+J71+J50+J28+J6</f>
        <v>1024</v>
      </c>
      <c r="K184" s="18">
        <f t="shared" ref="K184:V184" si="84">K167+K145+K123+K101+K79+K54+K32+K10</f>
        <v>234</v>
      </c>
      <c r="L184" s="18">
        <f t="shared" si="84"/>
        <v>223</v>
      </c>
      <c r="M184" s="18">
        <f t="shared" si="84"/>
        <v>59</v>
      </c>
      <c r="N184" s="18">
        <f t="shared" si="84"/>
        <v>257</v>
      </c>
      <c r="O184" s="18">
        <f t="shared" si="84"/>
        <v>490</v>
      </c>
      <c r="P184" s="18">
        <f t="shared" si="84"/>
        <v>13</v>
      </c>
      <c r="Q184" s="18">
        <f t="shared" si="84"/>
        <v>1</v>
      </c>
      <c r="R184" s="18">
        <f t="shared" si="84"/>
        <v>7</v>
      </c>
      <c r="S184" s="18">
        <f t="shared" si="84"/>
        <v>950</v>
      </c>
      <c r="T184" s="18">
        <f t="shared" si="84"/>
        <v>16</v>
      </c>
      <c r="U184" s="18">
        <f t="shared" si="84"/>
        <v>10403</v>
      </c>
      <c r="V184" s="18">
        <f t="shared" si="84"/>
        <v>114221</v>
      </c>
      <c r="W184" s="4"/>
      <c r="X184" s="4"/>
      <c r="Y184" s="4"/>
      <c r="Z184" s="4"/>
      <c r="AA184" s="4"/>
    </row>
    <row r="185" ht="38.25" customHeight="1">
      <c r="A185" s="21"/>
      <c r="B185" s="18"/>
      <c r="C185" s="21"/>
      <c r="D185" s="21"/>
      <c r="E185" s="22" t="s">
        <v>27</v>
      </c>
      <c r="F185" s="24">
        <f t="shared" ref="F185:I185" si="85">(F160+F138+F116+F94+F72+F51+F29+F7)/8</f>
        <v>2.475</v>
      </c>
      <c r="G185" s="24">
        <f t="shared" si="85"/>
        <v>1.5875</v>
      </c>
      <c r="H185" s="25">
        <f t="shared" si="85"/>
        <v>9281.25</v>
      </c>
      <c r="I185" s="24">
        <f t="shared" si="85"/>
        <v>1.6925</v>
      </c>
      <c r="J185" s="26">
        <f>(J7+J29+J51+J72+J94+J116+J138+J160)/8</f>
        <v>37.375</v>
      </c>
      <c r="K185" s="24">
        <f t="shared" ref="K185:V185" si="86">(K160+K138+K116+K94+K72+K51+K29+K7)/8</f>
        <v>15.0625</v>
      </c>
      <c r="L185" s="24">
        <f t="shared" si="86"/>
        <v>1.0375</v>
      </c>
      <c r="M185" s="24">
        <f t="shared" si="86"/>
        <v>1.3</v>
      </c>
      <c r="N185" s="24">
        <f t="shared" si="86"/>
        <v>7.8375</v>
      </c>
      <c r="O185" s="24">
        <f t="shared" si="86"/>
        <v>21.525</v>
      </c>
      <c r="P185" s="24">
        <f t="shared" si="86"/>
        <v>2.7625</v>
      </c>
      <c r="Q185" s="24">
        <f t="shared" si="86"/>
        <v>0</v>
      </c>
      <c r="R185" s="24">
        <f t="shared" si="86"/>
        <v>0.45</v>
      </c>
      <c r="S185" s="24">
        <f t="shared" si="86"/>
        <v>16.85</v>
      </c>
      <c r="T185" s="24">
        <f t="shared" si="86"/>
        <v>9.0625</v>
      </c>
      <c r="U185" s="24">
        <f t="shared" si="86"/>
        <v>1.925</v>
      </c>
      <c r="V185" s="24">
        <f t="shared" si="86"/>
        <v>9.77875</v>
      </c>
      <c r="W185" s="4"/>
      <c r="X185" s="4"/>
      <c r="Y185" s="4"/>
      <c r="Z185" s="4"/>
      <c r="AA185" s="4"/>
    </row>
    <row r="186" ht="38.25" customHeight="1">
      <c r="A186" s="12"/>
      <c r="B186" s="18"/>
      <c r="C186" s="12"/>
      <c r="D186" s="12"/>
      <c r="E186" s="29" t="s">
        <v>28</v>
      </c>
      <c r="F186" s="24">
        <f t="shared" ref="F186:V186" si="87">F184*F185</f>
        <v>66555.225</v>
      </c>
      <c r="G186" s="24">
        <f t="shared" si="87"/>
        <v>91571.7625</v>
      </c>
      <c r="H186" s="25">
        <f t="shared" si="87"/>
        <v>126011531.3</v>
      </c>
      <c r="I186" s="24">
        <f t="shared" si="87"/>
        <v>1846.5175</v>
      </c>
      <c r="J186" s="24">
        <f t="shared" si="87"/>
        <v>38272</v>
      </c>
      <c r="K186" s="24">
        <f t="shared" si="87"/>
        <v>3524.625</v>
      </c>
      <c r="L186" s="24">
        <f t="shared" si="87"/>
        <v>231.3625</v>
      </c>
      <c r="M186" s="24">
        <f t="shared" si="87"/>
        <v>76.7</v>
      </c>
      <c r="N186" s="24">
        <f t="shared" si="87"/>
        <v>2014.2375</v>
      </c>
      <c r="O186" s="24">
        <f t="shared" si="87"/>
        <v>10547.25</v>
      </c>
      <c r="P186" s="24">
        <f t="shared" si="87"/>
        <v>35.9125</v>
      </c>
      <c r="Q186" s="24">
        <f t="shared" si="87"/>
        <v>0</v>
      </c>
      <c r="R186" s="24">
        <f t="shared" si="87"/>
        <v>3.15</v>
      </c>
      <c r="S186" s="24">
        <f t="shared" si="87"/>
        <v>16007.5</v>
      </c>
      <c r="T186" s="24">
        <f t="shared" si="87"/>
        <v>145</v>
      </c>
      <c r="U186" s="24">
        <f t="shared" si="87"/>
        <v>20025.775</v>
      </c>
      <c r="V186" s="24">
        <f t="shared" si="87"/>
        <v>1116938.604</v>
      </c>
      <c r="W186" s="4"/>
      <c r="X186" s="4"/>
      <c r="Y186" s="4"/>
      <c r="Z186" s="4"/>
      <c r="AA186" s="4"/>
    </row>
    <row r="187" ht="38.25" customHeight="1">
      <c r="A187" s="17">
        <v>2.0</v>
      </c>
      <c r="B187" s="18"/>
      <c r="C187" s="28" t="s">
        <v>47</v>
      </c>
      <c r="D187" s="17" t="s">
        <v>29</v>
      </c>
      <c r="E187" s="22" t="s">
        <v>25</v>
      </c>
      <c r="F187" s="26">
        <f t="shared" ref="F187:V187" si="88">F9+F31+F53+F74+F96+F118+F140+F162</f>
        <v>32687</v>
      </c>
      <c r="G187" s="26">
        <f t="shared" si="88"/>
        <v>72145</v>
      </c>
      <c r="H187" s="26">
        <f t="shared" si="88"/>
        <v>20084</v>
      </c>
      <c r="I187" s="26">
        <f t="shared" si="88"/>
        <v>1489</v>
      </c>
      <c r="J187" s="26">
        <f t="shared" si="88"/>
        <v>1330</v>
      </c>
      <c r="K187" s="26">
        <f t="shared" si="88"/>
        <v>317</v>
      </c>
      <c r="L187" s="26">
        <f t="shared" si="88"/>
        <v>270</v>
      </c>
      <c r="M187" s="26">
        <f t="shared" si="88"/>
        <v>93</v>
      </c>
      <c r="N187" s="26">
        <f t="shared" si="88"/>
        <v>257</v>
      </c>
      <c r="O187" s="26">
        <f t="shared" si="88"/>
        <v>549</v>
      </c>
      <c r="P187" s="26">
        <f t="shared" si="88"/>
        <v>21</v>
      </c>
      <c r="Q187" s="26">
        <f t="shared" si="88"/>
        <v>5</v>
      </c>
      <c r="R187" s="26">
        <f t="shared" si="88"/>
        <v>10</v>
      </c>
      <c r="S187" s="26">
        <f t="shared" si="88"/>
        <v>1136</v>
      </c>
      <c r="T187" s="26">
        <f t="shared" si="88"/>
        <v>17</v>
      </c>
      <c r="U187" s="26">
        <f t="shared" si="88"/>
        <v>12537</v>
      </c>
      <c r="V187" s="26">
        <f t="shared" si="88"/>
        <v>142947</v>
      </c>
      <c r="W187" s="4"/>
      <c r="X187" s="4"/>
      <c r="Y187" s="4"/>
      <c r="Z187" s="4"/>
      <c r="AA187" s="4"/>
    </row>
    <row r="188" ht="38.25" customHeight="1">
      <c r="A188" s="21"/>
      <c r="B188" s="18"/>
      <c r="C188" s="21"/>
      <c r="D188" s="21"/>
      <c r="E188" s="22" t="s">
        <v>26</v>
      </c>
      <c r="F188" s="26">
        <f t="shared" ref="F188:V188" si="89">F10+F32+F54+F75+F97+F119+F141+F163</f>
        <v>27292</v>
      </c>
      <c r="G188" s="26">
        <f t="shared" si="89"/>
        <v>58985</v>
      </c>
      <c r="H188" s="26">
        <f t="shared" si="89"/>
        <v>13577</v>
      </c>
      <c r="I188" s="26">
        <f t="shared" si="89"/>
        <v>1091</v>
      </c>
      <c r="J188" s="26">
        <f t="shared" si="89"/>
        <v>1024</v>
      </c>
      <c r="K188" s="26">
        <f t="shared" si="89"/>
        <v>234</v>
      </c>
      <c r="L188" s="26">
        <f t="shared" si="89"/>
        <v>223</v>
      </c>
      <c r="M188" s="26">
        <f t="shared" si="89"/>
        <v>59</v>
      </c>
      <c r="N188" s="26">
        <f t="shared" si="89"/>
        <v>257</v>
      </c>
      <c r="O188" s="26">
        <f t="shared" si="89"/>
        <v>490</v>
      </c>
      <c r="P188" s="26">
        <f t="shared" si="89"/>
        <v>13</v>
      </c>
      <c r="Q188" s="26">
        <f t="shared" si="89"/>
        <v>1</v>
      </c>
      <c r="R188" s="26">
        <f t="shared" si="89"/>
        <v>7</v>
      </c>
      <c r="S188" s="26">
        <f t="shared" si="89"/>
        <v>950</v>
      </c>
      <c r="T188" s="26">
        <f t="shared" si="89"/>
        <v>16</v>
      </c>
      <c r="U188" s="26">
        <f t="shared" si="89"/>
        <v>10403</v>
      </c>
      <c r="V188" s="26">
        <f t="shared" si="89"/>
        <v>114622</v>
      </c>
      <c r="W188" s="4"/>
      <c r="X188" s="4"/>
      <c r="Y188" s="4"/>
      <c r="Z188" s="4"/>
      <c r="AA188" s="4"/>
    </row>
    <row r="189" ht="38.25" customHeight="1">
      <c r="A189" s="21"/>
      <c r="B189" s="18"/>
      <c r="C189" s="21"/>
      <c r="D189" s="21"/>
      <c r="E189" s="22" t="s">
        <v>27</v>
      </c>
      <c r="F189" s="26">
        <f t="shared" ref="F189:V189" si="90">(F11+F33+F55+F76+F98+F120+F142+F164)/8</f>
        <v>2.4</v>
      </c>
      <c r="G189" s="26">
        <f t="shared" si="90"/>
        <v>1.5875</v>
      </c>
      <c r="H189" s="26">
        <f t="shared" si="90"/>
        <v>9281.25</v>
      </c>
      <c r="I189" s="26">
        <f t="shared" si="90"/>
        <v>1.6925</v>
      </c>
      <c r="J189" s="26">
        <f t="shared" si="90"/>
        <v>37.375</v>
      </c>
      <c r="K189" s="26">
        <f t="shared" si="90"/>
        <v>15.0625</v>
      </c>
      <c r="L189" s="26">
        <f t="shared" si="90"/>
        <v>1.0375</v>
      </c>
      <c r="M189" s="26">
        <f t="shared" si="90"/>
        <v>1.3</v>
      </c>
      <c r="N189" s="26">
        <f t="shared" si="90"/>
        <v>7.8375</v>
      </c>
      <c r="O189" s="26">
        <f t="shared" si="90"/>
        <v>21.525</v>
      </c>
      <c r="P189" s="26">
        <f t="shared" si="90"/>
        <v>2.7625</v>
      </c>
      <c r="Q189" s="26">
        <f t="shared" si="90"/>
        <v>0</v>
      </c>
      <c r="R189" s="26">
        <f t="shared" si="90"/>
        <v>0.45</v>
      </c>
      <c r="S189" s="26">
        <f t="shared" si="90"/>
        <v>16.85</v>
      </c>
      <c r="T189" s="26">
        <f t="shared" si="90"/>
        <v>9.0625</v>
      </c>
      <c r="U189" s="26">
        <f t="shared" si="90"/>
        <v>1.925</v>
      </c>
      <c r="V189" s="26">
        <f t="shared" si="90"/>
        <v>9.77875</v>
      </c>
      <c r="W189" s="4"/>
      <c r="X189" s="4"/>
      <c r="Y189" s="4"/>
      <c r="Z189" s="4"/>
      <c r="AA189" s="4"/>
    </row>
    <row r="190" ht="38.25" customHeight="1">
      <c r="A190" s="12"/>
      <c r="B190" s="18"/>
      <c r="C190" s="12"/>
      <c r="D190" s="12"/>
      <c r="E190" s="29" t="s">
        <v>28</v>
      </c>
      <c r="F190" s="26">
        <f t="shared" ref="F190:V190" si="91">F12+F34+F56+F77+F99+F121+F143+F165</f>
        <v>67398.6</v>
      </c>
      <c r="G190" s="26">
        <f t="shared" si="91"/>
        <v>94603.6</v>
      </c>
      <c r="H190" s="26">
        <f t="shared" si="91"/>
        <v>125935350</v>
      </c>
      <c r="I190" s="26">
        <f t="shared" si="91"/>
        <v>1836.64</v>
      </c>
      <c r="J190" s="26">
        <f t="shared" si="91"/>
        <v>38759</v>
      </c>
      <c r="K190" s="26">
        <f t="shared" si="91"/>
        <v>3716.1</v>
      </c>
      <c r="L190" s="26">
        <f t="shared" si="91"/>
        <v>198.1</v>
      </c>
      <c r="M190" s="26">
        <f t="shared" si="91"/>
        <v>133.6</v>
      </c>
      <c r="N190" s="26">
        <f t="shared" si="91"/>
        <v>2053.6</v>
      </c>
      <c r="O190" s="26">
        <f t="shared" si="91"/>
        <v>11192</v>
      </c>
      <c r="P190" s="26">
        <f t="shared" si="91"/>
        <v>42.9</v>
      </c>
      <c r="Q190" s="26">
        <f t="shared" si="91"/>
        <v>0</v>
      </c>
      <c r="R190" s="26">
        <f t="shared" si="91"/>
        <v>7.2</v>
      </c>
      <c r="S190" s="26">
        <f t="shared" si="91"/>
        <v>19456</v>
      </c>
      <c r="T190" s="26">
        <f t="shared" si="91"/>
        <v>157</v>
      </c>
      <c r="U190" s="26">
        <f t="shared" si="91"/>
        <v>19996.3</v>
      </c>
      <c r="V190" s="26">
        <f t="shared" si="91"/>
        <v>1119793.05</v>
      </c>
      <c r="W190" s="4"/>
      <c r="X190" s="4"/>
      <c r="Y190" s="4"/>
      <c r="Z190" s="4"/>
      <c r="AA190" s="4"/>
    </row>
    <row r="191" ht="38.25" customHeight="1">
      <c r="A191" s="17">
        <v>3.0</v>
      </c>
      <c r="B191" s="18"/>
      <c r="C191" s="28" t="s">
        <v>47</v>
      </c>
      <c r="D191" s="17" t="s">
        <v>30</v>
      </c>
      <c r="E191" s="22" t="s">
        <v>25</v>
      </c>
      <c r="F191" s="26">
        <f t="shared" ref="F191:V191" si="92">F13+F35+F57+F78+F100+F122+F144+F166</f>
        <v>34250</v>
      </c>
      <c r="G191" s="26">
        <f t="shared" si="92"/>
        <v>72145</v>
      </c>
      <c r="H191" s="26">
        <f t="shared" si="92"/>
        <v>20084</v>
      </c>
      <c r="I191" s="26">
        <f t="shared" si="92"/>
        <v>1489</v>
      </c>
      <c r="J191" s="26">
        <f t="shared" si="92"/>
        <v>1330</v>
      </c>
      <c r="K191" s="26">
        <f t="shared" si="92"/>
        <v>317</v>
      </c>
      <c r="L191" s="26">
        <f t="shared" si="92"/>
        <v>270</v>
      </c>
      <c r="M191" s="26">
        <f t="shared" si="92"/>
        <v>93</v>
      </c>
      <c r="N191" s="26">
        <f t="shared" si="92"/>
        <v>257</v>
      </c>
      <c r="O191" s="26">
        <f t="shared" si="92"/>
        <v>549</v>
      </c>
      <c r="P191" s="26">
        <f t="shared" si="92"/>
        <v>21</v>
      </c>
      <c r="Q191" s="26">
        <f t="shared" si="92"/>
        <v>5</v>
      </c>
      <c r="R191" s="26">
        <f t="shared" si="92"/>
        <v>10</v>
      </c>
      <c r="S191" s="26">
        <f t="shared" si="92"/>
        <v>1136</v>
      </c>
      <c r="T191" s="26">
        <f t="shared" si="92"/>
        <v>17</v>
      </c>
      <c r="U191" s="26">
        <f t="shared" si="92"/>
        <v>12537</v>
      </c>
      <c r="V191" s="26">
        <f t="shared" si="92"/>
        <v>144510</v>
      </c>
      <c r="W191" s="4"/>
      <c r="X191" s="4"/>
      <c r="Y191" s="4"/>
      <c r="Z191" s="4"/>
      <c r="AA191" s="4"/>
    </row>
    <row r="192" ht="38.25" customHeight="1">
      <c r="A192" s="21"/>
      <c r="B192" s="18"/>
      <c r="C192" s="21"/>
      <c r="D192" s="21"/>
      <c r="E192" s="22" t="s">
        <v>26</v>
      </c>
      <c r="F192" s="26">
        <f t="shared" ref="F192:V192" si="93">F14+F36+F58+F79+F101+F123+F145+F167</f>
        <v>25836</v>
      </c>
      <c r="G192" s="26">
        <f t="shared" si="93"/>
        <v>58985</v>
      </c>
      <c r="H192" s="26">
        <f t="shared" si="93"/>
        <v>13577</v>
      </c>
      <c r="I192" s="26">
        <f t="shared" si="93"/>
        <v>1091</v>
      </c>
      <c r="J192" s="26">
        <f t="shared" si="93"/>
        <v>1024</v>
      </c>
      <c r="K192" s="26">
        <f t="shared" si="93"/>
        <v>234</v>
      </c>
      <c r="L192" s="26">
        <f t="shared" si="93"/>
        <v>223</v>
      </c>
      <c r="M192" s="26">
        <f t="shared" si="93"/>
        <v>59</v>
      </c>
      <c r="N192" s="26">
        <f t="shared" si="93"/>
        <v>257</v>
      </c>
      <c r="O192" s="26">
        <f t="shared" si="93"/>
        <v>490</v>
      </c>
      <c r="P192" s="26">
        <f t="shared" si="93"/>
        <v>13</v>
      </c>
      <c r="Q192" s="26">
        <f t="shared" si="93"/>
        <v>1</v>
      </c>
      <c r="R192" s="26">
        <f t="shared" si="93"/>
        <v>7</v>
      </c>
      <c r="S192" s="26">
        <f t="shared" si="93"/>
        <v>950</v>
      </c>
      <c r="T192" s="26">
        <f t="shared" si="93"/>
        <v>16</v>
      </c>
      <c r="U192" s="26">
        <f t="shared" si="93"/>
        <v>10403</v>
      </c>
      <c r="V192" s="26">
        <f t="shared" si="93"/>
        <v>113166</v>
      </c>
      <c r="W192" s="4"/>
      <c r="X192" s="4"/>
      <c r="Y192" s="4"/>
      <c r="Z192" s="4"/>
      <c r="AA192" s="4"/>
    </row>
    <row r="193" ht="38.25" customHeight="1">
      <c r="A193" s="21"/>
      <c r="B193" s="18"/>
      <c r="C193" s="21"/>
      <c r="D193" s="21"/>
      <c r="E193" s="22" t="s">
        <v>27</v>
      </c>
      <c r="F193" s="30">
        <f t="shared" ref="F193:V193" si="94">(F15+F37+F59+F80+F102+F124+F146+F168)/8</f>
        <v>1.3625</v>
      </c>
      <c r="G193" s="30">
        <f t="shared" si="94"/>
        <v>1.775</v>
      </c>
      <c r="H193" s="30">
        <f t="shared" si="94"/>
        <v>9281.25</v>
      </c>
      <c r="I193" s="30">
        <f t="shared" si="94"/>
        <v>1.6925</v>
      </c>
      <c r="J193" s="30">
        <f t="shared" si="94"/>
        <v>37.375</v>
      </c>
      <c r="K193" s="30">
        <f t="shared" si="94"/>
        <v>15.0625</v>
      </c>
      <c r="L193" s="30">
        <f t="shared" si="94"/>
        <v>1.0375</v>
      </c>
      <c r="M193" s="30">
        <f t="shared" si="94"/>
        <v>1.3</v>
      </c>
      <c r="N193" s="30">
        <f t="shared" si="94"/>
        <v>7.8375</v>
      </c>
      <c r="O193" s="30">
        <f t="shared" si="94"/>
        <v>21.525</v>
      </c>
      <c r="P193" s="30">
        <f t="shared" si="94"/>
        <v>2.7625</v>
      </c>
      <c r="Q193" s="30">
        <f t="shared" si="94"/>
        <v>0</v>
      </c>
      <c r="R193" s="30">
        <f t="shared" si="94"/>
        <v>0.45</v>
      </c>
      <c r="S193" s="30">
        <f t="shared" si="94"/>
        <v>16.85</v>
      </c>
      <c r="T193" s="30">
        <f t="shared" si="94"/>
        <v>9.0625</v>
      </c>
      <c r="U193" s="30">
        <f t="shared" si="94"/>
        <v>1.925</v>
      </c>
      <c r="V193" s="30">
        <f t="shared" si="94"/>
        <v>9.77875</v>
      </c>
      <c r="W193" s="4"/>
      <c r="X193" s="4"/>
      <c r="Y193" s="4"/>
      <c r="Z193" s="4"/>
      <c r="AA193" s="4"/>
    </row>
    <row r="194" ht="38.25" customHeight="1">
      <c r="A194" s="12"/>
      <c r="B194" s="18"/>
      <c r="C194" s="12"/>
      <c r="D194" s="12"/>
      <c r="E194" s="29" t="s">
        <v>28</v>
      </c>
      <c r="F194" s="26">
        <f t="shared" ref="F194:V194" si="95">F16+F38+F60+F81+F103+F125+F147+F169</f>
        <v>37826.2</v>
      </c>
      <c r="G194" s="26">
        <f t="shared" si="95"/>
        <v>104333.5</v>
      </c>
      <c r="H194" s="26">
        <f t="shared" si="95"/>
        <v>125935350</v>
      </c>
      <c r="I194" s="26">
        <f t="shared" si="95"/>
        <v>1836.64</v>
      </c>
      <c r="J194" s="26">
        <f t="shared" si="95"/>
        <v>38759</v>
      </c>
      <c r="K194" s="26">
        <f t="shared" si="95"/>
        <v>3716.1</v>
      </c>
      <c r="L194" s="26">
        <f t="shared" si="95"/>
        <v>198.1</v>
      </c>
      <c r="M194" s="26">
        <f t="shared" si="95"/>
        <v>133.6</v>
      </c>
      <c r="N194" s="26">
        <f t="shared" si="95"/>
        <v>2053.6</v>
      </c>
      <c r="O194" s="26">
        <f t="shared" si="95"/>
        <v>11192</v>
      </c>
      <c r="P194" s="26">
        <f t="shared" si="95"/>
        <v>42.9</v>
      </c>
      <c r="Q194" s="26">
        <f t="shared" si="95"/>
        <v>0</v>
      </c>
      <c r="R194" s="26">
        <f t="shared" si="95"/>
        <v>7.2</v>
      </c>
      <c r="S194" s="26">
        <f t="shared" si="95"/>
        <v>19456</v>
      </c>
      <c r="T194" s="26">
        <f t="shared" si="95"/>
        <v>157</v>
      </c>
      <c r="U194" s="26">
        <f t="shared" si="95"/>
        <v>19996.3</v>
      </c>
      <c r="V194" s="26">
        <f t="shared" si="95"/>
        <v>1105695.55</v>
      </c>
      <c r="W194" s="4"/>
      <c r="X194" s="4"/>
      <c r="Y194" s="4"/>
      <c r="Z194" s="4"/>
      <c r="AA194" s="4"/>
    </row>
    <row r="195" ht="38.25" customHeight="1">
      <c r="A195" s="17">
        <v>4.0</v>
      </c>
      <c r="B195" s="18"/>
      <c r="C195" s="28" t="s">
        <v>47</v>
      </c>
      <c r="D195" s="17" t="s">
        <v>31</v>
      </c>
      <c r="E195" s="22" t="s">
        <v>25</v>
      </c>
      <c r="F195" s="18">
        <f t="shared" ref="F195:V195" si="96">F170+F148+F126+F104+F82+F61+F39+F17</f>
        <v>34273</v>
      </c>
      <c r="G195" s="18">
        <f t="shared" si="96"/>
        <v>72350</v>
      </c>
      <c r="H195" s="18">
        <f t="shared" si="96"/>
        <v>20107</v>
      </c>
      <c r="I195" s="18">
        <f t="shared" si="96"/>
        <v>1508</v>
      </c>
      <c r="J195" s="18">
        <f t="shared" si="96"/>
        <v>1339</v>
      </c>
      <c r="K195" s="18">
        <f t="shared" si="96"/>
        <v>321</v>
      </c>
      <c r="L195" s="18">
        <f t="shared" si="96"/>
        <v>276</v>
      </c>
      <c r="M195" s="18">
        <f t="shared" si="96"/>
        <v>97</v>
      </c>
      <c r="N195" s="18">
        <f t="shared" si="96"/>
        <v>265</v>
      </c>
      <c r="O195" s="18">
        <f t="shared" si="96"/>
        <v>559</v>
      </c>
      <c r="P195" s="18">
        <f t="shared" si="96"/>
        <v>21</v>
      </c>
      <c r="Q195" s="18">
        <f t="shared" si="96"/>
        <v>5</v>
      </c>
      <c r="R195" s="18">
        <f t="shared" si="96"/>
        <v>10</v>
      </c>
      <c r="S195" s="18">
        <f t="shared" si="96"/>
        <v>1148</v>
      </c>
      <c r="T195" s="18">
        <f t="shared" si="96"/>
        <v>19</v>
      </c>
      <c r="U195" s="18">
        <f t="shared" si="96"/>
        <v>12581</v>
      </c>
      <c r="V195" s="18">
        <f t="shared" si="96"/>
        <v>144879</v>
      </c>
      <c r="W195" s="4"/>
      <c r="X195" s="4"/>
      <c r="Y195" s="4"/>
      <c r="Z195" s="4"/>
      <c r="AA195" s="4"/>
    </row>
    <row r="196" ht="38.25" customHeight="1">
      <c r="A196" s="21"/>
      <c r="B196" s="18"/>
      <c r="C196" s="21"/>
      <c r="D196" s="21"/>
      <c r="E196" s="22" t="s">
        <v>26</v>
      </c>
      <c r="F196" s="18">
        <f t="shared" ref="F196:V196" si="97">F171+F149+F127+F105+F83+F62+F40+F18</f>
        <v>25950</v>
      </c>
      <c r="G196" s="18">
        <f t="shared" si="97"/>
        <v>46680.348</v>
      </c>
      <c r="H196" s="18">
        <f t="shared" si="97"/>
        <v>13599</v>
      </c>
      <c r="I196" s="18">
        <f t="shared" si="97"/>
        <v>1102</v>
      </c>
      <c r="J196" s="18">
        <f t="shared" si="97"/>
        <v>1029</v>
      </c>
      <c r="K196" s="18">
        <f t="shared" si="97"/>
        <v>236</v>
      </c>
      <c r="L196" s="18">
        <f t="shared" si="97"/>
        <v>226</v>
      </c>
      <c r="M196" s="18">
        <f t="shared" si="97"/>
        <v>63</v>
      </c>
      <c r="N196" s="18">
        <f t="shared" si="97"/>
        <v>232</v>
      </c>
      <c r="O196" s="18">
        <f t="shared" si="97"/>
        <v>528</v>
      </c>
      <c r="P196" s="18">
        <f t="shared" si="97"/>
        <v>14</v>
      </c>
      <c r="Q196" s="18">
        <f t="shared" si="97"/>
        <v>1</v>
      </c>
      <c r="R196" s="18">
        <f t="shared" si="97"/>
        <v>6</v>
      </c>
      <c r="S196" s="18">
        <f t="shared" si="97"/>
        <v>995</v>
      </c>
      <c r="T196" s="18">
        <f t="shared" si="97"/>
        <v>16</v>
      </c>
      <c r="U196" s="18">
        <f t="shared" si="97"/>
        <v>7517</v>
      </c>
      <c r="V196" s="18">
        <f t="shared" si="97"/>
        <v>98194.348</v>
      </c>
      <c r="W196" s="4"/>
      <c r="X196" s="4"/>
      <c r="Y196" s="4"/>
      <c r="Z196" s="4"/>
      <c r="AA196" s="4"/>
    </row>
    <row r="197" ht="38.25" customHeight="1">
      <c r="A197" s="21"/>
      <c r="B197" s="18"/>
      <c r="C197" s="21"/>
      <c r="D197" s="21"/>
      <c r="E197" s="22" t="s">
        <v>27</v>
      </c>
      <c r="F197" s="24">
        <f t="shared" ref="F197:V197" si="98">(F172+F150+F128+F106+F84+F63+F41+F19)/8</f>
        <v>1.1375</v>
      </c>
      <c r="G197" s="24">
        <f t="shared" si="98"/>
        <v>1.0125</v>
      </c>
      <c r="H197" s="25">
        <f t="shared" si="98"/>
        <v>9206.25</v>
      </c>
      <c r="I197" s="24">
        <f t="shared" si="98"/>
        <v>1.44875</v>
      </c>
      <c r="J197" s="24">
        <f t="shared" si="98"/>
        <v>36.5</v>
      </c>
      <c r="K197" s="24">
        <f t="shared" si="98"/>
        <v>15.0125</v>
      </c>
      <c r="L197" s="24">
        <f t="shared" si="98"/>
        <v>1.025</v>
      </c>
      <c r="M197" s="24">
        <f t="shared" si="98"/>
        <v>1.3625</v>
      </c>
      <c r="N197" s="24">
        <f t="shared" si="98"/>
        <v>7.7375</v>
      </c>
      <c r="O197" s="24">
        <f t="shared" si="98"/>
        <v>21.1125</v>
      </c>
      <c r="P197" s="24">
        <f t="shared" si="98"/>
        <v>2.6625</v>
      </c>
      <c r="Q197" s="24">
        <f t="shared" si="98"/>
        <v>0</v>
      </c>
      <c r="R197" s="24">
        <f t="shared" si="98"/>
        <v>0.4</v>
      </c>
      <c r="S197" s="24">
        <f t="shared" si="98"/>
        <v>109.825</v>
      </c>
      <c r="T197" s="24">
        <f t="shared" si="98"/>
        <v>8.75</v>
      </c>
      <c r="U197" s="24">
        <f t="shared" si="98"/>
        <v>1.825</v>
      </c>
      <c r="V197" s="24">
        <f t="shared" si="98"/>
        <v>9416.06125</v>
      </c>
      <c r="W197" s="4"/>
      <c r="X197" s="4"/>
      <c r="Y197" s="4"/>
      <c r="Z197" s="4"/>
      <c r="AA197" s="4"/>
    </row>
    <row r="198" ht="38.25" customHeight="1">
      <c r="A198" s="12"/>
      <c r="B198" s="18"/>
      <c r="C198" s="12"/>
      <c r="D198" s="12"/>
      <c r="E198" s="29" t="s">
        <v>28</v>
      </c>
      <c r="F198" s="24">
        <f t="shared" ref="F198:V198" si="99">F196*F197</f>
        <v>29518.125</v>
      </c>
      <c r="G198" s="24">
        <f t="shared" si="99"/>
        <v>47263.85235</v>
      </c>
      <c r="H198" s="25">
        <f t="shared" si="99"/>
        <v>125195793.8</v>
      </c>
      <c r="I198" s="24">
        <f t="shared" si="99"/>
        <v>1596.5225</v>
      </c>
      <c r="J198" s="24">
        <f t="shared" si="99"/>
        <v>37558.5</v>
      </c>
      <c r="K198" s="24">
        <f t="shared" si="99"/>
        <v>3542.95</v>
      </c>
      <c r="L198" s="24">
        <f t="shared" si="99"/>
        <v>231.65</v>
      </c>
      <c r="M198" s="24">
        <f t="shared" si="99"/>
        <v>85.8375</v>
      </c>
      <c r="N198" s="24">
        <f t="shared" si="99"/>
        <v>1795.1</v>
      </c>
      <c r="O198" s="24">
        <f t="shared" si="99"/>
        <v>11147.4</v>
      </c>
      <c r="P198" s="24">
        <f t="shared" si="99"/>
        <v>37.275</v>
      </c>
      <c r="Q198" s="24">
        <f t="shared" si="99"/>
        <v>0</v>
      </c>
      <c r="R198" s="24">
        <f t="shared" si="99"/>
        <v>2.4</v>
      </c>
      <c r="S198" s="24">
        <f t="shared" si="99"/>
        <v>109275.875</v>
      </c>
      <c r="T198" s="24">
        <f t="shared" si="99"/>
        <v>140</v>
      </c>
      <c r="U198" s="24">
        <f t="shared" si="99"/>
        <v>13718.525</v>
      </c>
      <c r="V198" s="24">
        <f t="shared" si="99"/>
        <v>924603995.2</v>
      </c>
      <c r="W198" s="4"/>
      <c r="X198" s="4"/>
      <c r="Y198" s="4"/>
      <c r="Z198" s="4"/>
      <c r="AA198" s="4"/>
    </row>
    <row r="199" ht="38.25" customHeight="1">
      <c r="A199" s="17">
        <v>5.0</v>
      </c>
      <c r="B199" s="18"/>
      <c r="C199" s="28" t="s">
        <v>47</v>
      </c>
      <c r="D199" s="17" t="s">
        <v>33</v>
      </c>
      <c r="E199" s="22" t="s">
        <v>25</v>
      </c>
      <c r="F199" s="18">
        <f t="shared" ref="F199:V199" si="100">F174+F152+F130+F108+F86+F65+F43+F21</f>
        <v>34560</v>
      </c>
      <c r="G199" s="18">
        <f t="shared" si="100"/>
        <v>72579</v>
      </c>
      <c r="H199" s="18">
        <f t="shared" si="100"/>
        <v>20127</v>
      </c>
      <c r="I199" s="18">
        <f t="shared" si="100"/>
        <v>1522</v>
      </c>
      <c r="J199" s="18">
        <f t="shared" si="100"/>
        <v>1350</v>
      </c>
      <c r="K199" s="18">
        <f t="shared" si="100"/>
        <v>329</v>
      </c>
      <c r="L199" s="18">
        <f t="shared" si="100"/>
        <v>274</v>
      </c>
      <c r="M199" s="18">
        <f t="shared" si="100"/>
        <v>104</v>
      </c>
      <c r="N199" s="18">
        <f t="shared" si="100"/>
        <v>398</v>
      </c>
      <c r="O199" s="18">
        <f t="shared" si="100"/>
        <v>610</v>
      </c>
      <c r="P199" s="18">
        <f t="shared" si="100"/>
        <v>27</v>
      </c>
      <c r="Q199" s="18">
        <f t="shared" si="100"/>
        <v>8</v>
      </c>
      <c r="R199" s="18">
        <f t="shared" si="100"/>
        <v>13</v>
      </c>
      <c r="S199" s="18">
        <f t="shared" si="100"/>
        <v>1161</v>
      </c>
      <c r="T199" s="18">
        <f t="shared" si="100"/>
        <v>24</v>
      </c>
      <c r="U199" s="18">
        <f t="shared" si="100"/>
        <v>12616</v>
      </c>
      <c r="V199" s="18">
        <f t="shared" si="100"/>
        <v>145702</v>
      </c>
      <c r="W199" s="4"/>
      <c r="X199" s="4"/>
      <c r="Y199" s="4"/>
      <c r="Z199" s="4"/>
      <c r="AA199" s="4"/>
    </row>
    <row r="200" ht="38.25" customHeight="1">
      <c r="A200" s="21"/>
      <c r="B200" s="18"/>
      <c r="C200" s="21"/>
      <c r="D200" s="21"/>
      <c r="E200" s="22" t="s">
        <v>26</v>
      </c>
      <c r="F200" s="18">
        <f t="shared" ref="F200:V200" si="101">F175+F153+F131+F109+F87+F66+F44+F22</f>
        <v>25502</v>
      </c>
      <c r="G200" s="18">
        <f t="shared" si="101"/>
        <v>58037</v>
      </c>
      <c r="H200" s="18">
        <f t="shared" si="101"/>
        <v>15338</v>
      </c>
      <c r="I200" s="18">
        <f t="shared" si="101"/>
        <v>1205</v>
      </c>
      <c r="J200" s="18">
        <f t="shared" si="101"/>
        <v>1238</v>
      </c>
      <c r="K200" s="18">
        <f t="shared" si="101"/>
        <v>305</v>
      </c>
      <c r="L200" s="18">
        <f t="shared" si="101"/>
        <v>266</v>
      </c>
      <c r="M200" s="18">
        <f t="shared" si="101"/>
        <v>88</v>
      </c>
      <c r="N200" s="18">
        <f t="shared" si="101"/>
        <v>386</v>
      </c>
      <c r="O200" s="18">
        <f t="shared" si="101"/>
        <v>670</v>
      </c>
      <c r="P200" s="18">
        <f t="shared" si="101"/>
        <v>18</v>
      </c>
      <c r="Q200" s="18">
        <f t="shared" si="101"/>
        <v>4</v>
      </c>
      <c r="R200" s="18">
        <f t="shared" si="101"/>
        <v>6</v>
      </c>
      <c r="S200" s="18">
        <f t="shared" si="101"/>
        <v>1017</v>
      </c>
      <c r="T200" s="18">
        <f t="shared" si="101"/>
        <v>19</v>
      </c>
      <c r="U200" s="18">
        <f t="shared" si="101"/>
        <v>7740</v>
      </c>
      <c r="V200" s="18">
        <f t="shared" si="101"/>
        <v>111839</v>
      </c>
      <c r="W200" s="4"/>
      <c r="X200" s="4"/>
      <c r="Y200" s="4"/>
      <c r="Z200" s="4"/>
      <c r="AA200" s="4"/>
    </row>
    <row r="201" ht="38.25" customHeight="1">
      <c r="A201" s="21"/>
      <c r="B201" s="18"/>
      <c r="C201" s="21"/>
      <c r="D201" s="21"/>
      <c r="E201" s="22" t="s">
        <v>27</v>
      </c>
      <c r="F201" s="24">
        <f t="shared" ref="F201:V201" si="102">(F176+F154+F132+F110+F88+F67+F45+F23)/8</f>
        <v>1.35625</v>
      </c>
      <c r="G201" s="24">
        <f t="shared" si="102"/>
        <v>1.0625</v>
      </c>
      <c r="H201" s="25">
        <f t="shared" si="102"/>
        <v>9393.75</v>
      </c>
      <c r="I201" s="24">
        <f t="shared" si="102"/>
        <v>1.5875</v>
      </c>
      <c r="J201" s="24">
        <f t="shared" si="102"/>
        <v>35.5</v>
      </c>
      <c r="K201" s="24">
        <f t="shared" si="102"/>
        <v>17.6875</v>
      </c>
      <c r="L201" s="24">
        <f t="shared" si="102"/>
        <v>0.85</v>
      </c>
      <c r="M201" s="24">
        <f t="shared" si="102"/>
        <v>1.4125</v>
      </c>
      <c r="N201" s="24">
        <f t="shared" si="102"/>
        <v>8.375</v>
      </c>
      <c r="O201" s="24">
        <f t="shared" si="102"/>
        <v>18.7625</v>
      </c>
      <c r="P201" s="24">
        <f t="shared" si="102"/>
        <v>2.5875</v>
      </c>
      <c r="Q201" s="24">
        <f t="shared" si="102"/>
        <v>0</v>
      </c>
      <c r="R201" s="24">
        <f t="shared" si="102"/>
        <v>0.4</v>
      </c>
      <c r="S201" s="24">
        <f t="shared" si="102"/>
        <v>107.325</v>
      </c>
      <c r="T201" s="24">
        <f t="shared" si="102"/>
        <v>7.5625</v>
      </c>
      <c r="U201" s="24">
        <f t="shared" si="102"/>
        <v>1.5375</v>
      </c>
      <c r="V201" s="24">
        <f t="shared" si="102"/>
        <v>8385.10625</v>
      </c>
      <c r="W201" s="4"/>
      <c r="X201" s="4"/>
      <c r="Y201" s="4"/>
      <c r="Z201" s="4"/>
      <c r="AA201" s="4"/>
    </row>
    <row r="202" ht="38.25" customHeight="1">
      <c r="A202" s="12"/>
      <c r="B202" s="18"/>
      <c r="C202" s="12"/>
      <c r="D202" s="12"/>
      <c r="E202" s="31" t="s">
        <v>28</v>
      </c>
      <c r="F202" s="24">
        <f t="shared" ref="F202:V202" si="103">F200*F201</f>
        <v>34587.0875</v>
      </c>
      <c r="G202" s="24">
        <f t="shared" si="103"/>
        <v>61664.3125</v>
      </c>
      <c r="H202" s="25">
        <f t="shared" si="103"/>
        <v>144081337.5</v>
      </c>
      <c r="I202" s="24">
        <f t="shared" si="103"/>
        <v>1912.9375</v>
      </c>
      <c r="J202" s="24">
        <f t="shared" si="103"/>
        <v>43949</v>
      </c>
      <c r="K202" s="24">
        <f t="shared" si="103"/>
        <v>5394.6875</v>
      </c>
      <c r="L202" s="24">
        <f t="shared" si="103"/>
        <v>226.1</v>
      </c>
      <c r="M202" s="24">
        <f t="shared" si="103"/>
        <v>124.3</v>
      </c>
      <c r="N202" s="24">
        <f t="shared" si="103"/>
        <v>3232.75</v>
      </c>
      <c r="O202" s="24">
        <f t="shared" si="103"/>
        <v>12570.875</v>
      </c>
      <c r="P202" s="24">
        <f t="shared" si="103"/>
        <v>46.575</v>
      </c>
      <c r="Q202" s="24">
        <f t="shared" si="103"/>
        <v>0</v>
      </c>
      <c r="R202" s="24">
        <f t="shared" si="103"/>
        <v>2.4</v>
      </c>
      <c r="S202" s="24">
        <f t="shared" si="103"/>
        <v>109149.525</v>
      </c>
      <c r="T202" s="24">
        <f t="shared" si="103"/>
        <v>143.6875</v>
      </c>
      <c r="U202" s="24">
        <f t="shared" si="103"/>
        <v>11900.25</v>
      </c>
      <c r="V202" s="24">
        <f t="shared" si="103"/>
        <v>937781897.9</v>
      </c>
      <c r="W202" s="4"/>
      <c r="X202" s="4"/>
      <c r="Y202" s="4"/>
      <c r="Z202" s="4"/>
      <c r="AA202" s="4"/>
    </row>
    <row r="203" ht="26.25" customHeight="1">
      <c r="A203" s="4"/>
      <c r="B203" s="4"/>
      <c r="C203" s="4"/>
      <c r="D203" s="4"/>
      <c r="E203" s="44"/>
      <c r="F203" s="4"/>
      <c r="G203" s="4"/>
      <c r="H203" s="4"/>
      <c r="I203" s="4"/>
      <c r="J203" s="4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26.25" customHeight="1">
      <c r="A204" s="4"/>
      <c r="B204" s="4"/>
      <c r="C204" s="4"/>
      <c r="D204" s="4"/>
      <c r="E204" s="44"/>
      <c r="F204" s="4"/>
      <c r="G204" s="4"/>
      <c r="H204" s="4"/>
      <c r="I204" s="4"/>
      <c r="J204" s="4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26.25" customHeight="1">
      <c r="A205" s="4"/>
      <c r="B205" s="4"/>
      <c r="C205" s="4"/>
      <c r="D205" s="4"/>
      <c r="E205" s="44"/>
      <c r="F205" s="4"/>
      <c r="G205" s="4"/>
      <c r="H205" s="4"/>
      <c r="I205" s="4"/>
      <c r="J205" s="4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26.25" customHeight="1">
      <c r="A206" s="4"/>
      <c r="B206" s="4"/>
      <c r="C206" s="4"/>
      <c r="D206" s="4"/>
      <c r="E206" s="44"/>
      <c r="F206" s="4"/>
      <c r="G206" s="4"/>
      <c r="H206" s="4"/>
      <c r="I206" s="4"/>
      <c r="J206" s="4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26.25" customHeight="1">
      <c r="A207" s="4"/>
      <c r="B207" s="4"/>
      <c r="C207" s="4"/>
      <c r="D207" s="4"/>
      <c r="E207" s="44"/>
      <c r="F207" s="4"/>
      <c r="G207" s="4"/>
      <c r="H207" s="4"/>
      <c r="I207" s="4"/>
      <c r="J207" s="4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26.25" customHeight="1">
      <c r="A208" s="4"/>
      <c r="B208" s="4"/>
      <c r="C208" s="4"/>
      <c r="D208" s="4"/>
      <c r="E208" s="44"/>
      <c r="F208" s="4"/>
      <c r="G208" s="4"/>
      <c r="H208" s="4"/>
      <c r="I208" s="4"/>
      <c r="J208" s="4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26.25" customHeight="1">
      <c r="A209" s="4"/>
      <c r="B209" s="4"/>
      <c r="C209" s="4"/>
      <c r="D209" s="4"/>
      <c r="E209" s="44"/>
      <c r="F209" s="4"/>
      <c r="G209" s="4"/>
      <c r="H209" s="4"/>
      <c r="I209" s="4"/>
      <c r="J209" s="4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26.25" customHeight="1">
      <c r="A210" s="4"/>
      <c r="B210" s="4"/>
      <c r="C210" s="4"/>
      <c r="D210" s="4"/>
      <c r="E210" s="44"/>
      <c r="F210" s="4"/>
      <c r="G210" s="4"/>
      <c r="H210" s="4"/>
      <c r="I210" s="4"/>
      <c r="J210" s="4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26.25" customHeight="1">
      <c r="A211" s="4"/>
      <c r="B211" s="4"/>
      <c r="C211" s="4"/>
      <c r="D211" s="4"/>
      <c r="E211" s="44"/>
      <c r="F211" s="4"/>
      <c r="G211" s="4"/>
      <c r="H211" s="4"/>
      <c r="I211" s="4"/>
      <c r="J211" s="4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26.25" customHeight="1">
      <c r="A212" s="4"/>
      <c r="B212" s="4"/>
      <c r="C212" s="4"/>
      <c r="D212" s="4"/>
      <c r="E212" s="44"/>
      <c r="F212" s="4"/>
      <c r="G212" s="4"/>
      <c r="H212" s="4"/>
      <c r="I212" s="4"/>
      <c r="J212" s="4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26.25" customHeight="1">
      <c r="A213" s="4"/>
      <c r="B213" s="4"/>
      <c r="C213" s="4"/>
      <c r="D213" s="4"/>
      <c r="E213" s="44"/>
      <c r="F213" s="4"/>
      <c r="G213" s="4"/>
      <c r="H213" s="4"/>
      <c r="I213" s="4"/>
      <c r="J213" s="4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26.25" customHeight="1">
      <c r="A214" s="4"/>
      <c r="B214" s="4"/>
      <c r="C214" s="4"/>
      <c r="D214" s="4"/>
      <c r="E214" s="44"/>
      <c r="F214" s="4"/>
      <c r="G214" s="4"/>
      <c r="H214" s="4"/>
      <c r="I214" s="4"/>
      <c r="J214" s="4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26.25" customHeight="1">
      <c r="A215" s="4"/>
      <c r="B215" s="4"/>
      <c r="C215" s="4"/>
      <c r="D215" s="4"/>
      <c r="E215" s="44"/>
      <c r="F215" s="4"/>
      <c r="G215" s="4"/>
      <c r="H215" s="4"/>
      <c r="I215" s="4"/>
      <c r="J215" s="4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26.25" customHeight="1">
      <c r="A216" s="4"/>
      <c r="B216" s="4"/>
      <c r="C216" s="4"/>
      <c r="D216" s="4"/>
      <c r="E216" s="44"/>
      <c r="F216" s="4"/>
      <c r="G216" s="4"/>
      <c r="H216" s="4"/>
      <c r="I216" s="4"/>
      <c r="J216" s="4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26.25" customHeight="1">
      <c r="A217" s="4"/>
      <c r="B217" s="4"/>
      <c r="C217" s="4"/>
      <c r="D217" s="4"/>
      <c r="E217" s="44"/>
      <c r="F217" s="4"/>
      <c r="G217" s="4"/>
      <c r="H217" s="4"/>
      <c r="I217" s="4"/>
      <c r="J217" s="4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26.25" customHeight="1">
      <c r="A218" s="4"/>
      <c r="B218" s="4"/>
      <c r="C218" s="4"/>
      <c r="D218" s="4"/>
      <c r="E218" s="44"/>
      <c r="F218" s="4"/>
      <c r="G218" s="4"/>
      <c r="H218" s="4"/>
      <c r="I218" s="4"/>
      <c r="J218" s="4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26.25" customHeight="1">
      <c r="A219" s="4"/>
      <c r="B219" s="4"/>
      <c r="C219" s="4"/>
      <c r="D219" s="4"/>
      <c r="E219" s="44"/>
      <c r="F219" s="4"/>
      <c r="G219" s="4"/>
      <c r="H219" s="4"/>
      <c r="I219" s="4"/>
      <c r="J219" s="4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26.25" customHeight="1">
      <c r="A220" s="4"/>
      <c r="B220" s="4"/>
      <c r="C220" s="4"/>
      <c r="D220" s="4"/>
      <c r="E220" s="44"/>
      <c r="F220" s="4"/>
      <c r="G220" s="4"/>
      <c r="H220" s="4"/>
      <c r="I220" s="4"/>
      <c r="J220" s="4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26.25" customHeight="1">
      <c r="A221" s="4"/>
      <c r="B221" s="4"/>
      <c r="C221" s="4"/>
      <c r="D221" s="4"/>
      <c r="E221" s="44"/>
      <c r="F221" s="4"/>
      <c r="G221" s="4"/>
      <c r="H221" s="4"/>
      <c r="I221" s="4"/>
      <c r="J221" s="4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26.25" customHeight="1">
      <c r="A222" s="4"/>
      <c r="B222" s="4"/>
      <c r="C222" s="4"/>
      <c r="D222" s="4"/>
      <c r="E222" s="44"/>
      <c r="F222" s="4"/>
      <c r="G222" s="4"/>
      <c r="H222" s="4"/>
      <c r="I222" s="4"/>
      <c r="J222" s="4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26.25" customHeight="1">
      <c r="A223" s="4"/>
      <c r="B223" s="4"/>
      <c r="C223" s="4"/>
      <c r="D223" s="4"/>
      <c r="E223" s="44"/>
      <c r="F223" s="4"/>
      <c r="G223" s="4"/>
      <c r="H223" s="4"/>
      <c r="I223" s="4"/>
      <c r="J223" s="4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26.25" customHeight="1">
      <c r="A224" s="4"/>
      <c r="B224" s="4"/>
      <c r="C224" s="4"/>
      <c r="D224" s="4"/>
      <c r="E224" s="44"/>
      <c r="F224" s="4"/>
      <c r="G224" s="4"/>
      <c r="H224" s="4"/>
      <c r="I224" s="4"/>
      <c r="J224" s="4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26.25" customHeight="1">
      <c r="A225" s="4"/>
      <c r="B225" s="4"/>
      <c r="C225" s="4"/>
      <c r="D225" s="4"/>
      <c r="E225" s="44"/>
      <c r="F225" s="4"/>
      <c r="G225" s="4"/>
      <c r="H225" s="4"/>
      <c r="I225" s="4"/>
      <c r="J225" s="4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26.25" customHeight="1">
      <c r="A226" s="4"/>
      <c r="B226" s="4"/>
      <c r="C226" s="4"/>
      <c r="D226" s="4"/>
      <c r="E226" s="44"/>
      <c r="F226" s="4"/>
      <c r="G226" s="4"/>
      <c r="H226" s="4"/>
      <c r="I226" s="4"/>
      <c r="J226" s="4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26.25" customHeight="1">
      <c r="A227" s="4"/>
      <c r="B227" s="4"/>
      <c r="C227" s="4"/>
      <c r="D227" s="4"/>
      <c r="E227" s="44"/>
      <c r="F227" s="4"/>
      <c r="G227" s="4"/>
      <c r="H227" s="4"/>
      <c r="I227" s="4"/>
      <c r="J227" s="4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26.25" customHeight="1">
      <c r="A228" s="4"/>
      <c r="B228" s="4"/>
      <c r="C228" s="4"/>
      <c r="D228" s="4"/>
      <c r="E228" s="44"/>
      <c r="F228" s="4"/>
      <c r="G228" s="4"/>
      <c r="H228" s="4"/>
      <c r="I228" s="4"/>
      <c r="J228" s="4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26.25" customHeight="1">
      <c r="A229" s="4"/>
      <c r="B229" s="4"/>
      <c r="C229" s="4"/>
      <c r="D229" s="4"/>
      <c r="E229" s="44"/>
      <c r="F229" s="4"/>
      <c r="G229" s="4"/>
      <c r="H229" s="4"/>
      <c r="I229" s="4"/>
      <c r="J229" s="4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26.25" customHeight="1">
      <c r="A230" s="4"/>
      <c r="B230" s="4"/>
      <c r="C230" s="4"/>
      <c r="D230" s="4"/>
      <c r="E230" s="44"/>
      <c r="F230" s="4"/>
      <c r="G230" s="4"/>
      <c r="H230" s="4"/>
      <c r="I230" s="4"/>
      <c r="J230" s="4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26.25" customHeight="1">
      <c r="A231" s="4"/>
      <c r="B231" s="4"/>
      <c r="C231" s="4"/>
      <c r="D231" s="4"/>
      <c r="E231" s="44"/>
      <c r="F231" s="4"/>
      <c r="G231" s="4"/>
      <c r="H231" s="4"/>
      <c r="I231" s="4"/>
      <c r="J231" s="4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26.25" customHeight="1">
      <c r="A232" s="4"/>
      <c r="B232" s="4"/>
      <c r="C232" s="4"/>
      <c r="D232" s="4"/>
      <c r="E232" s="44"/>
      <c r="F232" s="4"/>
      <c r="G232" s="4"/>
      <c r="H232" s="4"/>
      <c r="I232" s="4"/>
      <c r="J232" s="4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26.25" customHeight="1">
      <c r="A233" s="4"/>
      <c r="B233" s="4"/>
      <c r="C233" s="4"/>
      <c r="D233" s="4"/>
      <c r="E233" s="44"/>
      <c r="F233" s="4"/>
      <c r="G233" s="4"/>
      <c r="H233" s="4"/>
      <c r="I233" s="4"/>
      <c r="J233" s="4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26.25" customHeight="1">
      <c r="A234" s="4"/>
      <c r="B234" s="4"/>
      <c r="C234" s="4"/>
      <c r="D234" s="4"/>
      <c r="E234" s="44"/>
      <c r="F234" s="4"/>
      <c r="G234" s="4"/>
      <c r="H234" s="4"/>
      <c r="I234" s="4"/>
      <c r="J234" s="4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26.25" customHeight="1">
      <c r="A235" s="4"/>
      <c r="B235" s="4"/>
      <c r="C235" s="4"/>
      <c r="D235" s="4"/>
      <c r="E235" s="44"/>
      <c r="F235" s="4"/>
      <c r="G235" s="4"/>
      <c r="H235" s="4"/>
      <c r="I235" s="4"/>
      <c r="J235" s="4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26.25" customHeight="1">
      <c r="A236" s="4"/>
      <c r="B236" s="4"/>
      <c r="C236" s="4"/>
      <c r="D236" s="4"/>
      <c r="E236" s="44"/>
      <c r="F236" s="4"/>
      <c r="G236" s="4"/>
      <c r="H236" s="4"/>
      <c r="I236" s="4"/>
      <c r="J236" s="4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26.25" customHeight="1">
      <c r="A237" s="4"/>
      <c r="B237" s="4"/>
      <c r="C237" s="4"/>
      <c r="D237" s="4"/>
      <c r="E237" s="44"/>
      <c r="F237" s="4"/>
      <c r="G237" s="4"/>
      <c r="H237" s="4"/>
      <c r="I237" s="4"/>
      <c r="J237" s="4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26.25" customHeight="1">
      <c r="A238" s="4"/>
      <c r="B238" s="4"/>
      <c r="C238" s="4"/>
      <c r="D238" s="4"/>
      <c r="E238" s="44"/>
      <c r="F238" s="4"/>
      <c r="G238" s="4"/>
      <c r="H238" s="4"/>
      <c r="I238" s="4"/>
      <c r="J238" s="4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26.25" customHeight="1">
      <c r="A239" s="4"/>
      <c r="B239" s="4"/>
      <c r="C239" s="4"/>
      <c r="D239" s="4"/>
      <c r="E239" s="44"/>
      <c r="F239" s="4"/>
      <c r="G239" s="4"/>
      <c r="H239" s="4"/>
      <c r="I239" s="4"/>
      <c r="J239" s="4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26.25" customHeight="1">
      <c r="A240" s="4"/>
      <c r="B240" s="4"/>
      <c r="C240" s="4"/>
      <c r="D240" s="4"/>
      <c r="E240" s="44"/>
      <c r="F240" s="4"/>
      <c r="G240" s="4"/>
      <c r="H240" s="4"/>
      <c r="I240" s="4"/>
      <c r="J240" s="4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26.25" customHeight="1">
      <c r="A241" s="4"/>
      <c r="B241" s="4"/>
      <c r="C241" s="4"/>
      <c r="D241" s="4"/>
      <c r="E241" s="44"/>
      <c r="F241" s="4"/>
      <c r="G241" s="4"/>
      <c r="H241" s="4"/>
      <c r="I241" s="4"/>
      <c r="J241" s="4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26.25" customHeight="1">
      <c r="A242" s="4"/>
      <c r="B242" s="4"/>
      <c r="C242" s="4"/>
      <c r="D242" s="4"/>
      <c r="E242" s="44"/>
      <c r="F242" s="4"/>
      <c r="G242" s="4"/>
      <c r="H242" s="4"/>
      <c r="I242" s="4"/>
      <c r="J242" s="4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26.25" customHeight="1">
      <c r="A243" s="4"/>
      <c r="B243" s="4"/>
      <c r="C243" s="4"/>
      <c r="D243" s="4"/>
      <c r="E243" s="44"/>
      <c r="F243" s="4"/>
      <c r="G243" s="4"/>
      <c r="H243" s="4"/>
      <c r="I243" s="4"/>
      <c r="J243" s="4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26.25" customHeight="1">
      <c r="A244" s="4"/>
      <c r="B244" s="4"/>
      <c r="C244" s="4"/>
      <c r="D244" s="4"/>
      <c r="E244" s="44"/>
      <c r="F244" s="4"/>
      <c r="G244" s="4"/>
      <c r="H244" s="4"/>
      <c r="I244" s="4"/>
      <c r="J244" s="4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26.25" customHeight="1">
      <c r="A245" s="4"/>
      <c r="B245" s="4"/>
      <c r="C245" s="4"/>
      <c r="D245" s="4"/>
      <c r="E245" s="44"/>
      <c r="F245" s="4"/>
      <c r="G245" s="4"/>
      <c r="H245" s="4"/>
      <c r="I245" s="4"/>
      <c r="J245" s="4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26.25" customHeight="1">
      <c r="A246" s="4"/>
      <c r="B246" s="4"/>
      <c r="C246" s="4"/>
      <c r="D246" s="4"/>
      <c r="E246" s="44"/>
      <c r="F246" s="4"/>
      <c r="G246" s="4"/>
      <c r="H246" s="4"/>
      <c r="I246" s="4"/>
      <c r="J246" s="4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26.25" customHeight="1">
      <c r="A247" s="4"/>
      <c r="B247" s="4"/>
      <c r="C247" s="4"/>
      <c r="D247" s="4"/>
      <c r="E247" s="44"/>
      <c r="F247" s="4"/>
      <c r="G247" s="4"/>
      <c r="H247" s="4"/>
      <c r="I247" s="4"/>
      <c r="J247" s="4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26.25" customHeight="1">
      <c r="A248" s="4"/>
      <c r="B248" s="4"/>
      <c r="C248" s="4"/>
      <c r="D248" s="4"/>
      <c r="E248" s="44"/>
      <c r="F248" s="4"/>
      <c r="G248" s="4"/>
      <c r="H248" s="4"/>
      <c r="I248" s="4"/>
      <c r="J248" s="4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26.25" customHeight="1">
      <c r="A249" s="4"/>
      <c r="B249" s="4"/>
      <c r="C249" s="4"/>
      <c r="D249" s="4"/>
      <c r="E249" s="44"/>
      <c r="F249" s="4"/>
      <c r="G249" s="4"/>
      <c r="H249" s="4"/>
      <c r="I249" s="4"/>
      <c r="J249" s="4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26.25" customHeight="1">
      <c r="A250" s="4"/>
      <c r="B250" s="4"/>
      <c r="C250" s="4"/>
      <c r="D250" s="4"/>
      <c r="E250" s="44"/>
      <c r="F250" s="4"/>
      <c r="G250" s="4"/>
      <c r="H250" s="4"/>
      <c r="I250" s="4"/>
      <c r="J250" s="4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26.25" customHeight="1">
      <c r="A251" s="4"/>
      <c r="B251" s="4"/>
      <c r="C251" s="4"/>
      <c r="D251" s="4"/>
      <c r="E251" s="44"/>
      <c r="F251" s="4"/>
      <c r="G251" s="4"/>
      <c r="H251" s="4"/>
      <c r="I251" s="4"/>
      <c r="J251" s="4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26.25" customHeight="1">
      <c r="A252" s="4"/>
      <c r="B252" s="4"/>
      <c r="C252" s="4"/>
      <c r="D252" s="4"/>
      <c r="E252" s="44"/>
      <c r="F252" s="4"/>
      <c r="G252" s="4"/>
      <c r="H252" s="4"/>
      <c r="I252" s="4"/>
      <c r="J252" s="4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26.25" customHeight="1">
      <c r="A253" s="4"/>
      <c r="B253" s="4"/>
      <c r="C253" s="4"/>
      <c r="D253" s="4"/>
      <c r="E253" s="44"/>
      <c r="F253" s="4"/>
      <c r="G253" s="4"/>
      <c r="H253" s="4"/>
      <c r="I253" s="4"/>
      <c r="J253" s="4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26.25" customHeight="1">
      <c r="A254" s="4"/>
      <c r="B254" s="4"/>
      <c r="C254" s="4"/>
      <c r="D254" s="4"/>
      <c r="E254" s="44"/>
      <c r="F254" s="4"/>
      <c r="G254" s="4"/>
      <c r="H254" s="4"/>
      <c r="I254" s="4"/>
      <c r="J254" s="4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26.25" customHeight="1">
      <c r="A255" s="4"/>
      <c r="B255" s="4"/>
      <c r="C255" s="4"/>
      <c r="D255" s="4"/>
      <c r="E255" s="44"/>
      <c r="F255" s="4"/>
      <c r="G255" s="4"/>
      <c r="H255" s="4"/>
      <c r="I255" s="4"/>
      <c r="J255" s="4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26.25" customHeight="1">
      <c r="A256" s="4"/>
      <c r="B256" s="4"/>
      <c r="C256" s="4"/>
      <c r="D256" s="4"/>
      <c r="E256" s="44"/>
      <c r="F256" s="4"/>
      <c r="G256" s="4"/>
      <c r="H256" s="4"/>
      <c r="I256" s="4"/>
      <c r="J256" s="4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26.25" customHeight="1">
      <c r="A257" s="4"/>
      <c r="B257" s="4"/>
      <c r="C257" s="4"/>
      <c r="D257" s="4"/>
      <c r="E257" s="44"/>
      <c r="F257" s="4"/>
      <c r="G257" s="4"/>
      <c r="H257" s="4"/>
      <c r="I257" s="4"/>
      <c r="J257" s="4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26.25" customHeight="1">
      <c r="A258" s="4"/>
      <c r="B258" s="4"/>
      <c r="C258" s="4"/>
      <c r="D258" s="4"/>
      <c r="E258" s="44"/>
      <c r="F258" s="4"/>
      <c r="G258" s="4"/>
      <c r="H258" s="4"/>
      <c r="I258" s="4"/>
      <c r="J258" s="4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26.25" customHeight="1">
      <c r="A259" s="4"/>
      <c r="B259" s="4"/>
      <c r="C259" s="4"/>
      <c r="D259" s="4"/>
      <c r="E259" s="44"/>
      <c r="F259" s="4"/>
      <c r="G259" s="4"/>
      <c r="H259" s="4"/>
      <c r="I259" s="4"/>
      <c r="J259" s="4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26.25" customHeight="1">
      <c r="A260" s="4"/>
      <c r="B260" s="4"/>
      <c r="C260" s="4"/>
      <c r="D260" s="4"/>
      <c r="E260" s="44"/>
      <c r="F260" s="4"/>
      <c r="G260" s="4"/>
      <c r="H260" s="4"/>
      <c r="I260" s="4"/>
      <c r="J260" s="4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26.25" customHeight="1">
      <c r="A261" s="4"/>
      <c r="B261" s="4"/>
      <c r="C261" s="4"/>
      <c r="D261" s="4"/>
      <c r="E261" s="44"/>
      <c r="F261" s="4"/>
      <c r="G261" s="4"/>
      <c r="H261" s="4"/>
      <c r="I261" s="4"/>
      <c r="J261" s="4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26.25" customHeight="1">
      <c r="A262" s="4"/>
      <c r="B262" s="4"/>
      <c r="C262" s="4"/>
      <c r="D262" s="4"/>
      <c r="E262" s="44"/>
      <c r="F262" s="4"/>
      <c r="G262" s="4"/>
      <c r="H262" s="4"/>
      <c r="I262" s="4"/>
      <c r="J262" s="4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26.25" customHeight="1">
      <c r="A263" s="4"/>
      <c r="B263" s="4"/>
      <c r="C263" s="4"/>
      <c r="D263" s="4"/>
      <c r="E263" s="44"/>
      <c r="F263" s="4"/>
      <c r="G263" s="4"/>
      <c r="H263" s="4"/>
      <c r="I263" s="4"/>
      <c r="J263" s="4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26.25" customHeight="1">
      <c r="A264" s="4"/>
      <c r="B264" s="4"/>
      <c r="C264" s="4"/>
      <c r="D264" s="4"/>
      <c r="E264" s="44"/>
      <c r="F264" s="4"/>
      <c r="G264" s="4"/>
      <c r="H264" s="4"/>
      <c r="I264" s="4"/>
      <c r="J264" s="4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26.25" customHeight="1">
      <c r="A265" s="4"/>
      <c r="B265" s="4"/>
      <c r="C265" s="4"/>
      <c r="D265" s="4"/>
      <c r="E265" s="44"/>
      <c r="F265" s="4"/>
      <c r="G265" s="4"/>
      <c r="H265" s="4"/>
      <c r="I265" s="4"/>
      <c r="J265" s="4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26.25" customHeight="1">
      <c r="A266" s="4"/>
      <c r="B266" s="4"/>
      <c r="C266" s="4"/>
      <c r="D266" s="4"/>
      <c r="E266" s="44"/>
      <c r="F266" s="4"/>
      <c r="G266" s="4"/>
      <c r="H266" s="4"/>
      <c r="I266" s="4"/>
      <c r="J266" s="4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26.25" customHeight="1">
      <c r="A267" s="4"/>
      <c r="B267" s="4"/>
      <c r="C267" s="4"/>
      <c r="D267" s="4"/>
      <c r="E267" s="44"/>
      <c r="F267" s="4"/>
      <c r="G267" s="4"/>
      <c r="H267" s="4"/>
      <c r="I267" s="4"/>
      <c r="J267" s="4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26.25" customHeight="1">
      <c r="A268" s="4"/>
      <c r="B268" s="4"/>
      <c r="C268" s="4"/>
      <c r="D268" s="4"/>
      <c r="E268" s="44"/>
      <c r="F268" s="4"/>
      <c r="G268" s="4"/>
      <c r="H268" s="4"/>
      <c r="I268" s="4"/>
      <c r="J268" s="4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26.25" customHeight="1">
      <c r="A269" s="4"/>
      <c r="B269" s="4"/>
      <c r="C269" s="4"/>
      <c r="D269" s="4"/>
      <c r="E269" s="44"/>
      <c r="F269" s="4"/>
      <c r="G269" s="4"/>
      <c r="H269" s="4"/>
      <c r="I269" s="4"/>
      <c r="J269" s="4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26.25" customHeight="1">
      <c r="A270" s="4"/>
      <c r="B270" s="4"/>
      <c r="C270" s="4"/>
      <c r="D270" s="4"/>
      <c r="E270" s="44"/>
      <c r="F270" s="4"/>
      <c r="G270" s="4"/>
      <c r="H270" s="4"/>
      <c r="I270" s="4"/>
      <c r="J270" s="4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26.25" customHeight="1">
      <c r="A271" s="4"/>
      <c r="B271" s="4"/>
      <c r="C271" s="4"/>
      <c r="D271" s="4"/>
      <c r="E271" s="44"/>
      <c r="F271" s="4"/>
      <c r="G271" s="4"/>
      <c r="H271" s="4"/>
      <c r="I271" s="4"/>
      <c r="J271" s="4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26.25" customHeight="1">
      <c r="A272" s="4"/>
      <c r="B272" s="4"/>
      <c r="C272" s="4"/>
      <c r="D272" s="4"/>
      <c r="E272" s="44"/>
      <c r="F272" s="4"/>
      <c r="G272" s="4"/>
      <c r="H272" s="4"/>
      <c r="I272" s="4"/>
      <c r="J272" s="4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26.25" customHeight="1">
      <c r="A273" s="4"/>
      <c r="B273" s="4"/>
      <c r="C273" s="4"/>
      <c r="D273" s="4"/>
      <c r="E273" s="44"/>
      <c r="F273" s="4"/>
      <c r="G273" s="4"/>
      <c r="H273" s="4"/>
      <c r="I273" s="4"/>
      <c r="J273" s="4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26.25" customHeight="1">
      <c r="A274" s="4"/>
      <c r="B274" s="4"/>
      <c r="C274" s="4"/>
      <c r="D274" s="4"/>
      <c r="E274" s="44"/>
      <c r="F274" s="4"/>
      <c r="G274" s="4"/>
      <c r="H274" s="4"/>
      <c r="I274" s="4"/>
      <c r="J274" s="4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26.25" customHeight="1">
      <c r="A275" s="4"/>
      <c r="B275" s="4"/>
      <c r="C275" s="4"/>
      <c r="D275" s="4"/>
      <c r="E275" s="44"/>
      <c r="F275" s="4"/>
      <c r="G275" s="4"/>
      <c r="H275" s="4"/>
      <c r="I275" s="4"/>
      <c r="J275" s="4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26.25" customHeight="1">
      <c r="A276" s="4"/>
      <c r="B276" s="4"/>
      <c r="C276" s="4"/>
      <c r="D276" s="4"/>
      <c r="E276" s="44"/>
      <c r="F276" s="4"/>
      <c r="G276" s="4"/>
      <c r="H276" s="4"/>
      <c r="I276" s="4"/>
      <c r="J276" s="4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26.25" customHeight="1">
      <c r="A277" s="4"/>
      <c r="B277" s="4"/>
      <c r="C277" s="4"/>
      <c r="D277" s="4"/>
      <c r="E277" s="44"/>
      <c r="F277" s="4"/>
      <c r="G277" s="4"/>
      <c r="H277" s="4"/>
      <c r="I277" s="4"/>
      <c r="J277" s="4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26.25" customHeight="1">
      <c r="A278" s="4"/>
      <c r="B278" s="4"/>
      <c r="C278" s="4"/>
      <c r="D278" s="4"/>
      <c r="E278" s="44"/>
      <c r="F278" s="4"/>
      <c r="G278" s="4"/>
      <c r="H278" s="4"/>
      <c r="I278" s="4"/>
      <c r="J278" s="4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26.25" customHeight="1">
      <c r="A279" s="4"/>
      <c r="B279" s="4"/>
      <c r="C279" s="4"/>
      <c r="D279" s="4"/>
      <c r="E279" s="44"/>
      <c r="F279" s="4"/>
      <c r="G279" s="4"/>
      <c r="H279" s="4"/>
      <c r="I279" s="4"/>
      <c r="J279" s="4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26.25" customHeight="1">
      <c r="A280" s="4"/>
      <c r="B280" s="4"/>
      <c r="C280" s="4"/>
      <c r="D280" s="4"/>
      <c r="E280" s="44"/>
      <c r="F280" s="4"/>
      <c r="G280" s="4"/>
      <c r="H280" s="4"/>
      <c r="I280" s="4"/>
      <c r="J280" s="4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26.25" customHeight="1">
      <c r="A281" s="4"/>
      <c r="B281" s="4"/>
      <c r="C281" s="4"/>
      <c r="D281" s="4"/>
      <c r="E281" s="44"/>
      <c r="F281" s="4"/>
      <c r="G281" s="4"/>
      <c r="H281" s="4"/>
      <c r="I281" s="4"/>
      <c r="J281" s="4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26.25" customHeight="1">
      <c r="A282" s="4"/>
      <c r="B282" s="4"/>
      <c r="C282" s="4"/>
      <c r="D282" s="4"/>
      <c r="E282" s="44"/>
      <c r="F282" s="4"/>
      <c r="G282" s="4"/>
      <c r="H282" s="4"/>
      <c r="I282" s="4"/>
      <c r="J282" s="4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26.25" customHeight="1">
      <c r="A283" s="4"/>
      <c r="B283" s="4"/>
      <c r="C283" s="4"/>
      <c r="D283" s="4"/>
      <c r="E283" s="44"/>
      <c r="F283" s="4"/>
      <c r="G283" s="4"/>
      <c r="H283" s="4"/>
      <c r="I283" s="4"/>
      <c r="J283" s="4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26.25" customHeight="1">
      <c r="A284" s="4"/>
      <c r="B284" s="4"/>
      <c r="C284" s="4"/>
      <c r="D284" s="4"/>
      <c r="E284" s="44"/>
      <c r="F284" s="4"/>
      <c r="G284" s="4"/>
      <c r="H284" s="4"/>
      <c r="I284" s="4"/>
      <c r="J284" s="4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26.25" customHeight="1">
      <c r="A285" s="4"/>
      <c r="B285" s="4"/>
      <c r="C285" s="4"/>
      <c r="D285" s="4"/>
      <c r="E285" s="44"/>
      <c r="F285" s="4"/>
      <c r="G285" s="4"/>
      <c r="H285" s="4"/>
      <c r="I285" s="4"/>
      <c r="J285" s="4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26.25" customHeight="1">
      <c r="A286" s="4"/>
      <c r="B286" s="4"/>
      <c r="C286" s="4"/>
      <c r="D286" s="4"/>
      <c r="E286" s="44"/>
      <c r="F286" s="4"/>
      <c r="G286" s="4"/>
      <c r="H286" s="4"/>
      <c r="I286" s="4"/>
      <c r="J286" s="4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26.25" customHeight="1">
      <c r="A287" s="4"/>
      <c r="B287" s="4"/>
      <c r="C287" s="4"/>
      <c r="D287" s="4"/>
      <c r="E287" s="44"/>
      <c r="F287" s="4"/>
      <c r="G287" s="4"/>
      <c r="H287" s="4"/>
      <c r="I287" s="4"/>
      <c r="J287" s="4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26.25" customHeight="1">
      <c r="A288" s="4"/>
      <c r="B288" s="4"/>
      <c r="C288" s="4"/>
      <c r="D288" s="4"/>
      <c r="E288" s="44"/>
      <c r="F288" s="4"/>
      <c r="G288" s="4"/>
      <c r="H288" s="4"/>
      <c r="I288" s="4"/>
      <c r="J288" s="4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26.25" customHeight="1">
      <c r="A289" s="4"/>
      <c r="B289" s="4"/>
      <c r="C289" s="4"/>
      <c r="D289" s="4"/>
      <c r="E289" s="44"/>
      <c r="F289" s="4"/>
      <c r="G289" s="4"/>
      <c r="H289" s="4"/>
      <c r="I289" s="4"/>
      <c r="J289" s="4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26.25" customHeight="1">
      <c r="A290" s="4"/>
      <c r="B290" s="4"/>
      <c r="C290" s="4"/>
      <c r="D290" s="4"/>
      <c r="E290" s="44"/>
      <c r="F290" s="4"/>
      <c r="G290" s="4"/>
      <c r="H290" s="4"/>
      <c r="I290" s="4"/>
      <c r="J290" s="4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26.25" customHeight="1">
      <c r="A291" s="4"/>
      <c r="B291" s="4"/>
      <c r="C291" s="4"/>
      <c r="D291" s="4"/>
      <c r="E291" s="44"/>
      <c r="F291" s="4"/>
      <c r="G291" s="4"/>
      <c r="H291" s="4"/>
      <c r="I291" s="4"/>
      <c r="J291" s="4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26.25" customHeight="1">
      <c r="A292" s="4"/>
      <c r="B292" s="4"/>
      <c r="C292" s="4"/>
      <c r="D292" s="4"/>
      <c r="E292" s="44"/>
      <c r="F292" s="4"/>
      <c r="G292" s="4"/>
      <c r="H292" s="4"/>
      <c r="I292" s="4"/>
      <c r="J292" s="4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26.25" customHeight="1">
      <c r="A293" s="4"/>
      <c r="B293" s="4"/>
      <c r="C293" s="4"/>
      <c r="D293" s="4"/>
      <c r="E293" s="44"/>
      <c r="F293" s="4"/>
      <c r="G293" s="4"/>
      <c r="H293" s="4"/>
      <c r="I293" s="4"/>
      <c r="J293" s="4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26.25" customHeight="1">
      <c r="A294" s="4"/>
      <c r="B294" s="4"/>
      <c r="C294" s="4"/>
      <c r="D294" s="4"/>
      <c r="E294" s="44"/>
      <c r="F294" s="4"/>
      <c r="G294" s="4"/>
      <c r="H294" s="4"/>
      <c r="I294" s="4"/>
      <c r="J294" s="4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26.25" customHeight="1">
      <c r="A295" s="4"/>
      <c r="B295" s="4"/>
      <c r="C295" s="4"/>
      <c r="D295" s="4"/>
      <c r="E295" s="44"/>
      <c r="F295" s="4"/>
      <c r="G295" s="4"/>
      <c r="H295" s="4"/>
      <c r="I295" s="4"/>
      <c r="J295" s="4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26.25" customHeight="1">
      <c r="A296" s="4"/>
      <c r="B296" s="4"/>
      <c r="C296" s="4"/>
      <c r="D296" s="4"/>
      <c r="E296" s="44"/>
      <c r="F296" s="4"/>
      <c r="G296" s="4"/>
      <c r="H296" s="4"/>
      <c r="I296" s="4"/>
      <c r="J296" s="4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26.25" customHeight="1">
      <c r="A297" s="4"/>
      <c r="B297" s="4"/>
      <c r="C297" s="4"/>
      <c r="D297" s="4"/>
      <c r="E297" s="44"/>
      <c r="F297" s="4"/>
      <c r="G297" s="4"/>
      <c r="H297" s="4"/>
      <c r="I297" s="4"/>
      <c r="J297" s="4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26.25" customHeight="1">
      <c r="A298" s="4"/>
      <c r="B298" s="4"/>
      <c r="C298" s="4"/>
      <c r="D298" s="4"/>
      <c r="E298" s="44"/>
      <c r="F298" s="4"/>
      <c r="G298" s="4"/>
      <c r="H298" s="4"/>
      <c r="I298" s="4"/>
      <c r="J298" s="4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26.25" customHeight="1">
      <c r="A299" s="4"/>
      <c r="B299" s="4"/>
      <c r="C299" s="4"/>
      <c r="D299" s="4"/>
      <c r="E299" s="44"/>
      <c r="F299" s="4"/>
      <c r="G299" s="4"/>
      <c r="H299" s="4"/>
      <c r="I299" s="4"/>
      <c r="J299" s="4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26.25" customHeight="1">
      <c r="A300" s="4"/>
      <c r="B300" s="4"/>
      <c r="C300" s="4"/>
      <c r="D300" s="4"/>
      <c r="E300" s="44"/>
      <c r="F300" s="4"/>
      <c r="G300" s="4"/>
      <c r="H300" s="4"/>
      <c r="I300" s="4"/>
      <c r="J300" s="4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26.25" customHeight="1">
      <c r="A301" s="4"/>
      <c r="B301" s="4"/>
      <c r="C301" s="4"/>
      <c r="D301" s="4"/>
      <c r="E301" s="44"/>
      <c r="F301" s="4"/>
      <c r="G301" s="4"/>
      <c r="H301" s="4"/>
      <c r="I301" s="4"/>
      <c r="J301" s="4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26.25" customHeight="1">
      <c r="A302" s="4"/>
      <c r="B302" s="4"/>
      <c r="C302" s="4"/>
      <c r="D302" s="4"/>
      <c r="E302" s="44"/>
      <c r="F302" s="4"/>
      <c r="G302" s="4"/>
      <c r="H302" s="4"/>
      <c r="I302" s="4"/>
      <c r="J302" s="4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26.25" customHeight="1">
      <c r="A303" s="4"/>
      <c r="B303" s="4"/>
      <c r="C303" s="4"/>
      <c r="D303" s="4"/>
      <c r="E303" s="44"/>
      <c r="F303" s="4"/>
      <c r="G303" s="4"/>
      <c r="H303" s="4"/>
      <c r="I303" s="4"/>
      <c r="J303" s="4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26.25" customHeight="1">
      <c r="A304" s="4"/>
      <c r="B304" s="4"/>
      <c r="C304" s="4"/>
      <c r="D304" s="4"/>
      <c r="E304" s="44"/>
      <c r="F304" s="4"/>
      <c r="G304" s="4"/>
      <c r="H304" s="4"/>
      <c r="I304" s="4"/>
      <c r="J304" s="4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26.25" customHeight="1">
      <c r="A305" s="4"/>
      <c r="B305" s="4"/>
      <c r="C305" s="4"/>
      <c r="D305" s="4"/>
      <c r="E305" s="44"/>
      <c r="F305" s="4"/>
      <c r="G305" s="4"/>
      <c r="H305" s="4"/>
      <c r="I305" s="4"/>
      <c r="J305" s="4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26.25" customHeight="1">
      <c r="A306" s="4"/>
      <c r="B306" s="4"/>
      <c r="C306" s="4"/>
      <c r="D306" s="4"/>
      <c r="E306" s="44"/>
      <c r="F306" s="4"/>
      <c r="G306" s="4"/>
      <c r="H306" s="4"/>
      <c r="I306" s="4"/>
      <c r="J306" s="4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26.25" customHeight="1">
      <c r="A307" s="4"/>
      <c r="B307" s="4"/>
      <c r="C307" s="4"/>
      <c r="D307" s="4"/>
      <c r="E307" s="44"/>
      <c r="F307" s="4"/>
      <c r="G307" s="4"/>
      <c r="H307" s="4"/>
      <c r="I307" s="4"/>
      <c r="J307" s="4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26.25" customHeight="1">
      <c r="A308" s="4"/>
      <c r="B308" s="4"/>
      <c r="C308" s="4"/>
      <c r="D308" s="4"/>
      <c r="E308" s="44"/>
      <c r="F308" s="4"/>
      <c r="G308" s="4"/>
      <c r="H308" s="4"/>
      <c r="I308" s="4"/>
      <c r="J308" s="4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26.25" customHeight="1">
      <c r="A309" s="4"/>
      <c r="B309" s="4"/>
      <c r="C309" s="4"/>
      <c r="D309" s="4"/>
      <c r="E309" s="44"/>
      <c r="F309" s="4"/>
      <c r="G309" s="4"/>
      <c r="H309" s="4"/>
      <c r="I309" s="4"/>
      <c r="J309" s="4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26.25" customHeight="1">
      <c r="A310" s="4"/>
      <c r="B310" s="4"/>
      <c r="C310" s="4"/>
      <c r="D310" s="4"/>
      <c r="E310" s="44"/>
      <c r="F310" s="4"/>
      <c r="G310" s="4"/>
      <c r="H310" s="4"/>
      <c r="I310" s="4"/>
      <c r="J310" s="4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26.25" customHeight="1">
      <c r="A311" s="4"/>
      <c r="B311" s="4"/>
      <c r="C311" s="4"/>
      <c r="D311" s="4"/>
      <c r="E311" s="44"/>
      <c r="F311" s="4"/>
      <c r="G311" s="4"/>
      <c r="H311" s="4"/>
      <c r="I311" s="4"/>
      <c r="J311" s="4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26.25" customHeight="1">
      <c r="A312" s="4"/>
      <c r="B312" s="4"/>
      <c r="C312" s="4"/>
      <c r="D312" s="4"/>
      <c r="E312" s="44"/>
      <c r="F312" s="4"/>
      <c r="G312" s="4"/>
      <c r="H312" s="4"/>
      <c r="I312" s="4"/>
      <c r="J312" s="4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26.25" customHeight="1">
      <c r="A313" s="4"/>
      <c r="B313" s="4"/>
      <c r="C313" s="4"/>
      <c r="D313" s="4"/>
      <c r="E313" s="44"/>
      <c r="F313" s="4"/>
      <c r="G313" s="4"/>
      <c r="H313" s="4"/>
      <c r="I313" s="4"/>
      <c r="J313" s="4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26.25" customHeight="1">
      <c r="A314" s="4"/>
      <c r="B314" s="4"/>
      <c r="C314" s="4"/>
      <c r="D314" s="4"/>
      <c r="E314" s="44"/>
      <c r="F314" s="4"/>
      <c r="G314" s="4"/>
      <c r="H314" s="4"/>
      <c r="I314" s="4"/>
      <c r="J314" s="4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26.25" customHeight="1">
      <c r="A315" s="4"/>
      <c r="B315" s="4"/>
      <c r="C315" s="4"/>
      <c r="D315" s="4"/>
      <c r="E315" s="44"/>
      <c r="F315" s="4"/>
      <c r="G315" s="4"/>
      <c r="H315" s="4"/>
      <c r="I315" s="4"/>
      <c r="J315" s="4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26.25" customHeight="1">
      <c r="A316" s="4"/>
      <c r="B316" s="4"/>
      <c r="C316" s="4"/>
      <c r="D316" s="4"/>
      <c r="E316" s="44"/>
      <c r="F316" s="4"/>
      <c r="G316" s="4"/>
      <c r="H316" s="4"/>
      <c r="I316" s="4"/>
      <c r="J316" s="4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26.25" customHeight="1">
      <c r="A317" s="4"/>
      <c r="B317" s="4"/>
      <c r="C317" s="4"/>
      <c r="D317" s="4"/>
      <c r="E317" s="44"/>
      <c r="F317" s="4"/>
      <c r="G317" s="4"/>
      <c r="H317" s="4"/>
      <c r="I317" s="4"/>
      <c r="J317" s="4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26.25" customHeight="1">
      <c r="A318" s="4"/>
      <c r="B318" s="4"/>
      <c r="C318" s="4"/>
      <c r="D318" s="4"/>
      <c r="E318" s="44"/>
      <c r="F318" s="4"/>
      <c r="G318" s="4"/>
      <c r="H318" s="4"/>
      <c r="I318" s="4"/>
      <c r="J318" s="4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26.25" customHeight="1">
      <c r="A319" s="4"/>
      <c r="B319" s="4"/>
      <c r="C319" s="4"/>
      <c r="D319" s="4"/>
      <c r="E319" s="44"/>
      <c r="F319" s="4"/>
      <c r="G319" s="4"/>
      <c r="H319" s="4"/>
      <c r="I319" s="4"/>
      <c r="J319" s="4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26.25" customHeight="1">
      <c r="A320" s="4"/>
      <c r="B320" s="4"/>
      <c r="C320" s="4"/>
      <c r="D320" s="4"/>
      <c r="E320" s="44"/>
      <c r="F320" s="4"/>
      <c r="G320" s="4"/>
      <c r="H320" s="4"/>
      <c r="I320" s="4"/>
      <c r="J320" s="4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26.25" customHeight="1">
      <c r="A321" s="4"/>
      <c r="B321" s="4"/>
      <c r="C321" s="4"/>
      <c r="D321" s="4"/>
      <c r="E321" s="44"/>
      <c r="F321" s="4"/>
      <c r="G321" s="4"/>
      <c r="H321" s="4"/>
      <c r="I321" s="4"/>
      <c r="J321" s="4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26.25" customHeight="1">
      <c r="A322" s="4"/>
      <c r="B322" s="4"/>
      <c r="C322" s="4"/>
      <c r="D322" s="4"/>
      <c r="E322" s="44"/>
      <c r="F322" s="4"/>
      <c r="G322" s="4"/>
      <c r="H322" s="4"/>
      <c r="I322" s="4"/>
      <c r="J322" s="4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26.25" customHeight="1">
      <c r="A323" s="4"/>
      <c r="B323" s="4"/>
      <c r="C323" s="4"/>
      <c r="D323" s="4"/>
      <c r="E323" s="44"/>
      <c r="F323" s="4"/>
      <c r="G323" s="4"/>
      <c r="H323" s="4"/>
      <c r="I323" s="4"/>
      <c r="J323" s="4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26.25" customHeight="1">
      <c r="A324" s="4"/>
      <c r="B324" s="4"/>
      <c r="C324" s="4"/>
      <c r="D324" s="4"/>
      <c r="E324" s="44"/>
      <c r="F324" s="4"/>
      <c r="G324" s="4"/>
      <c r="H324" s="4"/>
      <c r="I324" s="4"/>
      <c r="J324" s="4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26.25" customHeight="1">
      <c r="A325" s="4"/>
      <c r="B325" s="4"/>
      <c r="C325" s="4"/>
      <c r="D325" s="4"/>
      <c r="E325" s="44"/>
      <c r="F325" s="4"/>
      <c r="G325" s="4"/>
      <c r="H325" s="4"/>
      <c r="I325" s="4"/>
      <c r="J325" s="4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26.25" customHeight="1">
      <c r="A326" s="4"/>
      <c r="B326" s="4"/>
      <c r="C326" s="4"/>
      <c r="D326" s="4"/>
      <c r="E326" s="44"/>
      <c r="F326" s="4"/>
      <c r="G326" s="4"/>
      <c r="H326" s="4"/>
      <c r="I326" s="4"/>
      <c r="J326" s="4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26.25" customHeight="1">
      <c r="A327" s="4"/>
      <c r="B327" s="4"/>
      <c r="C327" s="4"/>
      <c r="D327" s="4"/>
      <c r="E327" s="44"/>
      <c r="F327" s="4"/>
      <c r="G327" s="4"/>
      <c r="H327" s="4"/>
      <c r="I327" s="4"/>
      <c r="J327" s="4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26.25" customHeight="1">
      <c r="A328" s="4"/>
      <c r="B328" s="4"/>
      <c r="C328" s="4"/>
      <c r="D328" s="4"/>
      <c r="E328" s="44"/>
      <c r="F328" s="4"/>
      <c r="G328" s="4"/>
      <c r="H328" s="4"/>
      <c r="I328" s="4"/>
      <c r="J328" s="4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26.25" customHeight="1">
      <c r="A329" s="4"/>
      <c r="B329" s="4"/>
      <c r="C329" s="4"/>
      <c r="D329" s="4"/>
      <c r="E329" s="44"/>
      <c r="F329" s="4"/>
      <c r="G329" s="4"/>
      <c r="H329" s="4"/>
      <c r="I329" s="4"/>
      <c r="J329" s="4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26.25" customHeight="1">
      <c r="A330" s="4"/>
      <c r="B330" s="4"/>
      <c r="C330" s="4"/>
      <c r="D330" s="4"/>
      <c r="E330" s="44"/>
      <c r="F330" s="4"/>
      <c r="G330" s="4"/>
      <c r="H330" s="4"/>
      <c r="I330" s="4"/>
      <c r="J330" s="4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26.25" customHeight="1">
      <c r="A331" s="4"/>
      <c r="B331" s="4"/>
      <c r="C331" s="4"/>
      <c r="D331" s="4"/>
      <c r="E331" s="44"/>
      <c r="F331" s="4"/>
      <c r="G331" s="4"/>
      <c r="H331" s="4"/>
      <c r="I331" s="4"/>
      <c r="J331" s="4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26.25" customHeight="1">
      <c r="A332" s="4"/>
      <c r="B332" s="4"/>
      <c r="C332" s="4"/>
      <c r="D332" s="4"/>
      <c r="E332" s="44"/>
      <c r="F332" s="4"/>
      <c r="G332" s="4"/>
      <c r="H332" s="4"/>
      <c r="I332" s="4"/>
      <c r="J332" s="4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26.25" customHeight="1">
      <c r="A333" s="4"/>
      <c r="B333" s="4"/>
      <c r="C333" s="4"/>
      <c r="D333" s="4"/>
      <c r="E333" s="44"/>
      <c r="F333" s="4"/>
      <c r="G333" s="4"/>
      <c r="H333" s="4"/>
      <c r="I333" s="4"/>
      <c r="J333" s="4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26.25" customHeight="1">
      <c r="A334" s="4"/>
      <c r="B334" s="4"/>
      <c r="C334" s="4"/>
      <c r="D334" s="4"/>
      <c r="E334" s="44"/>
      <c r="F334" s="4"/>
      <c r="G334" s="4"/>
      <c r="H334" s="4"/>
      <c r="I334" s="4"/>
      <c r="J334" s="4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26.25" customHeight="1">
      <c r="A335" s="4"/>
      <c r="B335" s="4"/>
      <c r="C335" s="4"/>
      <c r="D335" s="4"/>
      <c r="E335" s="44"/>
      <c r="F335" s="4"/>
      <c r="G335" s="4"/>
      <c r="H335" s="4"/>
      <c r="I335" s="4"/>
      <c r="J335" s="4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26.25" customHeight="1">
      <c r="A336" s="4"/>
      <c r="B336" s="4"/>
      <c r="C336" s="4"/>
      <c r="D336" s="4"/>
      <c r="E336" s="44"/>
      <c r="F336" s="4"/>
      <c r="G336" s="4"/>
      <c r="H336" s="4"/>
      <c r="I336" s="4"/>
      <c r="J336" s="4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26.25" customHeight="1">
      <c r="A337" s="4"/>
      <c r="B337" s="4"/>
      <c r="C337" s="4"/>
      <c r="D337" s="4"/>
      <c r="E337" s="44"/>
      <c r="F337" s="4"/>
      <c r="G337" s="4"/>
      <c r="H337" s="4"/>
      <c r="I337" s="4"/>
      <c r="J337" s="4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26.25" customHeight="1">
      <c r="A338" s="4"/>
      <c r="B338" s="4"/>
      <c r="C338" s="4"/>
      <c r="D338" s="4"/>
      <c r="E338" s="44"/>
      <c r="F338" s="4"/>
      <c r="G338" s="4"/>
      <c r="H338" s="4"/>
      <c r="I338" s="4"/>
      <c r="J338" s="4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26.25" customHeight="1">
      <c r="A339" s="4"/>
      <c r="B339" s="4"/>
      <c r="C339" s="4"/>
      <c r="D339" s="4"/>
      <c r="E339" s="44"/>
      <c r="F339" s="4"/>
      <c r="G339" s="4"/>
      <c r="H339" s="4"/>
      <c r="I339" s="4"/>
      <c r="J339" s="4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26.25" customHeight="1">
      <c r="A340" s="4"/>
      <c r="B340" s="4"/>
      <c r="C340" s="4"/>
      <c r="D340" s="4"/>
      <c r="E340" s="44"/>
      <c r="F340" s="4"/>
      <c r="G340" s="4"/>
      <c r="H340" s="4"/>
      <c r="I340" s="4"/>
      <c r="J340" s="4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26.25" customHeight="1">
      <c r="A341" s="4"/>
      <c r="B341" s="4"/>
      <c r="C341" s="4"/>
      <c r="D341" s="4"/>
      <c r="E341" s="44"/>
      <c r="F341" s="4"/>
      <c r="G341" s="4"/>
      <c r="H341" s="4"/>
      <c r="I341" s="4"/>
      <c r="J341" s="4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26.25" customHeight="1">
      <c r="A342" s="4"/>
      <c r="B342" s="4"/>
      <c r="C342" s="4"/>
      <c r="D342" s="4"/>
      <c r="E342" s="44"/>
      <c r="F342" s="4"/>
      <c r="G342" s="4"/>
      <c r="H342" s="4"/>
      <c r="I342" s="4"/>
      <c r="J342" s="4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26.25" customHeight="1">
      <c r="A343" s="4"/>
      <c r="B343" s="4"/>
      <c r="C343" s="4"/>
      <c r="D343" s="4"/>
      <c r="E343" s="44"/>
      <c r="F343" s="4"/>
      <c r="G343" s="4"/>
      <c r="H343" s="4"/>
      <c r="I343" s="4"/>
      <c r="J343" s="4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26.25" customHeight="1">
      <c r="A344" s="4"/>
      <c r="B344" s="4"/>
      <c r="C344" s="4"/>
      <c r="D344" s="4"/>
      <c r="E344" s="44"/>
      <c r="F344" s="4"/>
      <c r="G344" s="4"/>
      <c r="H344" s="4"/>
      <c r="I344" s="4"/>
      <c r="J344" s="4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26.25" customHeight="1">
      <c r="A345" s="4"/>
      <c r="B345" s="4"/>
      <c r="C345" s="4"/>
      <c r="D345" s="4"/>
      <c r="E345" s="44"/>
      <c r="F345" s="4"/>
      <c r="G345" s="4"/>
      <c r="H345" s="4"/>
      <c r="I345" s="4"/>
      <c r="J345" s="4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26.25" customHeight="1">
      <c r="A346" s="4"/>
      <c r="B346" s="4"/>
      <c r="C346" s="4"/>
      <c r="D346" s="4"/>
      <c r="E346" s="44"/>
      <c r="F346" s="4"/>
      <c r="G346" s="4"/>
      <c r="H346" s="4"/>
      <c r="I346" s="4"/>
      <c r="J346" s="4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26.25" customHeight="1">
      <c r="A347" s="4"/>
      <c r="B347" s="4"/>
      <c r="C347" s="4"/>
      <c r="D347" s="4"/>
      <c r="E347" s="44"/>
      <c r="F347" s="4"/>
      <c r="G347" s="4"/>
      <c r="H347" s="4"/>
      <c r="I347" s="4"/>
      <c r="J347" s="4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26.25" customHeight="1">
      <c r="A348" s="4"/>
      <c r="B348" s="4"/>
      <c r="C348" s="4"/>
      <c r="D348" s="4"/>
      <c r="E348" s="44"/>
      <c r="F348" s="4"/>
      <c r="G348" s="4"/>
      <c r="H348" s="4"/>
      <c r="I348" s="4"/>
      <c r="J348" s="4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26.25" customHeight="1">
      <c r="A349" s="4"/>
      <c r="B349" s="4"/>
      <c r="C349" s="4"/>
      <c r="D349" s="4"/>
      <c r="E349" s="44"/>
      <c r="F349" s="4"/>
      <c r="G349" s="4"/>
      <c r="H349" s="4"/>
      <c r="I349" s="4"/>
      <c r="J349" s="4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26.25" customHeight="1">
      <c r="A350" s="4"/>
      <c r="B350" s="4"/>
      <c r="C350" s="4"/>
      <c r="D350" s="4"/>
      <c r="E350" s="44"/>
      <c r="F350" s="4"/>
      <c r="G350" s="4"/>
      <c r="H350" s="4"/>
      <c r="I350" s="4"/>
      <c r="J350" s="4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26.25" customHeight="1">
      <c r="A351" s="4"/>
      <c r="B351" s="4"/>
      <c r="C351" s="4"/>
      <c r="D351" s="4"/>
      <c r="E351" s="44"/>
      <c r="F351" s="4"/>
      <c r="G351" s="4"/>
      <c r="H351" s="4"/>
      <c r="I351" s="4"/>
      <c r="J351" s="4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26.25" customHeight="1">
      <c r="A352" s="4"/>
      <c r="B352" s="4"/>
      <c r="C352" s="4"/>
      <c r="D352" s="4"/>
      <c r="E352" s="44"/>
      <c r="F352" s="4"/>
      <c r="G352" s="4"/>
      <c r="H352" s="4"/>
      <c r="I352" s="4"/>
      <c r="J352" s="4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26.25" customHeight="1">
      <c r="A353" s="4"/>
      <c r="B353" s="4"/>
      <c r="C353" s="4"/>
      <c r="D353" s="4"/>
      <c r="E353" s="44"/>
      <c r="F353" s="4"/>
      <c r="G353" s="4"/>
      <c r="H353" s="4"/>
      <c r="I353" s="4"/>
      <c r="J353" s="4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26.25" customHeight="1">
      <c r="A354" s="4"/>
      <c r="B354" s="4"/>
      <c r="C354" s="4"/>
      <c r="D354" s="4"/>
      <c r="E354" s="44"/>
      <c r="F354" s="4"/>
      <c r="G354" s="4"/>
      <c r="H354" s="4"/>
      <c r="I354" s="4"/>
      <c r="J354" s="4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26.25" customHeight="1">
      <c r="A355" s="4"/>
      <c r="B355" s="4"/>
      <c r="C355" s="4"/>
      <c r="D355" s="4"/>
      <c r="E355" s="44"/>
      <c r="F355" s="4"/>
      <c r="G355" s="4"/>
      <c r="H355" s="4"/>
      <c r="I355" s="4"/>
      <c r="J355" s="4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26.25" customHeight="1">
      <c r="A356" s="4"/>
      <c r="B356" s="4"/>
      <c r="C356" s="4"/>
      <c r="D356" s="4"/>
      <c r="E356" s="44"/>
      <c r="F356" s="4"/>
      <c r="G356" s="4"/>
      <c r="H356" s="4"/>
      <c r="I356" s="4"/>
      <c r="J356" s="4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26.25" customHeight="1">
      <c r="A357" s="4"/>
      <c r="B357" s="4"/>
      <c r="C357" s="4"/>
      <c r="D357" s="4"/>
      <c r="E357" s="44"/>
      <c r="F357" s="4"/>
      <c r="G357" s="4"/>
      <c r="H357" s="4"/>
      <c r="I357" s="4"/>
      <c r="J357" s="4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26.25" customHeight="1">
      <c r="A358" s="4"/>
      <c r="B358" s="4"/>
      <c r="C358" s="4"/>
      <c r="D358" s="4"/>
      <c r="E358" s="44"/>
      <c r="F358" s="4"/>
      <c r="G358" s="4"/>
      <c r="H358" s="4"/>
      <c r="I358" s="4"/>
      <c r="J358" s="4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26.25" customHeight="1">
      <c r="A359" s="4"/>
      <c r="B359" s="4"/>
      <c r="C359" s="4"/>
      <c r="D359" s="4"/>
      <c r="E359" s="44"/>
      <c r="F359" s="4"/>
      <c r="G359" s="4"/>
      <c r="H359" s="4"/>
      <c r="I359" s="4"/>
      <c r="J359" s="4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26.25" customHeight="1">
      <c r="A360" s="4"/>
      <c r="B360" s="4"/>
      <c r="C360" s="4"/>
      <c r="D360" s="4"/>
      <c r="E360" s="44"/>
      <c r="F360" s="4"/>
      <c r="G360" s="4"/>
      <c r="H360" s="4"/>
      <c r="I360" s="4"/>
      <c r="J360" s="4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26.25" customHeight="1">
      <c r="A361" s="4"/>
      <c r="B361" s="4"/>
      <c r="C361" s="4"/>
      <c r="D361" s="4"/>
      <c r="E361" s="44"/>
      <c r="F361" s="4"/>
      <c r="G361" s="4"/>
      <c r="H361" s="4"/>
      <c r="I361" s="4"/>
      <c r="J361" s="4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26.25" customHeight="1">
      <c r="A362" s="4"/>
      <c r="B362" s="4"/>
      <c r="C362" s="4"/>
      <c r="D362" s="4"/>
      <c r="E362" s="44"/>
      <c r="F362" s="4"/>
      <c r="G362" s="4"/>
      <c r="H362" s="4"/>
      <c r="I362" s="4"/>
      <c r="J362" s="4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26.25" customHeight="1">
      <c r="A363" s="4"/>
      <c r="B363" s="4"/>
      <c r="C363" s="4"/>
      <c r="D363" s="4"/>
      <c r="E363" s="44"/>
      <c r="F363" s="4"/>
      <c r="G363" s="4"/>
      <c r="H363" s="4"/>
      <c r="I363" s="4"/>
      <c r="J363" s="4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26.25" customHeight="1">
      <c r="A364" s="4"/>
      <c r="B364" s="4"/>
      <c r="C364" s="4"/>
      <c r="D364" s="4"/>
      <c r="E364" s="44"/>
      <c r="F364" s="4"/>
      <c r="G364" s="4"/>
      <c r="H364" s="4"/>
      <c r="I364" s="4"/>
      <c r="J364" s="4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26.25" customHeight="1">
      <c r="A365" s="4"/>
      <c r="B365" s="4"/>
      <c r="C365" s="4"/>
      <c r="D365" s="4"/>
      <c r="E365" s="44"/>
      <c r="F365" s="4"/>
      <c r="G365" s="4"/>
      <c r="H365" s="4"/>
      <c r="I365" s="4"/>
      <c r="J365" s="4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26.25" customHeight="1">
      <c r="A366" s="4"/>
      <c r="B366" s="4"/>
      <c r="C366" s="4"/>
      <c r="D366" s="4"/>
      <c r="E366" s="44"/>
      <c r="F366" s="4"/>
      <c r="G366" s="4"/>
      <c r="H366" s="4"/>
      <c r="I366" s="4"/>
      <c r="J366" s="4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26.25" customHeight="1">
      <c r="A367" s="4"/>
      <c r="B367" s="4"/>
      <c r="C367" s="4"/>
      <c r="D367" s="4"/>
      <c r="E367" s="44"/>
      <c r="F367" s="4"/>
      <c r="G367" s="4"/>
      <c r="H367" s="4"/>
      <c r="I367" s="4"/>
      <c r="J367" s="4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26.25" customHeight="1">
      <c r="A368" s="4"/>
      <c r="B368" s="4"/>
      <c r="C368" s="4"/>
      <c r="D368" s="4"/>
      <c r="E368" s="44"/>
      <c r="F368" s="4"/>
      <c r="G368" s="4"/>
      <c r="H368" s="4"/>
      <c r="I368" s="4"/>
      <c r="J368" s="4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26.25" customHeight="1">
      <c r="A369" s="4"/>
      <c r="B369" s="4"/>
      <c r="C369" s="4"/>
      <c r="D369" s="4"/>
      <c r="E369" s="44"/>
      <c r="F369" s="4"/>
      <c r="G369" s="4"/>
      <c r="H369" s="4"/>
      <c r="I369" s="4"/>
      <c r="J369" s="4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26.25" customHeight="1">
      <c r="A370" s="4"/>
      <c r="B370" s="4"/>
      <c r="C370" s="4"/>
      <c r="D370" s="4"/>
      <c r="E370" s="44"/>
      <c r="F370" s="4"/>
      <c r="G370" s="4"/>
      <c r="H370" s="4"/>
      <c r="I370" s="4"/>
      <c r="J370" s="4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26.25" customHeight="1">
      <c r="A371" s="4"/>
      <c r="B371" s="4"/>
      <c r="C371" s="4"/>
      <c r="D371" s="4"/>
      <c r="E371" s="44"/>
      <c r="F371" s="4"/>
      <c r="G371" s="4"/>
      <c r="H371" s="4"/>
      <c r="I371" s="4"/>
      <c r="J371" s="4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26.25" customHeight="1">
      <c r="A372" s="4"/>
      <c r="B372" s="4"/>
      <c r="C372" s="4"/>
      <c r="D372" s="4"/>
      <c r="E372" s="44"/>
      <c r="F372" s="4"/>
      <c r="G372" s="4"/>
      <c r="H372" s="4"/>
      <c r="I372" s="4"/>
      <c r="J372" s="4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26.25" customHeight="1">
      <c r="A373" s="4"/>
      <c r="B373" s="4"/>
      <c r="C373" s="4"/>
      <c r="D373" s="4"/>
      <c r="E373" s="44"/>
      <c r="F373" s="4"/>
      <c r="G373" s="4"/>
      <c r="H373" s="4"/>
      <c r="I373" s="4"/>
      <c r="J373" s="4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26.25" customHeight="1">
      <c r="A374" s="4"/>
      <c r="B374" s="4"/>
      <c r="C374" s="4"/>
      <c r="D374" s="4"/>
      <c r="E374" s="44"/>
      <c r="F374" s="4"/>
      <c r="G374" s="4"/>
      <c r="H374" s="4"/>
      <c r="I374" s="4"/>
      <c r="J374" s="4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26.25" customHeight="1">
      <c r="A375" s="4"/>
      <c r="B375" s="4"/>
      <c r="C375" s="4"/>
      <c r="D375" s="4"/>
      <c r="E375" s="44"/>
      <c r="F375" s="4"/>
      <c r="G375" s="4"/>
      <c r="H375" s="4"/>
      <c r="I375" s="4"/>
      <c r="J375" s="4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26.25" customHeight="1">
      <c r="A376" s="4"/>
      <c r="B376" s="4"/>
      <c r="C376" s="4"/>
      <c r="D376" s="4"/>
      <c r="E376" s="44"/>
      <c r="F376" s="4"/>
      <c r="G376" s="4"/>
      <c r="H376" s="4"/>
      <c r="I376" s="4"/>
      <c r="J376" s="4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26.25" customHeight="1">
      <c r="A377" s="4"/>
      <c r="B377" s="4"/>
      <c r="C377" s="4"/>
      <c r="D377" s="4"/>
      <c r="E377" s="44"/>
      <c r="F377" s="4"/>
      <c r="G377" s="4"/>
      <c r="H377" s="4"/>
      <c r="I377" s="4"/>
      <c r="J377" s="4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26.25" customHeight="1">
      <c r="A378" s="4"/>
      <c r="B378" s="4"/>
      <c r="C378" s="4"/>
      <c r="D378" s="4"/>
      <c r="E378" s="44"/>
      <c r="F378" s="4"/>
      <c r="G378" s="4"/>
      <c r="H378" s="4"/>
      <c r="I378" s="4"/>
      <c r="J378" s="4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26.25" customHeight="1">
      <c r="A379" s="4"/>
      <c r="B379" s="4"/>
      <c r="C379" s="4"/>
      <c r="D379" s="4"/>
      <c r="E379" s="44"/>
      <c r="F379" s="4"/>
      <c r="G379" s="4"/>
      <c r="H379" s="4"/>
      <c r="I379" s="4"/>
      <c r="J379" s="4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26.25" customHeight="1">
      <c r="A380" s="4"/>
      <c r="B380" s="4"/>
      <c r="C380" s="4"/>
      <c r="D380" s="4"/>
      <c r="E380" s="44"/>
      <c r="F380" s="4"/>
      <c r="G380" s="4"/>
      <c r="H380" s="4"/>
      <c r="I380" s="4"/>
      <c r="J380" s="4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26.25" customHeight="1">
      <c r="A381" s="4"/>
      <c r="B381" s="4"/>
      <c r="C381" s="4"/>
      <c r="D381" s="4"/>
      <c r="E381" s="44"/>
      <c r="F381" s="4"/>
      <c r="G381" s="4"/>
      <c r="H381" s="4"/>
      <c r="I381" s="4"/>
      <c r="J381" s="4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26.25" customHeight="1">
      <c r="A382" s="4"/>
      <c r="B382" s="4"/>
      <c r="C382" s="4"/>
      <c r="D382" s="4"/>
      <c r="E382" s="44"/>
      <c r="F382" s="4"/>
      <c r="G382" s="4"/>
      <c r="H382" s="4"/>
      <c r="I382" s="4"/>
      <c r="J382" s="4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26.25" customHeight="1">
      <c r="A383" s="4"/>
      <c r="B383" s="4"/>
      <c r="C383" s="4"/>
      <c r="D383" s="4"/>
      <c r="E383" s="44"/>
      <c r="F383" s="4"/>
      <c r="G383" s="4"/>
      <c r="H383" s="4"/>
      <c r="I383" s="4"/>
      <c r="J383" s="4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26.25" customHeight="1">
      <c r="A384" s="4"/>
      <c r="B384" s="4"/>
      <c r="C384" s="4"/>
      <c r="D384" s="4"/>
      <c r="E384" s="44"/>
      <c r="F384" s="4"/>
      <c r="G384" s="4"/>
      <c r="H384" s="4"/>
      <c r="I384" s="4"/>
      <c r="J384" s="4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26.25" customHeight="1">
      <c r="A385" s="4"/>
      <c r="B385" s="4"/>
      <c r="C385" s="4"/>
      <c r="D385" s="4"/>
      <c r="E385" s="44"/>
      <c r="F385" s="4"/>
      <c r="G385" s="4"/>
      <c r="H385" s="4"/>
      <c r="I385" s="4"/>
      <c r="J385" s="4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26.25" customHeight="1">
      <c r="A386" s="4"/>
      <c r="B386" s="4"/>
      <c r="C386" s="4"/>
      <c r="D386" s="4"/>
      <c r="E386" s="44"/>
      <c r="F386" s="4"/>
      <c r="G386" s="4"/>
      <c r="H386" s="4"/>
      <c r="I386" s="4"/>
      <c r="J386" s="4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26.25" customHeight="1">
      <c r="A387" s="4"/>
      <c r="B387" s="4"/>
      <c r="C387" s="4"/>
      <c r="D387" s="4"/>
      <c r="E387" s="44"/>
      <c r="F387" s="4"/>
      <c r="G387" s="4"/>
      <c r="H387" s="4"/>
      <c r="I387" s="4"/>
      <c r="J387" s="4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26.25" customHeight="1">
      <c r="A388" s="4"/>
      <c r="B388" s="4"/>
      <c r="C388" s="4"/>
      <c r="D388" s="4"/>
      <c r="E388" s="44"/>
      <c r="F388" s="4"/>
      <c r="G388" s="4"/>
      <c r="H388" s="4"/>
      <c r="I388" s="4"/>
      <c r="J388" s="4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26.25" customHeight="1">
      <c r="A389" s="4"/>
      <c r="B389" s="4"/>
      <c r="C389" s="4"/>
      <c r="D389" s="4"/>
      <c r="E389" s="44"/>
      <c r="F389" s="4"/>
      <c r="G389" s="4"/>
      <c r="H389" s="4"/>
      <c r="I389" s="4"/>
      <c r="J389" s="4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26.25" customHeight="1">
      <c r="A390" s="4"/>
      <c r="B390" s="4"/>
      <c r="C390" s="4"/>
      <c r="D390" s="4"/>
      <c r="E390" s="44"/>
      <c r="F390" s="4"/>
      <c r="G390" s="4"/>
      <c r="H390" s="4"/>
      <c r="I390" s="4"/>
      <c r="J390" s="4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26.25" customHeight="1">
      <c r="A391" s="4"/>
      <c r="B391" s="4"/>
      <c r="C391" s="4"/>
      <c r="D391" s="4"/>
      <c r="E391" s="44"/>
      <c r="F391" s="4"/>
      <c r="G391" s="4"/>
      <c r="H391" s="4"/>
      <c r="I391" s="4"/>
      <c r="J391" s="4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26.25" customHeight="1">
      <c r="A392" s="4"/>
      <c r="B392" s="4"/>
      <c r="C392" s="4"/>
      <c r="D392" s="4"/>
      <c r="E392" s="44"/>
      <c r="F392" s="4"/>
      <c r="G392" s="4"/>
      <c r="H392" s="4"/>
      <c r="I392" s="4"/>
      <c r="J392" s="4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26.25" customHeight="1">
      <c r="A393" s="4"/>
      <c r="B393" s="4"/>
      <c r="C393" s="4"/>
      <c r="D393" s="4"/>
      <c r="E393" s="44"/>
      <c r="F393" s="4"/>
      <c r="G393" s="4"/>
      <c r="H393" s="4"/>
      <c r="I393" s="4"/>
      <c r="J393" s="4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26.25" customHeight="1">
      <c r="A394" s="4"/>
      <c r="B394" s="4"/>
      <c r="C394" s="4"/>
      <c r="D394" s="4"/>
      <c r="E394" s="44"/>
      <c r="F394" s="4"/>
      <c r="G394" s="4"/>
      <c r="H394" s="4"/>
      <c r="I394" s="4"/>
      <c r="J394" s="4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26.25" customHeight="1">
      <c r="A395" s="4"/>
      <c r="B395" s="4"/>
      <c r="C395" s="4"/>
      <c r="D395" s="4"/>
      <c r="E395" s="44"/>
      <c r="F395" s="4"/>
      <c r="G395" s="4"/>
      <c r="H395" s="4"/>
      <c r="I395" s="4"/>
      <c r="J395" s="4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26.25" customHeight="1">
      <c r="A396" s="4"/>
      <c r="B396" s="4"/>
      <c r="C396" s="4"/>
      <c r="D396" s="4"/>
      <c r="E396" s="44"/>
      <c r="F396" s="4"/>
      <c r="G396" s="4"/>
      <c r="H396" s="4"/>
      <c r="I396" s="4"/>
      <c r="J396" s="4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26.25" customHeight="1">
      <c r="A397" s="4"/>
      <c r="B397" s="4"/>
      <c r="C397" s="4"/>
      <c r="D397" s="4"/>
      <c r="E397" s="44"/>
      <c r="F397" s="4"/>
      <c r="G397" s="4"/>
      <c r="H397" s="4"/>
      <c r="I397" s="4"/>
      <c r="J397" s="4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26.25" customHeight="1">
      <c r="A398" s="4"/>
      <c r="B398" s="4"/>
      <c r="C398" s="4"/>
      <c r="D398" s="4"/>
      <c r="E398" s="44"/>
      <c r="F398" s="4"/>
      <c r="G398" s="4"/>
      <c r="H398" s="4"/>
      <c r="I398" s="4"/>
      <c r="J398" s="4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26.25" customHeight="1">
      <c r="A399" s="4"/>
      <c r="B399" s="4"/>
      <c r="C399" s="4"/>
      <c r="D399" s="4"/>
      <c r="E399" s="44"/>
      <c r="F399" s="4"/>
      <c r="G399" s="4"/>
      <c r="H399" s="4"/>
      <c r="I399" s="4"/>
      <c r="J399" s="4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26.25" customHeight="1">
      <c r="A400" s="4"/>
      <c r="B400" s="4"/>
      <c r="C400" s="4"/>
      <c r="D400" s="4"/>
      <c r="E400" s="44"/>
      <c r="F400" s="4"/>
      <c r="G400" s="4"/>
      <c r="H400" s="4"/>
      <c r="I400" s="4"/>
      <c r="J400" s="4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26.25" customHeight="1">
      <c r="A401" s="4"/>
      <c r="B401" s="4"/>
      <c r="C401" s="4"/>
      <c r="D401" s="4"/>
      <c r="E401" s="44"/>
      <c r="F401" s="4"/>
      <c r="G401" s="4"/>
      <c r="H401" s="4"/>
      <c r="I401" s="4"/>
      <c r="J401" s="4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26.25" customHeight="1">
      <c r="A402" s="4"/>
      <c r="B402" s="4"/>
      <c r="C402" s="4"/>
      <c r="D402" s="4"/>
      <c r="E402" s="44"/>
      <c r="F402" s="4"/>
      <c r="G402" s="4"/>
      <c r="H402" s="4"/>
      <c r="I402" s="4"/>
      <c r="J402" s="4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26.25" customHeight="1">
      <c r="A403" s="4"/>
      <c r="B403" s="4"/>
      <c r="C403" s="4"/>
      <c r="D403" s="4"/>
      <c r="E403" s="44"/>
      <c r="F403" s="4"/>
      <c r="G403" s="4"/>
      <c r="H403" s="4"/>
      <c r="I403" s="4"/>
      <c r="J403" s="4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26.25" customHeight="1">
      <c r="A404" s="4"/>
      <c r="B404" s="4"/>
      <c r="C404" s="4"/>
      <c r="D404" s="4"/>
      <c r="E404" s="44"/>
      <c r="F404" s="4"/>
      <c r="G404" s="4"/>
      <c r="H404" s="4"/>
      <c r="I404" s="4"/>
      <c r="J404" s="4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26.25" customHeight="1">
      <c r="A405" s="4"/>
      <c r="B405" s="4"/>
      <c r="C405" s="4"/>
      <c r="D405" s="4"/>
      <c r="E405" s="44"/>
      <c r="F405" s="4"/>
      <c r="G405" s="4"/>
      <c r="H405" s="4"/>
      <c r="I405" s="4"/>
      <c r="J405" s="4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26.25" customHeight="1">
      <c r="A406" s="4"/>
      <c r="B406" s="4"/>
      <c r="C406" s="4"/>
      <c r="D406" s="4"/>
      <c r="E406" s="44"/>
      <c r="F406" s="4"/>
      <c r="G406" s="4"/>
      <c r="H406" s="4"/>
      <c r="I406" s="4"/>
      <c r="J406" s="4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26.25" customHeight="1">
      <c r="A407" s="4"/>
      <c r="B407" s="4"/>
      <c r="C407" s="4"/>
      <c r="D407" s="4"/>
      <c r="E407" s="44"/>
      <c r="F407" s="4"/>
      <c r="G407" s="4"/>
      <c r="H407" s="4"/>
      <c r="I407" s="4"/>
      <c r="J407" s="4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26.25" customHeight="1">
      <c r="A408" s="4"/>
      <c r="B408" s="4"/>
      <c r="C408" s="4"/>
      <c r="D408" s="4"/>
      <c r="E408" s="44"/>
      <c r="F408" s="4"/>
      <c r="G408" s="4"/>
      <c r="H408" s="4"/>
      <c r="I408" s="4"/>
      <c r="J408" s="4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26.25" customHeight="1">
      <c r="A409" s="4"/>
      <c r="B409" s="4"/>
      <c r="C409" s="4"/>
      <c r="D409" s="4"/>
      <c r="E409" s="44"/>
      <c r="F409" s="4"/>
      <c r="G409" s="4"/>
      <c r="H409" s="4"/>
      <c r="I409" s="4"/>
      <c r="J409" s="4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26.25" customHeight="1">
      <c r="A410" s="4"/>
      <c r="B410" s="4"/>
      <c r="C410" s="4"/>
      <c r="D410" s="4"/>
      <c r="E410" s="44"/>
      <c r="F410" s="4"/>
      <c r="G410" s="4"/>
      <c r="H410" s="4"/>
      <c r="I410" s="4"/>
      <c r="J410" s="4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26.25" customHeight="1">
      <c r="A411" s="4"/>
      <c r="B411" s="4"/>
      <c r="C411" s="4"/>
      <c r="D411" s="4"/>
      <c r="E411" s="44"/>
      <c r="F411" s="4"/>
      <c r="G411" s="4"/>
      <c r="H411" s="4"/>
      <c r="I411" s="4"/>
      <c r="J411" s="4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26.25" customHeight="1">
      <c r="A412" s="4"/>
      <c r="B412" s="4"/>
      <c r="C412" s="4"/>
      <c r="D412" s="4"/>
      <c r="E412" s="44"/>
      <c r="F412" s="4"/>
      <c r="G412" s="4"/>
      <c r="H412" s="4"/>
      <c r="I412" s="4"/>
      <c r="J412" s="4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26.25" customHeight="1">
      <c r="A413" s="4"/>
      <c r="B413" s="4"/>
      <c r="C413" s="4"/>
      <c r="D413" s="4"/>
      <c r="E413" s="44"/>
      <c r="F413" s="4"/>
      <c r="G413" s="4"/>
      <c r="H413" s="4"/>
      <c r="I413" s="4"/>
      <c r="J413" s="4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26.25" customHeight="1">
      <c r="A414" s="4"/>
      <c r="B414" s="4"/>
      <c r="C414" s="4"/>
      <c r="D414" s="4"/>
      <c r="E414" s="44"/>
      <c r="F414" s="4"/>
      <c r="G414" s="4"/>
      <c r="H414" s="4"/>
      <c r="I414" s="4"/>
      <c r="J414" s="4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26.25" customHeight="1">
      <c r="A415" s="4"/>
      <c r="B415" s="4"/>
      <c r="C415" s="4"/>
      <c r="D415" s="4"/>
      <c r="E415" s="44"/>
      <c r="F415" s="4"/>
      <c r="G415" s="4"/>
      <c r="H415" s="4"/>
      <c r="I415" s="4"/>
      <c r="J415" s="4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26.25" customHeight="1">
      <c r="A416" s="4"/>
      <c r="B416" s="4"/>
      <c r="C416" s="4"/>
      <c r="D416" s="4"/>
      <c r="E416" s="44"/>
      <c r="F416" s="4"/>
      <c r="G416" s="4"/>
      <c r="H416" s="4"/>
      <c r="I416" s="4"/>
      <c r="J416" s="4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26.25" customHeight="1">
      <c r="A417" s="4"/>
      <c r="B417" s="4"/>
      <c r="C417" s="4"/>
      <c r="D417" s="4"/>
      <c r="E417" s="44"/>
      <c r="F417" s="4"/>
      <c r="G417" s="4"/>
      <c r="H417" s="4"/>
      <c r="I417" s="4"/>
      <c r="J417" s="4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26.25" customHeight="1">
      <c r="A418" s="4"/>
      <c r="B418" s="4"/>
      <c r="C418" s="4"/>
      <c r="D418" s="4"/>
      <c r="E418" s="44"/>
      <c r="F418" s="4"/>
      <c r="G418" s="4"/>
      <c r="H418" s="4"/>
      <c r="I418" s="4"/>
      <c r="J418" s="4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26.25" customHeight="1">
      <c r="A419" s="4"/>
      <c r="B419" s="4"/>
      <c r="C419" s="4"/>
      <c r="D419" s="4"/>
      <c r="E419" s="44"/>
      <c r="F419" s="4"/>
      <c r="G419" s="4"/>
      <c r="H419" s="4"/>
      <c r="I419" s="4"/>
      <c r="J419" s="4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26.25" customHeight="1">
      <c r="A420" s="4"/>
      <c r="B420" s="4"/>
      <c r="C420" s="4"/>
      <c r="D420" s="4"/>
      <c r="E420" s="44"/>
      <c r="F420" s="4"/>
      <c r="G420" s="4"/>
      <c r="H420" s="4"/>
      <c r="I420" s="4"/>
      <c r="J420" s="4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26.25" customHeight="1">
      <c r="A421" s="4"/>
      <c r="B421" s="4"/>
      <c r="C421" s="4"/>
      <c r="D421" s="4"/>
      <c r="E421" s="44"/>
      <c r="F421" s="4"/>
      <c r="G421" s="4"/>
      <c r="H421" s="4"/>
      <c r="I421" s="4"/>
      <c r="J421" s="4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26.25" customHeight="1">
      <c r="A422" s="4"/>
      <c r="B422" s="4"/>
      <c r="C422" s="4"/>
      <c r="D422" s="4"/>
      <c r="E422" s="44"/>
      <c r="F422" s="4"/>
      <c r="G422" s="4"/>
      <c r="H422" s="4"/>
      <c r="I422" s="4"/>
      <c r="J422" s="4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26.25" customHeight="1">
      <c r="A423" s="4"/>
      <c r="B423" s="4"/>
      <c r="C423" s="4"/>
      <c r="D423" s="4"/>
      <c r="E423" s="44"/>
      <c r="F423" s="4"/>
      <c r="G423" s="4"/>
      <c r="H423" s="4"/>
      <c r="I423" s="4"/>
      <c r="J423" s="4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26.25" customHeight="1">
      <c r="A424" s="4"/>
      <c r="B424" s="4"/>
      <c r="C424" s="4"/>
      <c r="D424" s="4"/>
      <c r="E424" s="44"/>
      <c r="F424" s="4"/>
      <c r="G424" s="4"/>
      <c r="H424" s="4"/>
      <c r="I424" s="4"/>
      <c r="J424" s="4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26.25" customHeight="1">
      <c r="A425" s="4"/>
      <c r="B425" s="4"/>
      <c r="C425" s="4"/>
      <c r="D425" s="4"/>
      <c r="E425" s="44"/>
      <c r="F425" s="4"/>
      <c r="G425" s="4"/>
      <c r="H425" s="4"/>
      <c r="I425" s="4"/>
      <c r="J425" s="4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26.25" customHeight="1">
      <c r="A426" s="4"/>
      <c r="B426" s="4"/>
      <c r="C426" s="4"/>
      <c r="D426" s="4"/>
      <c r="E426" s="44"/>
      <c r="F426" s="4"/>
      <c r="G426" s="4"/>
      <c r="H426" s="4"/>
      <c r="I426" s="4"/>
      <c r="J426" s="4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26.25" customHeight="1">
      <c r="A427" s="4"/>
      <c r="B427" s="4"/>
      <c r="C427" s="4"/>
      <c r="D427" s="4"/>
      <c r="E427" s="44"/>
      <c r="F427" s="4"/>
      <c r="G427" s="4"/>
      <c r="H427" s="4"/>
      <c r="I427" s="4"/>
      <c r="J427" s="4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26.25" customHeight="1">
      <c r="A428" s="4"/>
      <c r="B428" s="4"/>
      <c r="C428" s="4"/>
      <c r="D428" s="4"/>
      <c r="E428" s="44"/>
      <c r="F428" s="4"/>
      <c r="G428" s="4"/>
      <c r="H428" s="4"/>
      <c r="I428" s="4"/>
      <c r="J428" s="4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26.25" customHeight="1">
      <c r="A429" s="4"/>
      <c r="B429" s="4"/>
      <c r="C429" s="4"/>
      <c r="D429" s="4"/>
      <c r="E429" s="44"/>
      <c r="F429" s="4"/>
      <c r="G429" s="4"/>
      <c r="H429" s="4"/>
      <c r="I429" s="4"/>
      <c r="J429" s="4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26.25" customHeight="1">
      <c r="A430" s="4"/>
      <c r="B430" s="4"/>
      <c r="C430" s="4"/>
      <c r="D430" s="4"/>
      <c r="E430" s="44"/>
      <c r="F430" s="4"/>
      <c r="G430" s="4"/>
      <c r="H430" s="4"/>
      <c r="I430" s="4"/>
      <c r="J430" s="4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26.25" customHeight="1">
      <c r="A431" s="4"/>
      <c r="B431" s="4"/>
      <c r="C431" s="4"/>
      <c r="D431" s="4"/>
      <c r="E431" s="44"/>
      <c r="F431" s="4"/>
      <c r="G431" s="4"/>
      <c r="H431" s="4"/>
      <c r="I431" s="4"/>
      <c r="J431" s="4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26.25" customHeight="1">
      <c r="A432" s="4"/>
      <c r="B432" s="4"/>
      <c r="C432" s="4"/>
      <c r="D432" s="4"/>
      <c r="E432" s="44"/>
      <c r="F432" s="4"/>
      <c r="G432" s="4"/>
      <c r="H432" s="4"/>
      <c r="I432" s="4"/>
      <c r="J432" s="4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26.25" customHeight="1">
      <c r="A433" s="4"/>
      <c r="B433" s="4"/>
      <c r="C433" s="4"/>
      <c r="D433" s="4"/>
      <c r="E433" s="44"/>
      <c r="F433" s="4"/>
      <c r="G433" s="4"/>
      <c r="H433" s="4"/>
      <c r="I433" s="4"/>
      <c r="J433" s="4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26.25" customHeight="1">
      <c r="A434" s="4"/>
      <c r="B434" s="4"/>
      <c r="C434" s="4"/>
      <c r="D434" s="4"/>
      <c r="E434" s="44"/>
      <c r="F434" s="4"/>
      <c r="G434" s="4"/>
      <c r="H434" s="4"/>
      <c r="I434" s="4"/>
      <c r="J434" s="4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26.25" customHeight="1">
      <c r="A435" s="4"/>
      <c r="B435" s="4"/>
      <c r="C435" s="4"/>
      <c r="D435" s="4"/>
      <c r="E435" s="44"/>
      <c r="F435" s="4"/>
      <c r="G435" s="4"/>
      <c r="H435" s="4"/>
      <c r="I435" s="4"/>
      <c r="J435" s="4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26.25" customHeight="1">
      <c r="A436" s="4"/>
      <c r="B436" s="4"/>
      <c r="C436" s="4"/>
      <c r="D436" s="4"/>
      <c r="E436" s="44"/>
      <c r="F436" s="4"/>
      <c r="G436" s="4"/>
      <c r="H436" s="4"/>
      <c r="I436" s="4"/>
      <c r="J436" s="4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26.25" customHeight="1">
      <c r="A437" s="4"/>
      <c r="B437" s="4"/>
      <c r="C437" s="4"/>
      <c r="D437" s="4"/>
      <c r="E437" s="44"/>
      <c r="F437" s="4"/>
      <c r="G437" s="4"/>
      <c r="H437" s="4"/>
      <c r="I437" s="4"/>
      <c r="J437" s="4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26.25" customHeight="1">
      <c r="A438" s="4"/>
      <c r="B438" s="4"/>
      <c r="C438" s="4"/>
      <c r="D438" s="4"/>
      <c r="E438" s="44"/>
      <c r="F438" s="4"/>
      <c r="G438" s="4"/>
      <c r="H438" s="4"/>
      <c r="I438" s="4"/>
      <c r="J438" s="4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26.25" customHeight="1">
      <c r="A439" s="4"/>
      <c r="B439" s="4"/>
      <c r="C439" s="4"/>
      <c r="D439" s="4"/>
      <c r="E439" s="44"/>
      <c r="F439" s="4"/>
      <c r="G439" s="4"/>
      <c r="H439" s="4"/>
      <c r="I439" s="4"/>
      <c r="J439" s="4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26.25" customHeight="1">
      <c r="A440" s="4"/>
      <c r="B440" s="4"/>
      <c r="C440" s="4"/>
      <c r="D440" s="4"/>
      <c r="E440" s="44"/>
      <c r="F440" s="4"/>
      <c r="G440" s="4"/>
      <c r="H440" s="4"/>
      <c r="I440" s="4"/>
      <c r="J440" s="4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26.25" customHeight="1">
      <c r="A441" s="4"/>
      <c r="B441" s="4"/>
      <c r="C441" s="4"/>
      <c r="D441" s="4"/>
      <c r="E441" s="44"/>
      <c r="F441" s="4"/>
      <c r="G441" s="4"/>
      <c r="H441" s="4"/>
      <c r="I441" s="4"/>
      <c r="J441" s="4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26.25" customHeight="1">
      <c r="A442" s="4"/>
      <c r="B442" s="4"/>
      <c r="C442" s="4"/>
      <c r="D442" s="4"/>
      <c r="E442" s="44"/>
      <c r="F442" s="4"/>
      <c r="G442" s="4"/>
      <c r="H442" s="4"/>
      <c r="I442" s="4"/>
      <c r="J442" s="4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26.25" customHeight="1">
      <c r="A443" s="4"/>
      <c r="B443" s="4"/>
      <c r="C443" s="4"/>
      <c r="D443" s="4"/>
      <c r="E443" s="44"/>
      <c r="F443" s="4"/>
      <c r="G443" s="4"/>
      <c r="H443" s="4"/>
      <c r="I443" s="4"/>
      <c r="J443" s="4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26.25" customHeight="1">
      <c r="A444" s="4"/>
      <c r="B444" s="4"/>
      <c r="C444" s="4"/>
      <c r="D444" s="4"/>
      <c r="E444" s="44"/>
      <c r="F444" s="4"/>
      <c r="G444" s="4"/>
      <c r="H444" s="4"/>
      <c r="I444" s="4"/>
      <c r="J444" s="4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26.25" customHeight="1">
      <c r="A445" s="4"/>
      <c r="B445" s="4"/>
      <c r="C445" s="4"/>
      <c r="D445" s="4"/>
      <c r="E445" s="44"/>
      <c r="F445" s="4"/>
      <c r="G445" s="4"/>
      <c r="H445" s="4"/>
      <c r="I445" s="4"/>
      <c r="J445" s="4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26.25" customHeight="1">
      <c r="A446" s="4"/>
      <c r="B446" s="4"/>
      <c r="C446" s="4"/>
      <c r="D446" s="4"/>
      <c r="E446" s="44"/>
      <c r="F446" s="4"/>
      <c r="G446" s="4"/>
      <c r="H446" s="4"/>
      <c r="I446" s="4"/>
      <c r="J446" s="4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26.25" customHeight="1">
      <c r="A447" s="4"/>
      <c r="B447" s="4"/>
      <c r="C447" s="4"/>
      <c r="D447" s="4"/>
      <c r="E447" s="44"/>
      <c r="F447" s="4"/>
      <c r="G447" s="4"/>
      <c r="H447" s="4"/>
      <c r="I447" s="4"/>
      <c r="J447" s="4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26.25" customHeight="1">
      <c r="A448" s="4"/>
      <c r="B448" s="4"/>
      <c r="C448" s="4"/>
      <c r="D448" s="4"/>
      <c r="E448" s="44"/>
      <c r="F448" s="4"/>
      <c r="G448" s="4"/>
      <c r="H448" s="4"/>
      <c r="I448" s="4"/>
      <c r="J448" s="4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26.25" customHeight="1">
      <c r="A449" s="4"/>
      <c r="B449" s="4"/>
      <c r="C449" s="4"/>
      <c r="D449" s="4"/>
      <c r="E449" s="44"/>
      <c r="F449" s="4"/>
      <c r="G449" s="4"/>
      <c r="H449" s="4"/>
      <c r="I449" s="4"/>
      <c r="J449" s="4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26.25" customHeight="1">
      <c r="A450" s="4"/>
      <c r="B450" s="4"/>
      <c r="C450" s="4"/>
      <c r="D450" s="4"/>
      <c r="E450" s="44"/>
      <c r="F450" s="4"/>
      <c r="G450" s="4"/>
      <c r="H450" s="4"/>
      <c r="I450" s="4"/>
      <c r="J450" s="4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26.25" customHeight="1">
      <c r="A451" s="4"/>
      <c r="B451" s="4"/>
      <c r="C451" s="4"/>
      <c r="D451" s="4"/>
      <c r="E451" s="44"/>
      <c r="F451" s="4"/>
      <c r="G451" s="4"/>
      <c r="H451" s="4"/>
      <c r="I451" s="4"/>
      <c r="J451" s="4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26.25" customHeight="1">
      <c r="A452" s="4"/>
      <c r="B452" s="4"/>
      <c r="C452" s="4"/>
      <c r="D452" s="4"/>
      <c r="E452" s="44"/>
      <c r="F452" s="4"/>
      <c r="G452" s="4"/>
      <c r="H452" s="4"/>
      <c r="I452" s="4"/>
      <c r="J452" s="4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26.25" customHeight="1">
      <c r="A453" s="4"/>
      <c r="B453" s="4"/>
      <c r="C453" s="4"/>
      <c r="D453" s="4"/>
      <c r="E453" s="44"/>
      <c r="F453" s="4"/>
      <c r="G453" s="4"/>
      <c r="H453" s="4"/>
      <c r="I453" s="4"/>
      <c r="J453" s="4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26.25" customHeight="1">
      <c r="A454" s="4"/>
      <c r="B454" s="4"/>
      <c r="C454" s="4"/>
      <c r="D454" s="4"/>
      <c r="E454" s="44"/>
      <c r="F454" s="4"/>
      <c r="G454" s="4"/>
      <c r="H454" s="4"/>
      <c r="I454" s="4"/>
      <c r="J454" s="4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26.25" customHeight="1">
      <c r="A455" s="4"/>
      <c r="B455" s="4"/>
      <c r="C455" s="4"/>
      <c r="D455" s="4"/>
      <c r="E455" s="44"/>
      <c r="F455" s="4"/>
      <c r="G455" s="4"/>
      <c r="H455" s="4"/>
      <c r="I455" s="4"/>
      <c r="J455" s="4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26.25" customHeight="1">
      <c r="A456" s="4"/>
      <c r="B456" s="4"/>
      <c r="C456" s="4"/>
      <c r="D456" s="4"/>
      <c r="E456" s="44"/>
      <c r="F456" s="4"/>
      <c r="G456" s="4"/>
      <c r="H456" s="4"/>
      <c r="I456" s="4"/>
      <c r="J456" s="4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26.25" customHeight="1">
      <c r="A457" s="4"/>
      <c r="B457" s="4"/>
      <c r="C457" s="4"/>
      <c r="D457" s="4"/>
      <c r="E457" s="44"/>
      <c r="F457" s="4"/>
      <c r="G457" s="4"/>
      <c r="H457" s="4"/>
      <c r="I457" s="4"/>
      <c r="J457" s="4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26.25" customHeight="1">
      <c r="A458" s="4"/>
      <c r="B458" s="4"/>
      <c r="C458" s="4"/>
      <c r="D458" s="4"/>
      <c r="E458" s="44"/>
      <c r="F458" s="4"/>
      <c r="G458" s="4"/>
      <c r="H458" s="4"/>
      <c r="I458" s="4"/>
      <c r="J458" s="4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26.25" customHeight="1">
      <c r="A459" s="4"/>
      <c r="B459" s="4"/>
      <c r="C459" s="4"/>
      <c r="D459" s="4"/>
      <c r="E459" s="44"/>
      <c r="F459" s="4"/>
      <c r="G459" s="4"/>
      <c r="H459" s="4"/>
      <c r="I459" s="4"/>
      <c r="J459" s="4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26.25" customHeight="1">
      <c r="A460" s="4"/>
      <c r="B460" s="4"/>
      <c r="C460" s="4"/>
      <c r="D460" s="4"/>
      <c r="E460" s="44"/>
      <c r="F460" s="4"/>
      <c r="G460" s="4"/>
      <c r="H460" s="4"/>
      <c r="I460" s="4"/>
      <c r="J460" s="4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26.25" customHeight="1">
      <c r="A461" s="4"/>
      <c r="B461" s="4"/>
      <c r="C461" s="4"/>
      <c r="D461" s="4"/>
      <c r="E461" s="44"/>
      <c r="F461" s="4"/>
      <c r="G461" s="4"/>
      <c r="H461" s="4"/>
      <c r="I461" s="4"/>
      <c r="J461" s="4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26.25" customHeight="1">
      <c r="A462" s="4"/>
      <c r="B462" s="4"/>
      <c r="C462" s="4"/>
      <c r="D462" s="4"/>
      <c r="E462" s="44"/>
      <c r="F462" s="4"/>
      <c r="G462" s="4"/>
      <c r="H462" s="4"/>
      <c r="I462" s="4"/>
      <c r="J462" s="4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26.25" customHeight="1">
      <c r="A463" s="4"/>
      <c r="B463" s="4"/>
      <c r="C463" s="4"/>
      <c r="D463" s="4"/>
      <c r="E463" s="44"/>
      <c r="F463" s="4"/>
      <c r="G463" s="4"/>
      <c r="H463" s="4"/>
      <c r="I463" s="4"/>
      <c r="J463" s="4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26.25" customHeight="1">
      <c r="A464" s="4"/>
      <c r="B464" s="4"/>
      <c r="C464" s="4"/>
      <c r="D464" s="4"/>
      <c r="E464" s="44"/>
      <c r="F464" s="4"/>
      <c r="G464" s="4"/>
      <c r="H464" s="4"/>
      <c r="I464" s="4"/>
      <c r="J464" s="4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26.25" customHeight="1">
      <c r="A465" s="4"/>
      <c r="B465" s="4"/>
      <c r="C465" s="4"/>
      <c r="D465" s="4"/>
      <c r="E465" s="44"/>
      <c r="F465" s="4"/>
      <c r="G465" s="4"/>
      <c r="H465" s="4"/>
      <c r="I465" s="4"/>
      <c r="J465" s="4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26.25" customHeight="1">
      <c r="A466" s="4"/>
      <c r="B466" s="4"/>
      <c r="C466" s="4"/>
      <c r="D466" s="4"/>
      <c r="E466" s="44"/>
      <c r="F466" s="4"/>
      <c r="G466" s="4"/>
      <c r="H466" s="4"/>
      <c r="I466" s="4"/>
      <c r="J466" s="4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26.25" customHeight="1">
      <c r="A467" s="4"/>
      <c r="B467" s="4"/>
      <c r="C467" s="4"/>
      <c r="D467" s="4"/>
      <c r="E467" s="44"/>
      <c r="F467" s="4"/>
      <c r="G467" s="4"/>
      <c r="H467" s="4"/>
      <c r="I467" s="4"/>
      <c r="J467" s="4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26.25" customHeight="1">
      <c r="A468" s="4"/>
      <c r="B468" s="4"/>
      <c r="C468" s="4"/>
      <c r="D468" s="4"/>
      <c r="E468" s="44"/>
      <c r="F468" s="4"/>
      <c r="G468" s="4"/>
      <c r="H468" s="4"/>
      <c r="I468" s="4"/>
      <c r="J468" s="4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26.25" customHeight="1">
      <c r="A469" s="4"/>
      <c r="B469" s="4"/>
      <c r="C469" s="4"/>
      <c r="D469" s="4"/>
      <c r="E469" s="44"/>
      <c r="F469" s="4"/>
      <c r="G469" s="4"/>
      <c r="H469" s="4"/>
      <c r="I469" s="4"/>
      <c r="J469" s="4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26.25" customHeight="1">
      <c r="A470" s="4"/>
      <c r="B470" s="4"/>
      <c r="C470" s="4"/>
      <c r="D470" s="4"/>
      <c r="E470" s="44"/>
      <c r="F470" s="4"/>
      <c r="G470" s="4"/>
      <c r="H470" s="4"/>
      <c r="I470" s="4"/>
      <c r="J470" s="4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26.25" customHeight="1">
      <c r="A471" s="4"/>
      <c r="B471" s="4"/>
      <c r="C471" s="4"/>
      <c r="D471" s="4"/>
      <c r="E471" s="44"/>
      <c r="F471" s="4"/>
      <c r="G471" s="4"/>
      <c r="H471" s="4"/>
      <c r="I471" s="4"/>
      <c r="J471" s="4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26.25" customHeight="1">
      <c r="A472" s="4"/>
      <c r="B472" s="4"/>
      <c r="C472" s="4"/>
      <c r="D472" s="4"/>
      <c r="E472" s="44"/>
      <c r="F472" s="4"/>
      <c r="G472" s="4"/>
      <c r="H472" s="4"/>
      <c r="I472" s="4"/>
      <c r="J472" s="4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26.25" customHeight="1">
      <c r="A473" s="4"/>
      <c r="B473" s="4"/>
      <c r="C473" s="4"/>
      <c r="D473" s="4"/>
      <c r="E473" s="44"/>
      <c r="F473" s="4"/>
      <c r="G473" s="4"/>
      <c r="H473" s="4"/>
      <c r="I473" s="4"/>
      <c r="J473" s="4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26.25" customHeight="1">
      <c r="A474" s="4"/>
      <c r="B474" s="4"/>
      <c r="C474" s="4"/>
      <c r="D474" s="4"/>
      <c r="E474" s="44"/>
      <c r="F474" s="4"/>
      <c r="G474" s="4"/>
      <c r="H474" s="4"/>
      <c r="I474" s="4"/>
      <c r="J474" s="4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26.25" customHeight="1">
      <c r="A475" s="4"/>
      <c r="B475" s="4"/>
      <c r="C475" s="4"/>
      <c r="D475" s="4"/>
      <c r="E475" s="44"/>
      <c r="F475" s="4"/>
      <c r="G475" s="4"/>
      <c r="H475" s="4"/>
      <c r="I475" s="4"/>
      <c r="J475" s="4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26.25" customHeight="1">
      <c r="A476" s="4"/>
      <c r="B476" s="4"/>
      <c r="C476" s="4"/>
      <c r="D476" s="4"/>
      <c r="E476" s="44"/>
      <c r="F476" s="4"/>
      <c r="G476" s="4"/>
      <c r="H476" s="4"/>
      <c r="I476" s="4"/>
      <c r="J476" s="4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26.25" customHeight="1">
      <c r="A477" s="4"/>
      <c r="B477" s="4"/>
      <c r="C477" s="4"/>
      <c r="D477" s="4"/>
      <c r="E477" s="44"/>
      <c r="F477" s="4"/>
      <c r="G477" s="4"/>
      <c r="H477" s="4"/>
      <c r="I477" s="4"/>
      <c r="J477" s="4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26.25" customHeight="1">
      <c r="A478" s="4"/>
      <c r="B478" s="4"/>
      <c r="C478" s="4"/>
      <c r="D478" s="4"/>
      <c r="E478" s="44"/>
      <c r="F478" s="4"/>
      <c r="G478" s="4"/>
      <c r="H478" s="4"/>
      <c r="I478" s="4"/>
      <c r="J478" s="4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26.25" customHeight="1">
      <c r="A479" s="4"/>
      <c r="B479" s="4"/>
      <c r="C479" s="4"/>
      <c r="D479" s="4"/>
      <c r="E479" s="44"/>
      <c r="F479" s="4"/>
      <c r="G479" s="4"/>
      <c r="H479" s="4"/>
      <c r="I479" s="4"/>
      <c r="J479" s="4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26.25" customHeight="1">
      <c r="A480" s="4"/>
      <c r="B480" s="4"/>
      <c r="C480" s="4"/>
      <c r="D480" s="4"/>
      <c r="E480" s="44"/>
      <c r="F480" s="4"/>
      <c r="G480" s="4"/>
      <c r="H480" s="4"/>
      <c r="I480" s="4"/>
      <c r="J480" s="4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26.25" customHeight="1">
      <c r="A481" s="4"/>
      <c r="B481" s="4"/>
      <c r="C481" s="4"/>
      <c r="D481" s="4"/>
      <c r="E481" s="44"/>
      <c r="F481" s="4"/>
      <c r="G481" s="4"/>
      <c r="H481" s="4"/>
      <c r="I481" s="4"/>
      <c r="J481" s="4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26.25" customHeight="1">
      <c r="A482" s="4"/>
      <c r="B482" s="4"/>
      <c r="C482" s="4"/>
      <c r="D482" s="4"/>
      <c r="E482" s="44"/>
      <c r="F482" s="4"/>
      <c r="G482" s="4"/>
      <c r="H482" s="4"/>
      <c r="I482" s="4"/>
      <c r="J482" s="4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26.25" customHeight="1">
      <c r="A483" s="4"/>
      <c r="B483" s="4"/>
      <c r="C483" s="4"/>
      <c r="D483" s="4"/>
      <c r="E483" s="44"/>
      <c r="F483" s="4"/>
      <c r="G483" s="4"/>
      <c r="H483" s="4"/>
      <c r="I483" s="4"/>
      <c r="J483" s="4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26.25" customHeight="1">
      <c r="A484" s="4"/>
      <c r="B484" s="4"/>
      <c r="C484" s="4"/>
      <c r="D484" s="4"/>
      <c r="E484" s="44"/>
      <c r="F484" s="4"/>
      <c r="G484" s="4"/>
      <c r="H484" s="4"/>
      <c r="I484" s="4"/>
      <c r="J484" s="4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26.25" customHeight="1">
      <c r="A485" s="4"/>
      <c r="B485" s="4"/>
      <c r="C485" s="4"/>
      <c r="D485" s="4"/>
      <c r="E485" s="44"/>
      <c r="F485" s="4"/>
      <c r="G485" s="4"/>
      <c r="H485" s="4"/>
      <c r="I485" s="4"/>
      <c r="J485" s="4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26.25" customHeight="1">
      <c r="A486" s="4"/>
      <c r="B486" s="4"/>
      <c r="C486" s="4"/>
      <c r="D486" s="4"/>
      <c r="E486" s="44"/>
      <c r="F486" s="4"/>
      <c r="G486" s="4"/>
      <c r="H486" s="4"/>
      <c r="I486" s="4"/>
      <c r="J486" s="4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26.25" customHeight="1">
      <c r="A487" s="4"/>
      <c r="B487" s="4"/>
      <c r="C487" s="4"/>
      <c r="D487" s="4"/>
      <c r="E487" s="44"/>
      <c r="F487" s="4"/>
      <c r="G487" s="4"/>
      <c r="H487" s="4"/>
      <c r="I487" s="4"/>
      <c r="J487" s="4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26.25" customHeight="1">
      <c r="A488" s="4"/>
      <c r="B488" s="4"/>
      <c r="C488" s="4"/>
      <c r="D488" s="4"/>
      <c r="E488" s="44"/>
      <c r="F488" s="4"/>
      <c r="G488" s="4"/>
      <c r="H488" s="4"/>
      <c r="I488" s="4"/>
      <c r="J488" s="4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26.25" customHeight="1">
      <c r="A489" s="4"/>
      <c r="B489" s="4"/>
      <c r="C489" s="4"/>
      <c r="D489" s="4"/>
      <c r="E489" s="44"/>
      <c r="F489" s="4"/>
      <c r="G489" s="4"/>
      <c r="H489" s="4"/>
      <c r="I489" s="4"/>
      <c r="J489" s="4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26.25" customHeight="1">
      <c r="A490" s="4"/>
      <c r="B490" s="4"/>
      <c r="C490" s="4"/>
      <c r="D490" s="4"/>
      <c r="E490" s="44"/>
      <c r="F490" s="4"/>
      <c r="G490" s="4"/>
      <c r="H490" s="4"/>
      <c r="I490" s="4"/>
      <c r="J490" s="4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26.25" customHeight="1">
      <c r="A491" s="4"/>
      <c r="B491" s="4"/>
      <c r="C491" s="4"/>
      <c r="D491" s="4"/>
      <c r="E491" s="44"/>
      <c r="F491" s="4"/>
      <c r="G491" s="4"/>
      <c r="H491" s="4"/>
      <c r="I491" s="4"/>
      <c r="J491" s="4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26.25" customHeight="1">
      <c r="A492" s="4"/>
      <c r="B492" s="4"/>
      <c r="C492" s="4"/>
      <c r="D492" s="4"/>
      <c r="E492" s="44"/>
      <c r="F492" s="4"/>
      <c r="G492" s="4"/>
      <c r="H492" s="4"/>
      <c r="I492" s="4"/>
      <c r="J492" s="4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26.25" customHeight="1">
      <c r="A493" s="4"/>
      <c r="B493" s="4"/>
      <c r="C493" s="4"/>
      <c r="D493" s="4"/>
      <c r="E493" s="44"/>
      <c r="F493" s="4"/>
      <c r="G493" s="4"/>
      <c r="H493" s="4"/>
      <c r="I493" s="4"/>
      <c r="J493" s="4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26.25" customHeight="1">
      <c r="A494" s="4"/>
      <c r="B494" s="4"/>
      <c r="C494" s="4"/>
      <c r="D494" s="4"/>
      <c r="E494" s="44"/>
      <c r="F494" s="4"/>
      <c r="G494" s="4"/>
      <c r="H494" s="4"/>
      <c r="I494" s="4"/>
      <c r="J494" s="4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26.25" customHeight="1">
      <c r="A495" s="4"/>
      <c r="B495" s="4"/>
      <c r="C495" s="4"/>
      <c r="D495" s="4"/>
      <c r="E495" s="44"/>
      <c r="F495" s="4"/>
      <c r="G495" s="4"/>
      <c r="H495" s="4"/>
      <c r="I495" s="4"/>
      <c r="J495" s="4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26.25" customHeight="1">
      <c r="A496" s="4"/>
      <c r="B496" s="4"/>
      <c r="C496" s="4"/>
      <c r="D496" s="4"/>
      <c r="E496" s="44"/>
      <c r="F496" s="4"/>
      <c r="G496" s="4"/>
      <c r="H496" s="4"/>
      <c r="I496" s="4"/>
      <c r="J496" s="4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26.25" customHeight="1">
      <c r="A497" s="4"/>
      <c r="B497" s="4"/>
      <c r="C497" s="4"/>
      <c r="D497" s="4"/>
      <c r="E497" s="44"/>
      <c r="F497" s="4"/>
      <c r="G497" s="4"/>
      <c r="H497" s="4"/>
      <c r="I497" s="4"/>
      <c r="J497" s="4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26.25" customHeight="1">
      <c r="A498" s="4"/>
      <c r="B498" s="4"/>
      <c r="C498" s="4"/>
      <c r="D498" s="4"/>
      <c r="E498" s="44"/>
      <c r="F498" s="4"/>
      <c r="G498" s="4"/>
      <c r="H498" s="4"/>
      <c r="I498" s="4"/>
      <c r="J498" s="4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26.25" customHeight="1">
      <c r="A499" s="4"/>
      <c r="B499" s="4"/>
      <c r="C499" s="4"/>
      <c r="D499" s="4"/>
      <c r="E499" s="44"/>
      <c r="F499" s="4"/>
      <c r="G499" s="4"/>
      <c r="H499" s="4"/>
      <c r="I499" s="4"/>
      <c r="J499" s="4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26.25" customHeight="1">
      <c r="A500" s="4"/>
      <c r="B500" s="4"/>
      <c r="C500" s="4"/>
      <c r="D500" s="4"/>
      <c r="E500" s="44"/>
      <c r="F500" s="4"/>
      <c r="G500" s="4"/>
      <c r="H500" s="4"/>
      <c r="I500" s="4"/>
      <c r="J500" s="4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26.25" customHeight="1">
      <c r="A501" s="4"/>
      <c r="B501" s="4"/>
      <c r="C501" s="4"/>
      <c r="D501" s="4"/>
      <c r="E501" s="44"/>
      <c r="F501" s="4"/>
      <c r="G501" s="4"/>
      <c r="H501" s="4"/>
      <c r="I501" s="4"/>
      <c r="J501" s="4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26.25" customHeight="1">
      <c r="A502" s="4"/>
      <c r="B502" s="4"/>
      <c r="C502" s="4"/>
      <c r="D502" s="4"/>
      <c r="E502" s="44"/>
      <c r="F502" s="4"/>
      <c r="G502" s="4"/>
      <c r="H502" s="4"/>
      <c r="I502" s="4"/>
      <c r="J502" s="4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26.25" customHeight="1">
      <c r="A503" s="4"/>
      <c r="B503" s="4"/>
      <c r="C503" s="4"/>
      <c r="D503" s="4"/>
      <c r="E503" s="44"/>
      <c r="F503" s="4"/>
      <c r="G503" s="4"/>
      <c r="H503" s="4"/>
      <c r="I503" s="4"/>
      <c r="J503" s="4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26.25" customHeight="1">
      <c r="A504" s="4"/>
      <c r="B504" s="4"/>
      <c r="C504" s="4"/>
      <c r="D504" s="4"/>
      <c r="E504" s="44"/>
      <c r="F504" s="4"/>
      <c r="G504" s="4"/>
      <c r="H504" s="4"/>
      <c r="I504" s="4"/>
      <c r="J504" s="4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26.25" customHeight="1">
      <c r="A505" s="4"/>
      <c r="B505" s="4"/>
      <c r="C505" s="4"/>
      <c r="D505" s="4"/>
      <c r="E505" s="44"/>
      <c r="F505" s="4"/>
      <c r="G505" s="4"/>
      <c r="H505" s="4"/>
      <c r="I505" s="4"/>
      <c r="J505" s="4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26.25" customHeight="1">
      <c r="A506" s="4"/>
      <c r="B506" s="4"/>
      <c r="C506" s="4"/>
      <c r="D506" s="4"/>
      <c r="E506" s="44"/>
      <c r="F506" s="4"/>
      <c r="G506" s="4"/>
      <c r="H506" s="4"/>
      <c r="I506" s="4"/>
      <c r="J506" s="4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26.25" customHeight="1">
      <c r="A507" s="4"/>
      <c r="B507" s="4"/>
      <c r="C507" s="4"/>
      <c r="D507" s="4"/>
      <c r="E507" s="44"/>
      <c r="F507" s="4"/>
      <c r="G507" s="4"/>
      <c r="H507" s="4"/>
      <c r="I507" s="4"/>
      <c r="J507" s="4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26.25" customHeight="1">
      <c r="A508" s="4"/>
      <c r="B508" s="4"/>
      <c r="C508" s="4"/>
      <c r="D508" s="4"/>
      <c r="E508" s="44"/>
      <c r="F508" s="4"/>
      <c r="G508" s="4"/>
      <c r="H508" s="4"/>
      <c r="I508" s="4"/>
      <c r="J508" s="4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26.25" customHeight="1">
      <c r="A509" s="4"/>
      <c r="B509" s="4"/>
      <c r="C509" s="4"/>
      <c r="D509" s="4"/>
      <c r="E509" s="44"/>
      <c r="F509" s="4"/>
      <c r="G509" s="4"/>
      <c r="H509" s="4"/>
      <c r="I509" s="4"/>
      <c r="J509" s="4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26.25" customHeight="1">
      <c r="A510" s="4"/>
      <c r="B510" s="4"/>
      <c r="C510" s="4"/>
      <c r="D510" s="4"/>
      <c r="E510" s="44"/>
      <c r="F510" s="4"/>
      <c r="G510" s="4"/>
      <c r="H510" s="4"/>
      <c r="I510" s="4"/>
      <c r="J510" s="4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26.25" customHeight="1">
      <c r="A511" s="4"/>
      <c r="B511" s="4"/>
      <c r="C511" s="4"/>
      <c r="D511" s="4"/>
      <c r="E511" s="44"/>
      <c r="F511" s="4"/>
      <c r="G511" s="4"/>
      <c r="H511" s="4"/>
      <c r="I511" s="4"/>
      <c r="J511" s="4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26.25" customHeight="1">
      <c r="A512" s="4"/>
      <c r="B512" s="4"/>
      <c r="C512" s="4"/>
      <c r="D512" s="4"/>
      <c r="E512" s="44"/>
      <c r="F512" s="4"/>
      <c r="G512" s="4"/>
      <c r="H512" s="4"/>
      <c r="I512" s="4"/>
      <c r="J512" s="4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26.25" customHeight="1">
      <c r="A513" s="4"/>
      <c r="B513" s="4"/>
      <c r="C513" s="4"/>
      <c r="D513" s="4"/>
      <c r="E513" s="44"/>
      <c r="F513" s="4"/>
      <c r="G513" s="4"/>
      <c r="H513" s="4"/>
      <c r="I513" s="4"/>
      <c r="J513" s="4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26.25" customHeight="1">
      <c r="A514" s="4"/>
      <c r="B514" s="4"/>
      <c r="C514" s="4"/>
      <c r="D514" s="4"/>
      <c r="E514" s="44"/>
      <c r="F514" s="4"/>
      <c r="G514" s="4"/>
      <c r="H514" s="4"/>
      <c r="I514" s="4"/>
      <c r="J514" s="4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26.25" customHeight="1">
      <c r="A515" s="4"/>
      <c r="B515" s="4"/>
      <c r="C515" s="4"/>
      <c r="D515" s="4"/>
      <c r="E515" s="44"/>
      <c r="F515" s="4"/>
      <c r="G515" s="4"/>
      <c r="H515" s="4"/>
      <c r="I515" s="4"/>
      <c r="J515" s="4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26.25" customHeight="1">
      <c r="A516" s="4"/>
      <c r="B516" s="4"/>
      <c r="C516" s="4"/>
      <c r="D516" s="4"/>
      <c r="E516" s="44"/>
      <c r="F516" s="4"/>
      <c r="G516" s="4"/>
      <c r="H516" s="4"/>
      <c r="I516" s="4"/>
      <c r="J516" s="4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26.25" customHeight="1">
      <c r="A517" s="4"/>
      <c r="B517" s="4"/>
      <c r="C517" s="4"/>
      <c r="D517" s="4"/>
      <c r="E517" s="44"/>
      <c r="F517" s="4"/>
      <c r="G517" s="4"/>
      <c r="H517" s="4"/>
      <c r="I517" s="4"/>
      <c r="J517" s="4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26.25" customHeight="1">
      <c r="A518" s="4"/>
      <c r="B518" s="4"/>
      <c r="C518" s="4"/>
      <c r="D518" s="4"/>
      <c r="E518" s="44"/>
      <c r="F518" s="4"/>
      <c r="G518" s="4"/>
      <c r="H518" s="4"/>
      <c r="I518" s="4"/>
      <c r="J518" s="4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26.25" customHeight="1">
      <c r="A519" s="4"/>
      <c r="B519" s="4"/>
      <c r="C519" s="4"/>
      <c r="D519" s="4"/>
      <c r="E519" s="44"/>
      <c r="F519" s="4"/>
      <c r="G519" s="4"/>
      <c r="H519" s="4"/>
      <c r="I519" s="4"/>
      <c r="J519" s="4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26.25" customHeight="1">
      <c r="A520" s="4"/>
      <c r="B520" s="4"/>
      <c r="C520" s="4"/>
      <c r="D520" s="4"/>
      <c r="E520" s="44"/>
      <c r="F520" s="4"/>
      <c r="G520" s="4"/>
      <c r="H520" s="4"/>
      <c r="I520" s="4"/>
      <c r="J520" s="4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26.25" customHeight="1">
      <c r="A521" s="4"/>
      <c r="B521" s="4"/>
      <c r="C521" s="4"/>
      <c r="D521" s="4"/>
      <c r="E521" s="44"/>
      <c r="F521" s="4"/>
      <c r="G521" s="4"/>
      <c r="H521" s="4"/>
      <c r="I521" s="4"/>
      <c r="J521" s="4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26.25" customHeight="1">
      <c r="A522" s="4"/>
      <c r="B522" s="4"/>
      <c r="C522" s="4"/>
      <c r="D522" s="4"/>
      <c r="E522" s="44"/>
      <c r="F522" s="4"/>
      <c r="G522" s="4"/>
      <c r="H522" s="4"/>
      <c r="I522" s="4"/>
      <c r="J522" s="4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26.25" customHeight="1">
      <c r="A523" s="4"/>
      <c r="B523" s="4"/>
      <c r="C523" s="4"/>
      <c r="D523" s="4"/>
      <c r="E523" s="44"/>
      <c r="F523" s="4"/>
      <c r="G523" s="4"/>
      <c r="H523" s="4"/>
      <c r="I523" s="4"/>
      <c r="J523" s="4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26.25" customHeight="1">
      <c r="A524" s="4"/>
      <c r="B524" s="4"/>
      <c r="C524" s="4"/>
      <c r="D524" s="4"/>
      <c r="E524" s="44"/>
      <c r="F524" s="4"/>
      <c r="G524" s="4"/>
      <c r="H524" s="4"/>
      <c r="I524" s="4"/>
      <c r="J524" s="4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26.25" customHeight="1">
      <c r="A525" s="4"/>
      <c r="B525" s="4"/>
      <c r="C525" s="4"/>
      <c r="D525" s="4"/>
      <c r="E525" s="44"/>
      <c r="F525" s="4"/>
      <c r="G525" s="4"/>
      <c r="H525" s="4"/>
      <c r="I525" s="4"/>
      <c r="J525" s="4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26.25" customHeight="1">
      <c r="A526" s="4"/>
      <c r="B526" s="4"/>
      <c r="C526" s="4"/>
      <c r="D526" s="4"/>
      <c r="E526" s="44"/>
      <c r="F526" s="4"/>
      <c r="G526" s="4"/>
      <c r="H526" s="4"/>
      <c r="I526" s="4"/>
      <c r="J526" s="4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26.25" customHeight="1">
      <c r="A527" s="4"/>
      <c r="B527" s="4"/>
      <c r="C527" s="4"/>
      <c r="D527" s="4"/>
      <c r="E527" s="44"/>
      <c r="F527" s="4"/>
      <c r="G527" s="4"/>
      <c r="H527" s="4"/>
      <c r="I527" s="4"/>
      <c r="J527" s="4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26.25" customHeight="1">
      <c r="A528" s="4"/>
      <c r="B528" s="4"/>
      <c r="C528" s="4"/>
      <c r="D528" s="4"/>
      <c r="E528" s="44"/>
      <c r="F528" s="4"/>
      <c r="G528" s="4"/>
      <c r="H528" s="4"/>
      <c r="I528" s="4"/>
      <c r="J528" s="4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26.25" customHeight="1">
      <c r="A529" s="4"/>
      <c r="B529" s="4"/>
      <c r="C529" s="4"/>
      <c r="D529" s="4"/>
      <c r="E529" s="44"/>
      <c r="F529" s="4"/>
      <c r="G529" s="4"/>
      <c r="H529" s="4"/>
      <c r="I529" s="4"/>
      <c r="J529" s="4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26.25" customHeight="1">
      <c r="A530" s="4"/>
      <c r="B530" s="4"/>
      <c r="C530" s="4"/>
      <c r="D530" s="4"/>
      <c r="E530" s="44"/>
      <c r="F530" s="4"/>
      <c r="G530" s="4"/>
      <c r="H530" s="4"/>
      <c r="I530" s="4"/>
      <c r="J530" s="4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26.25" customHeight="1">
      <c r="A531" s="4"/>
      <c r="B531" s="4"/>
      <c r="C531" s="4"/>
      <c r="D531" s="4"/>
      <c r="E531" s="44"/>
      <c r="F531" s="4"/>
      <c r="G531" s="4"/>
      <c r="H531" s="4"/>
      <c r="I531" s="4"/>
      <c r="J531" s="4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26.25" customHeight="1">
      <c r="A532" s="4"/>
      <c r="B532" s="4"/>
      <c r="C532" s="4"/>
      <c r="D532" s="4"/>
      <c r="E532" s="44"/>
      <c r="F532" s="4"/>
      <c r="G532" s="4"/>
      <c r="H532" s="4"/>
      <c r="I532" s="4"/>
      <c r="J532" s="4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26.25" customHeight="1">
      <c r="A533" s="4"/>
      <c r="B533" s="4"/>
      <c r="C533" s="4"/>
      <c r="D533" s="4"/>
      <c r="E533" s="44"/>
      <c r="F533" s="4"/>
      <c r="G533" s="4"/>
      <c r="H533" s="4"/>
      <c r="I533" s="4"/>
      <c r="J533" s="4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26.25" customHeight="1">
      <c r="A534" s="4"/>
      <c r="B534" s="4"/>
      <c r="C534" s="4"/>
      <c r="D534" s="4"/>
      <c r="E534" s="44"/>
      <c r="F534" s="4"/>
      <c r="G534" s="4"/>
      <c r="H534" s="4"/>
      <c r="I534" s="4"/>
      <c r="J534" s="4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26.25" customHeight="1">
      <c r="A535" s="4"/>
      <c r="B535" s="4"/>
      <c r="C535" s="4"/>
      <c r="D535" s="4"/>
      <c r="E535" s="44"/>
      <c r="F535" s="4"/>
      <c r="G535" s="4"/>
      <c r="H535" s="4"/>
      <c r="I535" s="4"/>
      <c r="J535" s="4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26.25" customHeight="1">
      <c r="A536" s="4"/>
      <c r="B536" s="4"/>
      <c r="C536" s="4"/>
      <c r="D536" s="4"/>
      <c r="E536" s="44"/>
      <c r="F536" s="4"/>
      <c r="G536" s="4"/>
      <c r="H536" s="4"/>
      <c r="I536" s="4"/>
      <c r="J536" s="4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26.25" customHeight="1">
      <c r="A537" s="4"/>
      <c r="B537" s="4"/>
      <c r="C537" s="4"/>
      <c r="D537" s="4"/>
      <c r="E537" s="44"/>
      <c r="F537" s="4"/>
      <c r="G537" s="4"/>
      <c r="H537" s="4"/>
      <c r="I537" s="4"/>
      <c r="J537" s="4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26.25" customHeight="1">
      <c r="A538" s="4"/>
      <c r="B538" s="4"/>
      <c r="C538" s="4"/>
      <c r="D538" s="4"/>
      <c r="E538" s="44"/>
      <c r="F538" s="4"/>
      <c r="G538" s="4"/>
      <c r="H538" s="4"/>
      <c r="I538" s="4"/>
      <c r="J538" s="4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26.25" customHeight="1">
      <c r="A539" s="4"/>
      <c r="B539" s="4"/>
      <c r="C539" s="4"/>
      <c r="D539" s="4"/>
      <c r="E539" s="44"/>
      <c r="F539" s="4"/>
      <c r="G539" s="4"/>
      <c r="H539" s="4"/>
      <c r="I539" s="4"/>
      <c r="J539" s="4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26.25" customHeight="1">
      <c r="A540" s="4"/>
      <c r="B540" s="4"/>
      <c r="C540" s="4"/>
      <c r="D540" s="4"/>
      <c r="E540" s="44"/>
      <c r="F540" s="4"/>
      <c r="G540" s="4"/>
      <c r="H540" s="4"/>
      <c r="I540" s="4"/>
      <c r="J540" s="4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26.25" customHeight="1">
      <c r="A541" s="4"/>
      <c r="B541" s="4"/>
      <c r="C541" s="4"/>
      <c r="D541" s="4"/>
      <c r="E541" s="44"/>
      <c r="F541" s="4"/>
      <c r="G541" s="4"/>
      <c r="H541" s="4"/>
      <c r="I541" s="4"/>
      <c r="J541" s="4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26.25" customHeight="1">
      <c r="A542" s="4"/>
      <c r="B542" s="4"/>
      <c r="C542" s="4"/>
      <c r="D542" s="4"/>
      <c r="E542" s="44"/>
      <c r="F542" s="4"/>
      <c r="G542" s="4"/>
      <c r="H542" s="4"/>
      <c r="I542" s="4"/>
      <c r="J542" s="4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26.25" customHeight="1">
      <c r="A543" s="4"/>
      <c r="B543" s="4"/>
      <c r="C543" s="4"/>
      <c r="D543" s="4"/>
      <c r="E543" s="44"/>
      <c r="F543" s="4"/>
      <c r="G543" s="4"/>
      <c r="H543" s="4"/>
      <c r="I543" s="4"/>
      <c r="J543" s="4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26.25" customHeight="1">
      <c r="A544" s="4"/>
      <c r="B544" s="4"/>
      <c r="C544" s="4"/>
      <c r="D544" s="4"/>
      <c r="E544" s="44"/>
      <c r="F544" s="4"/>
      <c r="G544" s="4"/>
      <c r="H544" s="4"/>
      <c r="I544" s="4"/>
      <c r="J544" s="4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26.25" customHeight="1">
      <c r="A545" s="4"/>
      <c r="B545" s="4"/>
      <c r="C545" s="4"/>
      <c r="D545" s="4"/>
      <c r="E545" s="44"/>
      <c r="F545" s="4"/>
      <c r="G545" s="4"/>
      <c r="H545" s="4"/>
      <c r="I545" s="4"/>
      <c r="J545" s="4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26.25" customHeight="1">
      <c r="A546" s="4"/>
      <c r="B546" s="4"/>
      <c r="C546" s="4"/>
      <c r="D546" s="4"/>
      <c r="E546" s="44"/>
      <c r="F546" s="4"/>
      <c r="G546" s="4"/>
      <c r="H546" s="4"/>
      <c r="I546" s="4"/>
      <c r="J546" s="4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26.25" customHeight="1">
      <c r="A547" s="4"/>
      <c r="B547" s="4"/>
      <c r="C547" s="4"/>
      <c r="D547" s="4"/>
      <c r="E547" s="44"/>
      <c r="F547" s="4"/>
      <c r="G547" s="4"/>
      <c r="H547" s="4"/>
      <c r="I547" s="4"/>
      <c r="J547" s="4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26.25" customHeight="1">
      <c r="A548" s="4"/>
      <c r="B548" s="4"/>
      <c r="C548" s="4"/>
      <c r="D548" s="4"/>
      <c r="E548" s="44"/>
      <c r="F548" s="4"/>
      <c r="G548" s="4"/>
      <c r="H548" s="4"/>
      <c r="I548" s="4"/>
      <c r="J548" s="4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26.25" customHeight="1">
      <c r="A549" s="4"/>
      <c r="B549" s="4"/>
      <c r="C549" s="4"/>
      <c r="D549" s="4"/>
      <c r="E549" s="44"/>
      <c r="F549" s="4"/>
      <c r="G549" s="4"/>
      <c r="H549" s="4"/>
      <c r="I549" s="4"/>
      <c r="J549" s="4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26.25" customHeight="1">
      <c r="A550" s="4"/>
      <c r="B550" s="4"/>
      <c r="C550" s="4"/>
      <c r="D550" s="4"/>
      <c r="E550" s="44"/>
      <c r="F550" s="4"/>
      <c r="G550" s="4"/>
      <c r="H550" s="4"/>
      <c r="I550" s="4"/>
      <c r="J550" s="4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26.25" customHeight="1">
      <c r="A551" s="4"/>
      <c r="B551" s="4"/>
      <c r="C551" s="4"/>
      <c r="D551" s="4"/>
      <c r="E551" s="44"/>
      <c r="F551" s="4"/>
      <c r="G551" s="4"/>
      <c r="H551" s="4"/>
      <c r="I551" s="4"/>
      <c r="J551" s="4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26.25" customHeight="1">
      <c r="A552" s="4"/>
      <c r="B552" s="4"/>
      <c r="C552" s="4"/>
      <c r="D552" s="4"/>
      <c r="E552" s="44"/>
      <c r="F552" s="4"/>
      <c r="G552" s="4"/>
      <c r="H552" s="4"/>
      <c r="I552" s="4"/>
      <c r="J552" s="4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26.25" customHeight="1">
      <c r="A553" s="4"/>
      <c r="B553" s="4"/>
      <c r="C553" s="4"/>
      <c r="D553" s="4"/>
      <c r="E553" s="44"/>
      <c r="F553" s="4"/>
      <c r="G553" s="4"/>
      <c r="H553" s="4"/>
      <c r="I553" s="4"/>
      <c r="J553" s="4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26.25" customHeight="1">
      <c r="A554" s="4"/>
      <c r="B554" s="4"/>
      <c r="C554" s="4"/>
      <c r="D554" s="4"/>
      <c r="E554" s="44"/>
      <c r="F554" s="4"/>
      <c r="G554" s="4"/>
      <c r="H554" s="4"/>
      <c r="I554" s="4"/>
      <c r="J554" s="4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26.25" customHeight="1">
      <c r="A555" s="4"/>
      <c r="B555" s="4"/>
      <c r="C555" s="4"/>
      <c r="D555" s="4"/>
      <c r="E555" s="44"/>
      <c r="F555" s="4"/>
      <c r="G555" s="4"/>
      <c r="H555" s="4"/>
      <c r="I555" s="4"/>
      <c r="J555" s="4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26.25" customHeight="1">
      <c r="A556" s="4"/>
      <c r="B556" s="4"/>
      <c r="C556" s="4"/>
      <c r="D556" s="4"/>
      <c r="E556" s="44"/>
      <c r="F556" s="4"/>
      <c r="G556" s="4"/>
      <c r="H556" s="4"/>
      <c r="I556" s="4"/>
      <c r="J556" s="4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26.25" customHeight="1">
      <c r="A557" s="4"/>
      <c r="B557" s="4"/>
      <c r="C557" s="4"/>
      <c r="D557" s="4"/>
      <c r="E557" s="44"/>
      <c r="F557" s="4"/>
      <c r="G557" s="4"/>
      <c r="H557" s="4"/>
      <c r="I557" s="4"/>
      <c r="J557" s="4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26.25" customHeight="1">
      <c r="A558" s="4"/>
      <c r="B558" s="4"/>
      <c r="C558" s="4"/>
      <c r="D558" s="4"/>
      <c r="E558" s="44"/>
      <c r="F558" s="4"/>
      <c r="G558" s="4"/>
      <c r="H558" s="4"/>
      <c r="I558" s="4"/>
      <c r="J558" s="4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26.25" customHeight="1">
      <c r="A559" s="4"/>
      <c r="B559" s="4"/>
      <c r="C559" s="4"/>
      <c r="D559" s="4"/>
      <c r="E559" s="44"/>
      <c r="F559" s="4"/>
      <c r="G559" s="4"/>
      <c r="H559" s="4"/>
      <c r="I559" s="4"/>
      <c r="J559" s="4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26.25" customHeight="1">
      <c r="A560" s="4"/>
      <c r="B560" s="4"/>
      <c r="C560" s="4"/>
      <c r="D560" s="4"/>
      <c r="E560" s="44"/>
      <c r="F560" s="4"/>
      <c r="G560" s="4"/>
      <c r="H560" s="4"/>
      <c r="I560" s="4"/>
      <c r="J560" s="4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26.25" customHeight="1">
      <c r="A561" s="4"/>
      <c r="B561" s="4"/>
      <c r="C561" s="4"/>
      <c r="D561" s="4"/>
      <c r="E561" s="44"/>
      <c r="F561" s="4"/>
      <c r="G561" s="4"/>
      <c r="H561" s="4"/>
      <c r="I561" s="4"/>
      <c r="J561" s="4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26.25" customHeight="1">
      <c r="A562" s="4"/>
      <c r="B562" s="4"/>
      <c r="C562" s="4"/>
      <c r="D562" s="4"/>
      <c r="E562" s="44"/>
      <c r="F562" s="4"/>
      <c r="G562" s="4"/>
      <c r="H562" s="4"/>
      <c r="I562" s="4"/>
      <c r="J562" s="4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26.25" customHeight="1">
      <c r="A563" s="4"/>
      <c r="B563" s="4"/>
      <c r="C563" s="4"/>
      <c r="D563" s="4"/>
      <c r="E563" s="44"/>
      <c r="F563" s="4"/>
      <c r="G563" s="4"/>
      <c r="H563" s="4"/>
      <c r="I563" s="4"/>
      <c r="J563" s="4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26.25" customHeight="1">
      <c r="A564" s="4"/>
      <c r="B564" s="4"/>
      <c r="C564" s="4"/>
      <c r="D564" s="4"/>
      <c r="E564" s="44"/>
      <c r="F564" s="4"/>
      <c r="G564" s="4"/>
      <c r="H564" s="4"/>
      <c r="I564" s="4"/>
      <c r="J564" s="4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26.25" customHeight="1">
      <c r="A565" s="4"/>
      <c r="B565" s="4"/>
      <c r="C565" s="4"/>
      <c r="D565" s="4"/>
      <c r="E565" s="44"/>
      <c r="F565" s="4"/>
      <c r="G565" s="4"/>
      <c r="H565" s="4"/>
      <c r="I565" s="4"/>
      <c r="J565" s="4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26.25" customHeight="1">
      <c r="A566" s="4"/>
      <c r="B566" s="4"/>
      <c r="C566" s="4"/>
      <c r="D566" s="4"/>
      <c r="E566" s="44"/>
      <c r="F566" s="4"/>
      <c r="G566" s="4"/>
      <c r="H566" s="4"/>
      <c r="I566" s="4"/>
      <c r="J566" s="4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26.25" customHeight="1">
      <c r="A567" s="4"/>
      <c r="B567" s="4"/>
      <c r="C567" s="4"/>
      <c r="D567" s="4"/>
      <c r="E567" s="44"/>
      <c r="F567" s="4"/>
      <c r="G567" s="4"/>
      <c r="H567" s="4"/>
      <c r="I567" s="4"/>
      <c r="J567" s="4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26.25" customHeight="1">
      <c r="A568" s="4"/>
      <c r="B568" s="4"/>
      <c r="C568" s="4"/>
      <c r="D568" s="4"/>
      <c r="E568" s="44"/>
      <c r="F568" s="4"/>
      <c r="G568" s="4"/>
      <c r="H568" s="4"/>
      <c r="I568" s="4"/>
      <c r="J568" s="4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26.25" customHeight="1">
      <c r="A569" s="4"/>
      <c r="B569" s="4"/>
      <c r="C569" s="4"/>
      <c r="D569" s="4"/>
      <c r="E569" s="44"/>
      <c r="F569" s="4"/>
      <c r="G569" s="4"/>
      <c r="H569" s="4"/>
      <c r="I569" s="4"/>
      <c r="J569" s="4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26.25" customHeight="1">
      <c r="A570" s="4"/>
      <c r="B570" s="4"/>
      <c r="C570" s="4"/>
      <c r="D570" s="4"/>
      <c r="E570" s="44"/>
      <c r="F570" s="4"/>
      <c r="G570" s="4"/>
      <c r="H570" s="4"/>
      <c r="I570" s="4"/>
      <c r="J570" s="4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26.25" customHeight="1">
      <c r="A571" s="4"/>
      <c r="B571" s="4"/>
      <c r="C571" s="4"/>
      <c r="D571" s="4"/>
      <c r="E571" s="44"/>
      <c r="F571" s="4"/>
      <c r="G571" s="4"/>
      <c r="H571" s="4"/>
      <c r="I571" s="4"/>
      <c r="J571" s="4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26.25" customHeight="1">
      <c r="A572" s="4"/>
      <c r="B572" s="4"/>
      <c r="C572" s="4"/>
      <c r="D572" s="4"/>
      <c r="E572" s="44"/>
      <c r="F572" s="4"/>
      <c r="G572" s="4"/>
      <c r="H572" s="4"/>
      <c r="I572" s="4"/>
      <c r="J572" s="4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26.25" customHeight="1">
      <c r="A573" s="4"/>
      <c r="B573" s="4"/>
      <c r="C573" s="4"/>
      <c r="D573" s="4"/>
      <c r="E573" s="44"/>
      <c r="F573" s="4"/>
      <c r="G573" s="4"/>
      <c r="H573" s="4"/>
      <c r="I573" s="4"/>
      <c r="J573" s="4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26.25" customHeight="1">
      <c r="A574" s="4"/>
      <c r="B574" s="4"/>
      <c r="C574" s="4"/>
      <c r="D574" s="4"/>
      <c r="E574" s="44"/>
      <c r="F574" s="4"/>
      <c r="G574" s="4"/>
      <c r="H574" s="4"/>
      <c r="I574" s="4"/>
      <c r="J574" s="4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26.25" customHeight="1">
      <c r="A575" s="4"/>
      <c r="B575" s="4"/>
      <c r="C575" s="4"/>
      <c r="D575" s="4"/>
      <c r="E575" s="44"/>
      <c r="F575" s="4"/>
      <c r="G575" s="4"/>
      <c r="H575" s="4"/>
      <c r="I575" s="4"/>
      <c r="J575" s="4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26.25" customHeight="1">
      <c r="A576" s="4"/>
      <c r="B576" s="4"/>
      <c r="C576" s="4"/>
      <c r="D576" s="4"/>
      <c r="E576" s="44"/>
      <c r="F576" s="4"/>
      <c r="G576" s="4"/>
      <c r="H576" s="4"/>
      <c r="I576" s="4"/>
      <c r="J576" s="4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26.25" customHeight="1">
      <c r="A577" s="4"/>
      <c r="B577" s="4"/>
      <c r="C577" s="4"/>
      <c r="D577" s="4"/>
      <c r="E577" s="44"/>
      <c r="F577" s="4"/>
      <c r="G577" s="4"/>
      <c r="H577" s="4"/>
      <c r="I577" s="4"/>
      <c r="J577" s="4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26.25" customHeight="1">
      <c r="A578" s="4"/>
      <c r="B578" s="4"/>
      <c r="C578" s="4"/>
      <c r="D578" s="4"/>
      <c r="E578" s="44"/>
      <c r="F578" s="4"/>
      <c r="G578" s="4"/>
      <c r="H578" s="4"/>
      <c r="I578" s="4"/>
      <c r="J578" s="4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26.25" customHeight="1">
      <c r="A579" s="4"/>
      <c r="B579" s="4"/>
      <c r="C579" s="4"/>
      <c r="D579" s="4"/>
      <c r="E579" s="44"/>
      <c r="F579" s="4"/>
      <c r="G579" s="4"/>
      <c r="H579" s="4"/>
      <c r="I579" s="4"/>
      <c r="J579" s="4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26.25" customHeight="1">
      <c r="A580" s="4"/>
      <c r="B580" s="4"/>
      <c r="C580" s="4"/>
      <c r="D580" s="4"/>
      <c r="E580" s="44"/>
      <c r="F580" s="4"/>
      <c r="G580" s="4"/>
      <c r="H580" s="4"/>
      <c r="I580" s="4"/>
      <c r="J580" s="4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26.25" customHeight="1">
      <c r="A581" s="4"/>
      <c r="B581" s="4"/>
      <c r="C581" s="4"/>
      <c r="D581" s="4"/>
      <c r="E581" s="44"/>
      <c r="F581" s="4"/>
      <c r="G581" s="4"/>
      <c r="H581" s="4"/>
      <c r="I581" s="4"/>
      <c r="J581" s="4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26.25" customHeight="1">
      <c r="A582" s="4"/>
      <c r="B582" s="4"/>
      <c r="C582" s="4"/>
      <c r="D582" s="4"/>
      <c r="E582" s="44"/>
      <c r="F582" s="4"/>
      <c r="G582" s="4"/>
      <c r="H582" s="4"/>
      <c r="I582" s="4"/>
      <c r="J582" s="4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26.25" customHeight="1">
      <c r="A583" s="4"/>
      <c r="B583" s="4"/>
      <c r="C583" s="4"/>
      <c r="D583" s="4"/>
      <c r="E583" s="44"/>
      <c r="F583" s="4"/>
      <c r="G583" s="4"/>
      <c r="H583" s="4"/>
      <c r="I583" s="4"/>
      <c r="J583" s="4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26.25" customHeight="1">
      <c r="A584" s="4"/>
      <c r="B584" s="4"/>
      <c r="C584" s="4"/>
      <c r="D584" s="4"/>
      <c r="E584" s="44"/>
      <c r="F584" s="4"/>
      <c r="G584" s="4"/>
      <c r="H584" s="4"/>
      <c r="I584" s="4"/>
      <c r="J584" s="4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26.25" customHeight="1">
      <c r="A585" s="4"/>
      <c r="B585" s="4"/>
      <c r="C585" s="4"/>
      <c r="D585" s="4"/>
      <c r="E585" s="44"/>
      <c r="F585" s="4"/>
      <c r="G585" s="4"/>
      <c r="H585" s="4"/>
      <c r="I585" s="4"/>
      <c r="J585" s="4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26.25" customHeight="1">
      <c r="A586" s="4"/>
      <c r="B586" s="4"/>
      <c r="C586" s="4"/>
      <c r="D586" s="4"/>
      <c r="E586" s="44"/>
      <c r="F586" s="4"/>
      <c r="G586" s="4"/>
      <c r="H586" s="4"/>
      <c r="I586" s="4"/>
      <c r="J586" s="4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26.25" customHeight="1">
      <c r="A587" s="4"/>
      <c r="B587" s="4"/>
      <c r="C587" s="4"/>
      <c r="D587" s="4"/>
      <c r="E587" s="44"/>
      <c r="F587" s="4"/>
      <c r="G587" s="4"/>
      <c r="H587" s="4"/>
      <c r="I587" s="4"/>
      <c r="J587" s="4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26.25" customHeight="1">
      <c r="A588" s="4"/>
      <c r="B588" s="4"/>
      <c r="C588" s="4"/>
      <c r="D588" s="4"/>
      <c r="E588" s="44"/>
      <c r="F588" s="4"/>
      <c r="G588" s="4"/>
      <c r="H588" s="4"/>
      <c r="I588" s="4"/>
      <c r="J588" s="4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26.25" customHeight="1">
      <c r="A589" s="4"/>
      <c r="B589" s="4"/>
      <c r="C589" s="4"/>
      <c r="D589" s="4"/>
      <c r="E589" s="44"/>
      <c r="F589" s="4"/>
      <c r="G589" s="4"/>
      <c r="H589" s="4"/>
      <c r="I589" s="4"/>
      <c r="J589" s="4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26.25" customHeight="1">
      <c r="A590" s="4"/>
      <c r="B590" s="4"/>
      <c r="C590" s="4"/>
      <c r="D590" s="4"/>
      <c r="E590" s="44"/>
      <c r="F590" s="4"/>
      <c r="G590" s="4"/>
      <c r="H590" s="4"/>
      <c r="I590" s="4"/>
      <c r="J590" s="4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26.25" customHeight="1">
      <c r="A591" s="4"/>
      <c r="B591" s="4"/>
      <c r="C591" s="4"/>
      <c r="D591" s="4"/>
      <c r="E591" s="44"/>
      <c r="F591" s="4"/>
      <c r="G591" s="4"/>
      <c r="H591" s="4"/>
      <c r="I591" s="4"/>
      <c r="J591" s="4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26.25" customHeight="1">
      <c r="A592" s="4"/>
      <c r="B592" s="4"/>
      <c r="C592" s="4"/>
      <c r="D592" s="4"/>
      <c r="E592" s="44"/>
      <c r="F592" s="4"/>
      <c r="G592" s="4"/>
      <c r="H592" s="4"/>
      <c r="I592" s="4"/>
      <c r="J592" s="4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26.25" customHeight="1">
      <c r="A593" s="4"/>
      <c r="B593" s="4"/>
      <c r="C593" s="4"/>
      <c r="D593" s="4"/>
      <c r="E593" s="44"/>
      <c r="F593" s="4"/>
      <c r="G593" s="4"/>
      <c r="H593" s="4"/>
      <c r="I593" s="4"/>
      <c r="J593" s="4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26.25" customHeight="1">
      <c r="A594" s="4"/>
      <c r="B594" s="4"/>
      <c r="C594" s="4"/>
      <c r="D594" s="4"/>
      <c r="E594" s="44"/>
      <c r="F594" s="4"/>
      <c r="G594" s="4"/>
      <c r="H594" s="4"/>
      <c r="I594" s="4"/>
      <c r="J594" s="4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26.25" customHeight="1">
      <c r="A595" s="4"/>
      <c r="B595" s="4"/>
      <c r="C595" s="4"/>
      <c r="D595" s="4"/>
      <c r="E595" s="44"/>
      <c r="F595" s="4"/>
      <c r="G595" s="4"/>
      <c r="H595" s="4"/>
      <c r="I595" s="4"/>
      <c r="J595" s="4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26.25" customHeight="1">
      <c r="A596" s="4"/>
      <c r="B596" s="4"/>
      <c r="C596" s="4"/>
      <c r="D596" s="4"/>
      <c r="E596" s="44"/>
      <c r="F596" s="4"/>
      <c r="G596" s="4"/>
      <c r="H596" s="4"/>
      <c r="I596" s="4"/>
      <c r="J596" s="4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26.25" customHeight="1">
      <c r="A597" s="4"/>
      <c r="B597" s="4"/>
      <c r="C597" s="4"/>
      <c r="D597" s="4"/>
      <c r="E597" s="44"/>
      <c r="F597" s="4"/>
      <c r="G597" s="4"/>
      <c r="H597" s="4"/>
      <c r="I597" s="4"/>
      <c r="J597" s="4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26.25" customHeight="1">
      <c r="A598" s="4"/>
      <c r="B598" s="4"/>
      <c r="C598" s="4"/>
      <c r="D598" s="4"/>
      <c r="E598" s="44"/>
      <c r="F598" s="4"/>
      <c r="G598" s="4"/>
      <c r="H598" s="4"/>
      <c r="I598" s="4"/>
      <c r="J598" s="4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26.25" customHeight="1">
      <c r="A599" s="4"/>
      <c r="B599" s="4"/>
      <c r="C599" s="4"/>
      <c r="D599" s="4"/>
      <c r="E599" s="44"/>
      <c r="F599" s="4"/>
      <c r="G599" s="4"/>
      <c r="H599" s="4"/>
      <c r="I599" s="4"/>
      <c r="J599" s="4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26.25" customHeight="1">
      <c r="A600" s="4"/>
      <c r="B600" s="4"/>
      <c r="C600" s="4"/>
      <c r="D600" s="4"/>
      <c r="E600" s="44"/>
      <c r="F600" s="4"/>
      <c r="G600" s="4"/>
      <c r="H600" s="4"/>
      <c r="I600" s="4"/>
      <c r="J600" s="4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26.25" customHeight="1">
      <c r="A601" s="4"/>
      <c r="B601" s="4"/>
      <c r="C601" s="4"/>
      <c r="D601" s="4"/>
      <c r="E601" s="44"/>
      <c r="F601" s="4"/>
      <c r="G601" s="4"/>
      <c r="H601" s="4"/>
      <c r="I601" s="4"/>
      <c r="J601" s="4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26.25" customHeight="1">
      <c r="A602" s="4"/>
      <c r="B602" s="4"/>
      <c r="C602" s="4"/>
      <c r="D602" s="4"/>
      <c r="E602" s="44"/>
      <c r="F602" s="4"/>
      <c r="G602" s="4"/>
      <c r="H602" s="4"/>
      <c r="I602" s="4"/>
      <c r="J602" s="4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26.25" customHeight="1">
      <c r="A603" s="4"/>
      <c r="B603" s="4"/>
      <c r="C603" s="4"/>
      <c r="D603" s="4"/>
      <c r="E603" s="44"/>
      <c r="F603" s="4"/>
      <c r="G603" s="4"/>
      <c r="H603" s="4"/>
      <c r="I603" s="4"/>
      <c r="J603" s="4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26.25" customHeight="1">
      <c r="A604" s="4"/>
      <c r="B604" s="4"/>
      <c r="C604" s="4"/>
      <c r="D604" s="4"/>
      <c r="E604" s="44"/>
      <c r="F604" s="4"/>
      <c r="G604" s="4"/>
      <c r="H604" s="4"/>
      <c r="I604" s="4"/>
      <c r="J604" s="4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26.25" customHeight="1">
      <c r="A605" s="4"/>
      <c r="B605" s="4"/>
      <c r="C605" s="4"/>
      <c r="D605" s="4"/>
      <c r="E605" s="44"/>
      <c r="F605" s="4"/>
      <c r="G605" s="4"/>
      <c r="H605" s="4"/>
      <c r="I605" s="4"/>
      <c r="J605" s="4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26.25" customHeight="1">
      <c r="A606" s="4"/>
      <c r="B606" s="4"/>
      <c r="C606" s="4"/>
      <c r="D606" s="4"/>
      <c r="E606" s="44"/>
      <c r="F606" s="4"/>
      <c r="G606" s="4"/>
      <c r="H606" s="4"/>
      <c r="I606" s="4"/>
      <c r="J606" s="4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26.25" customHeight="1">
      <c r="A607" s="4"/>
      <c r="B607" s="4"/>
      <c r="C607" s="4"/>
      <c r="D607" s="4"/>
      <c r="E607" s="44"/>
      <c r="F607" s="4"/>
      <c r="G607" s="4"/>
      <c r="H607" s="4"/>
      <c r="I607" s="4"/>
      <c r="J607" s="4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26.25" customHeight="1">
      <c r="A608" s="4"/>
      <c r="B608" s="4"/>
      <c r="C608" s="4"/>
      <c r="D608" s="4"/>
      <c r="E608" s="44"/>
      <c r="F608" s="4"/>
      <c r="G608" s="4"/>
      <c r="H608" s="4"/>
      <c r="I608" s="4"/>
      <c r="J608" s="4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26.25" customHeight="1">
      <c r="A609" s="4"/>
      <c r="B609" s="4"/>
      <c r="C609" s="4"/>
      <c r="D609" s="4"/>
      <c r="E609" s="44"/>
      <c r="F609" s="4"/>
      <c r="G609" s="4"/>
      <c r="H609" s="4"/>
      <c r="I609" s="4"/>
      <c r="J609" s="4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26.25" customHeight="1">
      <c r="A610" s="4"/>
      <c r="B610" s="4"/>
      <c r="C610" s="4"/>
      <c r="D610" s="4"/>
      <c r="E610" s="44"/>
      <c r="F610" s="4"/>
      <c r="G610" s="4"/>
      <c r="H610" s="4"/>
      <c r="I610" s="4"/>
      <c r="J610" s="4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26.25" customHeight="1">
      <c r="A611" s="4"/>
      <c r="B611" s="4"/>
      <c r="C611" s="4"/>
      <c r="D611" s="4"/>
      <c r="E611" s="44"/>
      <c r="F611" s="4"/>
      <c r="G611" s="4"/>
      <c r="H611" s="4"/>
      <c r="I611" s="4"/>
      <c r="J611" s="4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26.25" customHeight="1">
      <c r="A612" s="4"/>
      <c r="B612" s="4"/>
      <c r="C612" s="4"/>
      <c r="D612" s="4"/>
      <c r="E612" s="44"/>
      <c r="F612" s="4"/>
      <c r="G612" s="4"/>
      <c r="H612" s="4"/>
      <c r="I612" s="4"/>
      <c r="J612" s="4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26.25" customHeight="1">
      <c r="A613" s="4"/>
      <c r="B613" s="4"/>
      <c r="C613" s="4"/>
      <c r="D613" s="4"/>
      <c r="E613" s="44"/>
      <c r="F613" s="4"/>
      <c r="G613" s="4"/>
      <c r="H613" s="4"/>
      <c r="I613" s="4"/>
      <c r="J613" s="4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26.25" customHeight="1">
      <c r="A614" s="4"/>
      <c r="B614" s="4"/>
      <c r="C614" s="4"/>
      <c r="D614" s="4"/>
      <c r="E614" s="44"/>
      <c r="F614" s="4"/>
      <c r="G614" s="4"/>
      <c r="H614" s="4"/>
      <c r="I614" s="4"/>
      <c r="J614" s="4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26.25" customHeight="1">
      <c r="A615" s="4"/>
      <c r="B615" s="4"/>
      <c r="C615" s="4"/>
      <c r="D615" s="4"/>
      <c r="E615" s="44"/>
      <c r="F615" s="4"/>
      <c r="G615" s="4"/>
      <c r="H615" s="4"/>
      <c r="I615" s="4"/>
      <c r="J615" s="4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26.25" customHeight="1">
      <c r="A616" s="4"/>
      <c r="B616" s="4"/>
      <c r="C616" s="4"/>
      <c r="D616" s="4"/>
      <c r="E616" s="44"/>
      <c r="F616" s="4"/>
      <c r="G616" s="4"/>
      <c r="H616" s="4"/>
      <c r="I616" s="4"/>
      <c r="J616" s="4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26.25" customHeight="1">
      <c r="A617" s="4"/>
      <c r="B617" s="4"/>
      <c r="C617" s="4"/>
      <c r="D617" s="4"/>
      <c r="E617" s="44"/>
      <c r="F617" s="4"/>
      <c r="G617" s="4"/>
      <c r="H617" s="4"/>
      <c r="I617" s="4"/>
      <c r="J617" s="4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26.25" customHeight="1">
      <c r="A618" s="4"/>
      <c r="B618" s="4"/>
      <c r="C618" s="4"/>
      <c r="D618" s="4"/>
      <c r="E618" s="44"/>
      <c r="F618" s="4"/>
      <c r="G618" s="4"/>
      <c r="H618" s="4"/>
      <c r="I618" s="4"/>
      <c r="J618" s="4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26.25" customHeight="1">
      <c r="A619" s="4"/>
      <c r="B619" s="4"/>
      <c r="C619" s="4"/>
      <c r="D619" s="4"/>
      <c r="E619" s="44"/>
      <c r="F619" s="4"/>
      <c r="G619" s="4"/>
      <c r="H619" s="4"/>
      <c r="I619" s="4"/>
      <c r="J619" s="4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26.25" customHeight="1">
      <c r="A620" s="4"/>
      <c r="B620" s="4"/>
      <c r="C620" s="4"/>
      <c r="D620" s="4"/>
      <c r="E620" s="44"/>
      <c r="F620" s="4"/>
      <c r="G620" s="4"/>
      <c r="H620" s="4"/>
      <c r="I620" s="4"/>
      <c r="J620" s="4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26.25" customHeight="1">
      <c r="A621" s="4"/>
      <c r="B621" s="4"/>
      <c r="C621" s="4"/>
      <c r="D621" s="4"/>
      <c r="E621" s="44"/>
      <c r="F621" s="4"/>
      <c r="G621" s="4"/>
      <c r="H621" s="4"/>
      <c r="I621" s="4"/>
      <c r="J621" s="4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26.25" customHeight="1">
      <c r="A622" s="4"/>
      <c r="B622" s="4"/>
      <c r="C622" s="4"/>
      <c r="D622" s="4"/>
      <c r="E622" s="44"/>
      <c r="F622" s="4"/>
      <c r="G622" s="4"/>
      <c r="H622" s="4"/>
      <c r="I622" s="4"/>
      <c r="J622" s="4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26.25" customHeight="1">
      <c r="A623" s="4"/>
      <c r="B623" s="4"/>
      <c r="C623" s="4"/>
      <c r="D623" s="4"/>
      <c r="E623" s="44"/>
      <c r="F623" s="4"/>
      <c r="G623" s="4"/>
      <c r="H623" s="4"/>
      <c r="I623" s="4"/>
      <c r="J623" s="4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26.25" customHeight="1">
      <c r="A624" s="4"/>
      <c r="B624" s="4"/>
      <c r="C624" s="4"/>
      <c r="D624" s="4"/>
      <c r="E624" s="44"/>
      <c r="F624" s="4"/>
      <c r="G624" s="4"/>
      <c r="H624" s="4"/>
      <c r="I624" s="4"/>
      <c r="J624" s="4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26.25" customHeight="1">
      <c r="A625" s="4"/>
      <c r="B625" s="4"/>
      <c r="C625" s="4"/>
      <c r="D625" s="4"/>
      <c r="E625" s="44"/>
      <c r="F625" s="4"/>
      <c r="G625" s="4"/>
      <c r="H625" s="4"/>
      <c r="I625" s="4"/>
      <c r="J625" s="4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26.25" customHeight="1">
      <c r="A626" s="4"/>
      <c r="B626" s="4"/>
      <c r="C626" s="4"/>
      <c r="D626" s="4"/>
      <c r="E626" s="44"/>
      <c r="F626" s="4"/>
      <c r="G626" s="4"/>
      <c r="H626" s="4"/>
      <c r="I626" s="4"/>
      <c r="J626" s="4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26.25" customHeight="1">
      <c r="A627" s="4"/>
      <c r="B627" s="4"/>
      <c r="C627" s="4"/>
      <c r="D627" s="4"/>
      <c r="E627" s="44"/>
      <c r="F627" s="4"/>
      <c r="G627" s="4"/>
      <c r="H627" s="4"/>
      <c r="I627" s="4"/>
      <c r="J627" s="4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26.25" customHeight="1">
      <c r="A628" s="4"/>
      <c r="B628" s="4"/>
      <c r="C628" s="4"/>
      <c r="D628" s="4"/>
      <c r="E628" s="44"/>
      <c r="F628" s="4"/>
      <c r="G628" s="4"/>
      <c r="H628" s="4"/>
      <c r="I628" s="4"/>
      <c r="J628" s="4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26.25" customHeight="1">
      <c r="A629" s="4"/>
      <c r="B629" s="4"/>
      <c r="C629" s="4"/>
      <c r="D629" s="4"/>
      <c r="E629" s="44"/>
      <c r="F629" s="4"/>
      <c r="G629" s="4"/>
      <c r="H629" s="4"/>
      <c r="I629" s="4"/>
      <c r="J629" s="4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26.25" customHeight="1">
      <c r="A630" s="4"/>
      <c r="B630" s="4"/>
      <c r="C630" s="4"/>
      <c r="D630" s="4"/>
      <c r="E630" s="44"/>
      <c r="F630" s="4"/>
      <c r="G630" s="4"/>
      <c r="H630" s="4"/>
      <c r="I630" s="4"/>
      <c r="J630" s="4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26.25" customHeight="1">
      <c r="A631" s="4"/>
      <c r="B631" s="4"/>
      <c r="C631" s="4"/>
      <c r="D631" s="4"/>
      <c r="E631" s="44"/>
      <c r="F631" s="4"/>
      <c r="G631" s="4"/>
      <c r="H631" s="4"/>
      <c r="I631" s="4"/>
      <c r="J631" s="4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26.25" customHeight="1">
      <c r="A632" s="4"/>
      <c r="B632" s="4"/>
      <c r="C632" s="4"/>
      <c r="D632" s="4"/>
      <c r="E632" s="44"/>
      <c r="F632" s="4"/>
      <c r="G632" s="4"/>
      <c r="H632" s="4"/>
      <c r="I632" s="4"/>
      <c r="J632" s="4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26.25" customHeight="1">
      <c r="A633" s="4"/>
      <c r="B633" s="4"/>
      <c r="C633" s="4"/>
      <c r="D633" s="4"/>
      <c r="E633" s="44"/>
      <c r="F633" s="4"/>
      <c r="G633" s="4"/>
      <c r="H633" s="4"/>
      <c r="I633" s="4"/>
      <c r="J633" s="4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26.25" customHeight="1">
      <c r="A634" s="4"/>
      <c r="B634" s="4"/>
      <c r="C634" s="4"/>
      <c r="D634" s="4"/>
      <c r="E634" s="44"/>
      <c r="F634" s="4"/>
      <c r="G634" s="4"/>
      <c r="H634" s="4"/>
      <c r="I634" s="4"/>
      <c r="J634" s="4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26.25" customHeight="1">
      <c r="A635" s="4"/>
      <c r="B635" s="4"/>
      <c r="C635" s="4"/>
      <c r="D635" s="4"/>
      <c r="E635" s="44"/>
      <c r="F635" s="4"/>
      <c r="G635" s="4"/>
      <c r="H635" s="4"/>
      <c r="I635" s="4"/>
      <c r="J635" s="4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26.25" customHeight="1">
      <c r="A636" s="4"/>
      <c r="B636" s="4"/>
      <c r="C636" s="4"/>
      <c r="D636" s="4"/>
      <c r="E636" s="44"/>
      <c r="F636" s="4"/>
      <c r="G636" s="4"/>
      <c r="H636" s="4"/>
      <c r="I636" s="4"/>
      <c r="J636" s="4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26.25" customHeight="1">
      <c r="A637" s="4"/>
      <c r="B637" s="4"/>
      <c r="C637" s="4"/>
      <c r="D637" s="4"/>
      <c r="E637" s="44"/>
      <c r="F637" s="4"/>
      <c r="G637" s="4"/>
      <c r="H637" s="4"/>
      <c r="I637" s="4"/>
      <c r="J637" s="4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26.25" customHeight="1">
      <c r="A638" s="4"/>
      <c r="B638" s="4"/>
      <c r="C638" s="4"/>
      <c r="D638" s="4"/>
      <c r="E638" s="44"/>
      <c r="F638" s="4"/>
      <c r="G638" s="4"/>
      <c r="H638" s="4"/>
      <c r="I638" s="4"/>
      <c r="J638" s="4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26.25" customHeight="1">
      <c r="A639" s="4"/>
      <c r="B639" s="4"/>
      <c r="C639" s="4"/>
      <c r="D639" s="4"/>
      <c r="E639" s="44"/>
      <c r="F639" s="4"/>
      <c r="G639" s="4"/>
      <c r="H639" s="4"/>
      <c r="I639" s="4"/>
      <c r="J639" s="4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26.25" customHeight="1">
      <c r="A640" s="4"/>
      <c r="B640" s="4"/>
      <c r="C640" s="4"/>
      <c r="D640" s="4"/>
      <c r="E640" s="44"/>
      <c r="F640" s="4"/>
      <c r="G640" s="4"/>
      <c r="H640" s="4"/>
      <c r="I640" s="4"/>
      <c r="J640" s="4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26.25" customHeight="1">
      <c r="A641" s="4"/>
      <c r="B641" s="4"/>
      <c r="C641" s="4"/>
      <c r="D641" s="4"/>
      <c r="E641" s="44"/>
      <c r="F641" s="4"/>
      <c r="G641" s="4"/>
      <c r="H641" s="4"/>
      <c r="I641" s="4"/>
      <c r="J641" s="4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26.25" customHeight="1">
      <c r="A642" s="4"/>
      <c r="B642" s="4"/>
      <c r="C642" s="4"/>
      <c r="D642" s="4"/>
      <c r="E642" s="44"/>
      <c r="F642" s="4"/>
      <c r="G642" s="4"/>
      <c r="H642" s="4"/>
      <c r="I642" s="4"/>
      <c r="J642" s="4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26.25" customHeight="1">
      <c r="A643" s="4"/>
      <c r="B643" s="4"/>
      <c r="C643" s="4"/>
      <c r="D643" s="4"/>
      <c r="E643" s="44"/>
      <c r="F643" s="4"/>
      <c r="G643" s="4"/>
      <c r="H643" s="4"/>
      <c r="I643" s="4"/>
      <c r="J643" s="4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26.25" customHeight="1">
      <c r="A644" s="4"/>
      <c r="B644" s="4"/>
      <c r="C644" s="4"/>
      <c r="D644" s="4"/>
      <c r="E644" s="44"/>
      <c r="F644" s="4"/>
      <c r="G644" s="4"/>
      <c r="H644" s="4"/>
      <c r="I644" s="4"/>
      <c r="J644" s="4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26.25" customHeight="1">
      <c r="A645" s="4"/>
      <c r="B645" s="4"/>
      <c r="C645" s="4"/>
      <c r="D645" s="4"/>
      <c r="E645" s="44"/>
      <c r="F645" s="4"/>
      <c r="G645" s="4"/>
      <c r="H645" s="4"/>
      <c r="I645" s="4"/>
      <c r="J645" s="4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26.25" customHeight="1">
      <c r="A646" s="4"/>
      <c r="B646" s="4"/>
      <c r="C646" s="4"/>
      <c r="D646" s="4"/>
      <c r="E646" s="44"/>
      <c r="F646" s="4"/>
      <c r="G646" s="4"/>
      <c r="H646" s="4"/>
      <c r="I646" s="4"/>
      <c r="J646" s="4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26.25" customHeight="1">
      <c r="A647" s="4"/>
      <c r="B647" s="4"/>
      <c r="C647" s="4"/>
      <c r="D647" s="4"/>
      <c r="E647" s="44"/>
      <c r="F647" s="4"/>
      <c r="G647" s="4"/>
      <c r="H647" s="4"/>
      <c r="I647" s="4"/>
      <c r="J647" s="4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26.25" customHeight="1">
      <c r="A648" s="4"/>
      <c r="B648" s="4"/>
      <c r="C648" s="4"/>
      <c r="D648" s="4"/>
      <c r="E648" s="44"/>
      <c r="F648" s="4"/>
      <c r="G648" s="4"/>
      <c r="H648" s="4"/>
      <c r="I648" s="4"/>
      <c r="J648" s="4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26.25" customHeight="1">
      <c r="A649" s="4"/>
      <c r="B649" s="4"/>
      <c r="C649" s="4"/>
      <c r="D649" s="4"/>
      <c r="E649" s="44"/>
      <c r="F649" s="4"/>
      <c r="G649" s="4"/>
      <c r="H649" s="4"/>
      <c r="I649" s="4"/>
      <c r="J649" s="4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26.25" customHeight="1">
      <c r="A650" s="4"/>
      <c r="B650" s="4"/>
      <c r="C650" s="4"/>
      <c r="D650" s="4"/>
      <c r="E650" s="44"/>
      <c r="F650" s="4"/>
      <c r="G650" s="4"/>
      <c r="H650" s="4"/>
      <c r="I650" s="4"/>
      <c r="J650" s="4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26.25" customHeight="1">
      <c r="A651" s="4"/>
      <c r="B651" s="4"/>
      <c r="C651" s="4"/>
      <c r="D651" s="4"/>
      <c r="E651" s="44"/>
      <c r="F651" s="4"/>
      <c r="G651" s="4"/>
      <c r="H651" s="4"/>
      <c r="I651" s="4"/>
      <c r="J651" s="4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26.25" customHeight="1">
      <c r="A652" s="4"/>
      <c r="B652" s="4"/>
      <c r="C652" s="4"/>
      <c r="D652" s="4"/>
      <c r="E652" s="44"/>
      <c r="F652" s="4"/>
      <c r="G652" s="4"/>
      <c r="H652" s="4"/>
      <c r="I652" s="4"/>
      <c r="J652" s="4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26.25" customHeight="1">
      <c r="A653" s="4"/>
      <c r="B653" s="4"/>
      <c r="C653" s="4"/>
      <c r="D653" s="4"/>
      <c r="E653" s="44"/>
      <c r="F653" s="4"/>
      <c r="G653" s="4"/>
      <c r="H653" s="4"/>
      <c r="I653" s="4"/>
      <c r="J653" s="4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26.25" customHeight="1">
      <c r="A654" s="4"/>
      <c r="B654" s="4"/>
      <c r="C654" s="4"/>
      <c r="D654" s="4"/>
      <c r="E654" s="44"/>
      <c r="F654" s="4"/>
      <c r="G654" s="4"/>
      <c r="H654" s="4"/>
      <c r="I654" s="4"/>
      <c r="J654" s="4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26.25" customHeight="1">
      <c r="A655" s="4"/>
      <c r="B655" s="4"/>
      <c r="C655" s="4"/>
      <c r="D655" s="4"/>
      <c r="E655" s="44"/>
      <c r="F655" s="4"/>
      <c r="G655" s="4"/>
      <c r="H655" s="4"/>
      <c r="I655" s="4"/>
      <c r="J655" s="4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26.25" customHeight="1">
      <c r="A656" s="4"/>
      <c r="B656" s="4"/>
      <c r="C656" s="4"/>
      <c r="D656" s="4"/>
      <c r="E656" s="44"/>
      <c r="F656" s="4"/>
      <c r="G656" s="4"/>
      <c r="H656" s="4"/>
      <c r="I656" s="4"/>
      <c r="J656" s="4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26.25" customHeight="1">
      <c r="A657" s="4"/>
      <c r="B657" s="4"/>
      <c r="C657" s="4"/>
      <c r="D657" s="4"/>
      <c r="E657" s="44"/>
      <c r="F657" s="4"/>
      <c r="G657" s="4"/>
      <c r="H657" s="4"/>
      <c r="I657" s="4"/>
      <c r="J657" s="4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26.25" customHeight="1">
      <c r="A658" s="4"/>
      <c r="B658" s="4"/>
      <c r="C658" s="4"/>
      <c r="D658" s="4"/>
      <c r="E658" s="44"/>
      <c r="F658" s="4"/>
      <c r="G658" s="4"/>
      <c r="H658" s="4"/>
      <c r="I658" s="4"/>
      <c r="J658" s="4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26.25" customHeight="1">
      <c r="A659" s="4"/>
      <c r="B659" s="4"/>
      <c r="C659" s="4"/>
      <c r="D659" s="4"/>
      <c r="E659" s="44"/>
      <c r="F659" s="4"/>
      <c r="G659" s="4"/>
      <c r="H659" s="4"/>
      <c r="I659" s="4"/>
      <c r="J659" s="4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26.25" customHeight="1">
      <c r="A660" s="4"/>
      <c r="B660" s="4"/>
      <c r="C660" s="4"/>
      <c r="D660" s="4"/>
      <c r="E660" s="44"/>
      <c r="F660" s="4"/>
      <c r="G660" s="4"/>
      <c r="H660" s="4"/>
      <c r="I660" s="4"/>
      <c r="J660" s="4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26.25" customHeight="1">
      <c r="A661" s="4"/>
      <c r="B661" s="4"/>
      <c r="C661" s="4"/>
      <c r="D661" s="4"/>
      <c r="E661" s="44"/>
      <c r="F661" s="4"/>
      <c r="G661" s="4"/>
      <c r="H661" s="4"/>
      <c r="I661" s="4"/>
      <c r="J661" s="4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26.25" customHeight="1">
      <c r="A662" s="4"/>
      <c r="B662" s="4"/>
      <c r="C662" s="4"/>
      <c r="D662" s="4"/>
      <c r="E662" s="44"/>
      <c r="F662" s="4"/>
      <c r="G662" s="4"/>
      <c r="H662" s="4"/>
      <c r="I662" s="4"/>
      <c r="J662" s="4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26.25" customHeight="1">
      <c r="A663" s="4"/>
      <c r="B663" s="4"/>
      <c r="C663" s="4"/>
      <c r="D663" s="4"/>
      <c r="E663" s="44"/>
      <c r="F663" s="4"/>
      <c r="G663" s="4"/>
      <c r="H663" s="4"/>
      <c r="I663" s="4"/>
      <c r="J663" s="4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26.25" customHeight="1">
      <c r="A664" s="4"/>
      <c r="B664" s="4"/>
      <c r="C664" s="4"/>
      <c r="D664" s="4"/>
      <c r="E664" s="44"/>
      <c r="F664" s="4"/>
      <c r="G664" s="4"/>
      <c r="H664" s="4"/>
      <c r="I664" s="4"/>
      <c r="J664" s="4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26.25" customHeight="1">
      <c r="A665" s="4"/>
      <c r="B665" s="4"/>
      <c r="C665" s="4"/>
      <c r="D665" s="4"/>
      <c r="E665" s="44"/>
      <c r="F665" s="4"/>
      <c r="G665" s="4"/>
      <c r="H665" s="4"/>
      <c r="I665" s="4"/>
      <c r="J665" s="4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26.25" customHeight="1">
      <c r="A666" s="4"/>
      <c r="B666" s="4"/>
      <c r="C666" s="4"/>
      <c r="D666" s="4"/>
      <c r="E666" s="44"/>
      <c r="F666" s="4"/>
      <c r="G666" s="4"/>
      <c r="H666" s="4"/>
      <c r="I666" s="4"/>
      <c r="J666" s="4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26.25" customHeight="1">
      <c r="A667" s="4"/>
      <c r="B667" s="4"/>
      <c r="C667" s="4"/>
      <c r="D667" s="4"/>
      <c r="E667" s="44"/>
      <c r="F667" s="4"/>
      <c r="G667" s="4"/>
      <c r="H667" s="4"/>
      <c r="I667" s="4"/>
      <c r="J667" s="4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26.25" customHeight="1">
      <c r="A668" s="4"/>
      <c r="B668" s="4"/>
      <c r="C668" s="4"/>
      <c r="D668" s="4"/>
      <c r="E668" s="44"/>
      <c r="F668" s="4"/>
      <c r="G668" s="4"/>
      <c r="H668" s="4"/>
      <c r="I668" s="4"/>
      <c r="J668" s="4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26.25" customHeight="1">
      <c r="A669" s="4"/>
      <c r="B669" s="4"/>
      <c r="C669" s="4"/>
      <c r="D669" s="4"/>
      <c r="E669" s="44"/>
      <c r="F669" s="4"/>
      <c r="G669" s="4"/>
      <c r="H669" s="4"/>
      <c r="I669" s="4"/>
      <c r="J669" s="4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26.25" customHeight="1">
      <c r="A670" s="4"/>
      <c r="B670" s="4"/>
      <c r="C670" s="4"/>
      <c r="D670" s="4"/>
      <c r="E670" s="44"/>
      <c r="F670" s="4"/>
      <c r="G670" s="4"/>
      <c r="H670" s="4"/>
      <c r="I670" s="4"/>
      <c r="J670" s="4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26.25" customHeight="1">
      <c r="A671" s="4"/>
      <c r="B671" s="4"/>
      <c r="C671" s="4"/>
      <c r="D671" s="4"/>
      <c r="E671" s="44"/>
      <c r="F671" s="4"/>
      <c r="G671" s="4"/>
      <c r="H671" s="4"/>
      <c r="I671" s="4"/>
      <c r="J671" s="4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26.25" customHeight="1">
      <c r="A672" s="4"/>
      <c r="B672" s="4"/>
      <c r="C672" s="4"/>
      <c r="D672" s="4"/>
      <c r="E672" s="44"/>
      <c r="F672" s="4"/>
      <c r="G672" s="4"/>
      <c r="H672" s="4"/>
      <c r="I672" s="4"/>
      <c r="J672" s="4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26.25" customHeight="1">
      <c r="A673" s="4"/>
      <c r="B673" s="4"/>
      <c r="C673" s="4"/>
      <c r="D673" s="4"/>
      <c r="E673" s="44"/>
      <c r="F673" s="4"/>
      <c r="G673" s="4"/>
      <c r="H673" s="4"/>
      <c r="I673" s="4"/>
      <c r="J673" s="4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26.25" customHeight="1">
      <c r="A674" s="4"/>
      <c r="B674" s="4"/>
      <c r="C674" s="4"/>
      <c r="D674" s="4"/>
      <c r="E674" s="44"/>
      <c r="F674" s="4"/>
      <c r="G674" s="4"/>
      <c r="H674" s="4"/>
      <c r="I674" s="4"/>
      <c r="J674" s="4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26.25" customHeight="1">
      <c r="A675" s="4"/>
      <c r="B675" s="4"/>
      <c r="C675" s="4"/>
      <c r="D675" s="4"/>
      <c r="E675" s="44"/>
      <c r="F675" s="4"/>
      <c r="G675" s="4"/>
      <c r="H675" s="4"/>
      <c r="I675" s="4"/>
      <c r="J675" s="4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26.25" customHeight="1">
      <c r="A676" s="4"/>
      <c r="B676" s="4"/>
      <c r="C676" s="4"/>
      <c r="D676" s="4"/>
      <c r="E676" s="44"/>
      <c r="F676" s="4"/>
      <c r="G676" s="4"/>
      <c r="H676" s="4"/>
      <c r="I676" s="4"/>
      <c r="J676" s="4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26.25" customHeight="1">
      <c r="A677" s="4"/>
      <c r="B677" s="4"/>
      <c r="C677" s="4"/>
      <c r="D677" s="4"/>
      <c r="E677" s="44"/>
      <c r="F677" s="4"/>
      <c r="G677" s="4"/>
      <c r="H677" s="4"/>
      <c r="I677" s="4"/>
      <c r="J677" s="4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26.25" customHeight="1">
      <c r="A678" s="4"/>
      <c r="B678" s="4"/>
      <c r="C678" s="4"/>
      <c r="D678" s="4"/>
      <c r="E678" s="44"/>
      <c r="F678" s="4"/>
      <c r="G678" s="4"/>
      <c r="H678" s="4"/>
      <c r="I678" s="4"/>
      <c r="J678" s="4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26.25" customHeight="1">
      <c r="A679" s="4"/>
      <c r="B679" s="4"/>
      <c r="C679" s="4"/>
      <c r="D679" s="4"/>
      <c r="E679" s="44"/>
      <c r="F679" s="4"/>
      <c r="G679" s="4"/>
      <c r="H679" s="4"/>
      <c r="I679" s="4"/>
      <c r="J679" s="4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26.25" customHeight="1">
      <c r="A680" s="4"/>
      <c r="B680" s="4"/>
      <c r="C680" s="4"/>
      <c r="D680" s="4"/>
      <c r="E680" s="44"/>
      <c r="F680" s="4"/>
      <c r="G680" s="4"/>
      <c r="H680" s="4"/>
      <c r="I680" s="4"/>
      <c r="J680" s="4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26.25" customHeight="1">
      <c r="A681" s="4"/>
      <c r="B681" s="4"/>
      <c r="C681" s="4"/>
      <c r="D681" s="4"/>
      <c r="E681" s="44"/>
      <c r="F681" s="4"/>
      <c r="G681" s="4"/>
      <c r="H681" s="4"/>
      <c r="I681" s="4"/>
      <c r="J681" s="4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26.25" customHeight="1">
      <c r="A682" s="4"/>
      <c r="B682" s="4"/>
      <c r="C682" s="4"/>
      <c r="D682" s="4"/>
      <c r="E682" s="44"/>
      <c r="F682" s="4"/>
      <c r="G682" s="4"/>
      <c r="H682" s="4"/>
      <c r="I682" s="4"/>
      <c r="J682" s="4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26.25" customHeight="1">
      <c r="A683" s="4"/>
      <c r="B683" s="4"/>
      <c r="C683" s="4"/>
      <c r="D683" s="4"/>
      <c r="E683" s="44"/>
      <c r="F683" s="4"/>
      <c r="G683" s="4"/>
      <c r="H683" s="4"/>
      <c r="I683" s="4"/>
      <c r="J683" s="4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26.25" customHeight="1">
      <c r="A684" s="4"/>
      <c r="B684" s="4"/>
      <c r="C684" s="4"/>
      <c r="D684" s="4"/>
      <c r="E684" s="44"/>
      <c r="F684" s="4"/>
      <c r="G684" s="4"/>
      <c r="H684" s="4"/>
      <c r="I684" s="4"/>
      <c r="J684" s="4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26.25" customHeight="1">
      <c r="A685" s="4"/>
      <c r="B685" s="4"/>
      <c r="C685" s="4"/>
      <c r="D685" s="4"/>
      <c r="E685" s="44"/>
      <c r="F685" s="4"/>
      <c r="G685" s="4"/>
      <c r="H685" s="4"/>
      <c r="I685" s="4"/>
      <c r="J685" s="4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26.25" customHeight="1">
      <c r="A686" s="4"/>
      <c r="B686" s="4"/>
      <c r="C686" s="4"/>
      <c r="D686" s="4"/>
      <c r="E686" s="44"/>
      <c r="F686" s="4"/>
      <c r="G686" s="4"/>
      <c r="H686" s="4"/>
      <c r="I686" s="4"/>
      <c r="J686" s="4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26.25" customHeight="1">
      <c r="A687" s="4"/>
      <c r="B687" s="4"/>
      <c r="C687" s="4"/>
      <c r="D687" s="4"/>
      <c r="E687" s="44"/>
      <c r="F687" s="4"/>
      <c r="G687" s="4"/>
      <c r="H687" s="4"/>
      <c r="I687" s="4"/>
      <c r="J687" s="4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26.25" customHeight="1">
      <c r="A688" s="4"/>
      <c r="B688" s="4"/>
      <c r="C688" s="4"/>
      <c r="D688" s="4"/>
      <c r="E688" s="44"/>
      <c r="F688" s="4"/>
      <c r="G688" s="4"/>
      <c r="H688" s="4"/>
      <c r="I688" s="4"/>
      <c r="J688" s="4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26.25" customHeight="1">
      <c r="A689" s="4"/>
      <c r="B689" s="4"/>
      <c r="C689" s="4"/>
      <c r="D689" s="4"/>
      <c r="E689" s="44"/>
      <c r="F689" s="4"/>
      <c r="G689" s="4"/>
      <c r="H689" s="4"/>
      <c r="I689" s="4"/>
      <c r="J689" s="4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26.25" customHeight="1">
      <c r="A690" s="4"/>
      <c r="B690" s="4"/>
      <c r="C690" s="4"/>
      <c r="D690" s="4"/>
      <c r="E690" s="44"/>
      <c r="F690" s="4"/>
      <c r="G690" s="4"/>
      <c r="H690" s="4"/>
      <c r="I690" s="4"/>
      <c r="J690" s="4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26.25" customHeight="1">
      <c r="A691" s="4"/>
      <c r="B691" s="4"/>
      <c r="C691" s="4"/>
      <c r="D691" s="4"/>
      <c r="E691" s="44"/>
      <c r="F691" s="4"/>
      <c r="G691" s="4"/>
      <c r="H691" s="4"/>
      <c r="I691" s="4"/>
      <c r="J691" s="4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26.25" customHeight="1">
      <c r="A692" s="4"/>
      <c r="B692" s="4"/>
      <c r="C692" s="4"/>
      <c r="D692" s="4"/>
      <c r="E692" s="44"/>
      <c r="F692" s="4"/>
      <c r="G692" s="4"/>
      <c r="H692" s="4"/>
      <c r="I692" s="4"/>
      <c r="J692" s="4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26.25" customHeight="1">
      <c r="A693" s="4"/>
      <c r="B693" s="4"/>
      <c r="C693" s="4"/>
      <c r="D693" s="4"/>
      <c r="E693" s="44"/>
      <c r="F693" s="4"/>
      <c r="G693" s="4"/>
      <c r="H693" s="4"/>
      <c r="I693" s="4"/>
      <c r="J693" s="4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26.25" customHeight="1">
      <c r="A694" s="4"/>
      <c r="B694" s="4"/>
      <c r="C694" s="4"/>
      <c r="D694" s="4"/>
      <c r="E694" s="44"/>
      <c r="F694" s="4"/>
      <c r="G694" s="4"/>
      <c r="H694" s="4"/>
      <c r="I694" s="4"/>
      <c r="J694" s="4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26.25" customHeight="1">
      <c r="A695" s="4"/>
      <c r="B695" s="4"/>
      <c r="C695" s="4"/>
      <c r="D695" s="4"/>
      <c r="E695" s="44"/>
      <c r="F695" s="4"/>
      <c r="G695" s="4"/>
      <c r="H695" s="4"/>
      <c r="I695" s="4"/>
      <c r="J695" s="4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26.25" customHeight="1">
      <c r="A696" s="4"/>
      <c r="B696" s="4"/>
      <c r="C696" s="4"/>
      <c r="D696" s="4"/>
      <c r="E696" s="44"/>
      <c r="F696" s="4"/>
      <c r="G696" s="4"/>
      <c r="H696" s="4"/>
      <c r="I696" s="4"/>
      <c r="J696" s="4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26.25" customHeight="1">
      <c r="A697" s="4"/>
      <c r="B697" s="4"/>
      <c r="C697" s="4"/>
      <c r="D697" s="4"/>
      <c r="E697" s="44"/>
      <c r="F697" s="4"/>
      <c r="G697" s="4"/>
      <c r="H697" s="4"/>
      <c r="I697" s="4"/>
      <c r="J697" s="4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26.25" customHeight="1">
      <c r="A698" s="4"/>
      <c r="B698" s="4"/>
      <c r="C698" s="4"/>
      <c r="D698" s="4"/>
      <c r="E698" s="44"/>
      <c r="F698" s="4"/>
      <c r="G698" s="4"/>
      <c r="H698" s="4"/>
      <c r="I698" s="4"/>
      <c r="J698" s="4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26.25" customHeight="1">
      <c r="A699" s="4"/>
      <c r="B699" s="4"/>
      <c r="C699" s="4"/>
      <c r="D699" s="4"/>
      <c r="E699" s="44"/>
      <c r="F699" s="4"/>
      <c r="G699" s="4"/>
      <c r="H699" s="4"/>
      <c r="I699" s="4"/>
      <c r="J699" s="4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26.25" customHeight="1">
      <c r="A700" s="4"/>
      <c r="B700" s="4"/>
      <c r="C700" s="4"/>
      <c r="D700" s="4"/>
      <c r="E700" s="44"/>
      <c r="F700" s="4"/>
      <c r="G700" s="4"/>
      <c r="H700" s="4"/>
      <c r="I700" s="4"/>
      <c r="J700" s="4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26.25" customHeight="1">
      <c r="A701" s="4"/>
      <c r="B701" s="4"/>
      <c r="C701" s="4"/>
      <c r="D701" s="4"/>
      <c r="E701" s="44"/>
      <c r="F701" s="4"/>
      <c r="G701" s="4"/>
      <c r="H701" s="4"/>
      <c r="I701" s="4"/>
      <c r="J701" s="4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26.25" customHeight="1">
      <c r="A702" s="4"/>
      <c r="B702" s="4"/>
      <c r="C702" s="4"/>
      <c r="D702" s="4"/>
      <c r="E702" s="44"/>
      <c r="F702" s="4"/>
      <c r="G702" s="4"/>
      <c r="H702" s="4"/>
      <c r="I702" s="4"/>
      <c r="J702" s="4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26.25" customHeight="1">
      <c r="A703" s="4"/>
      <c r="B703" s="4"/>
      <c r="C703" s="4"/>
      <c r="D703" s="4"/>
      <c r="E703" s="44"/>
      <c r="F703" s="4"/>
      <c r="G703" s="4"/>
      <c r="H703" s="4"/>
      <c r="I703" s="4"/>
      <c r="J703" s="4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26.25" customHeight="1">
      <c r="A704" s="4"/>
      <c r="B704" s="4"/>
      <c r="C704" s="4"/>
      <c r="D704" s="4"/>
      <c r="E704" s="44"/>
      <c r="F704" s="4"/>
      <c r="G704" s="4"/>
      <c r="H704" s="4"/>
      <c r="I704" s="4"/>
      <c r="J704" s="4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26.25" customHeight="1">
      <c r="A705" s="4"/>
      <c r="B705" s="4"/>
      <c r="C705" s="4"/>
      <c r="D705" s="4"/>
      <c r="E705" s="44"/>
      <c r="F705" s="4"/>
      <c r="G705" s="4"/>
      <c r="H705" s="4"/>
      <c r="I705" s="4"/>
      <c r="J705" s="4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26.25" customHeight="1">
      <c r="A706" s="4"/>
      <c r="B706" s="4"/>
      <c r="C706" s="4"/>
      <c r="D706" s="4"/>
      <c r="E706" s="44"/>
      <c r="F706" s="4"/>
      <c r="G706" s="4"/>
      <c r="H706" s="4"/>
      <c r="I706" s="4"/>
      <c r="J706" s="4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26.25" customHeight="1">
      <c r="A707" s="4"/>
      <c r="B707" s="4"/>
      <c r="C707" s="4"/>
      <c r="D707" s="4"/>
      <c r="E707" s="44"/>
      <c r="F707" s="4"/>
      <c r="G707" s="4"/>
      <c r="H707" s="4"/>
      <c r="I707" s="4"/>
      <c r="J707" s="4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26.25" customHeight="1">
      <c r="A708" s="4"/>
      <c r="B708" s="4"/>
      <c r="C708" s="4"/>
      <c r="D708" s="4"/>
      <c r="E708" s="44"/>
      <c r="F708" s="4"/>
      <c r="G708" s="4"/>
      <c r="H708" s="4"/>
      <c r="I708" s="4"/>
      <c r="J708" s="4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26.25" customHeight="1">
      <c r="A709" s="4"/>
      <c r="B709" s="4"/>
      <c r="C709" s="4"/>
      <c r="D709" s="4"/>
      <c r="E709" s="44"/>
      <c r="F709" s="4"/>
      <c r="G709" s="4"/>
      <c r="H709" s="4"/>
      <c r="I709" s="4"/>
      <c r="J709" s="4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26.25" customHeight="1">
      <c r="A710" s="4"/>
      <c r="B710" s="4"/>
      <c r="C710" s="4"/>
      <c r="D710" s="4"/>
      <c r="E710" s="44"/>
      <c r="F710" s="4"/>
      <c r="G710" s="4"/>
      <c r="H710" s="4"/>
      <c r="I710" s="4"/>
      <c r="J710" s="4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26.25" customHeight="1">
      <c r="A711" s="4"/>
      <c r="B711" s="4"/>
      <c r="C711" s="4"/>
      <c r="D711" s="4"/>
      <c r="E711" s="44"/>
      <c r="F711" s="4"/>
      <c r="G711" s="4"/>
      <c r="H711" s="4"/>
      <c r="I711" s="4"/>
      <c r="J711" s="4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26.25" customHeight="1">
      <c r="A712" s="4"/>
      <c r="B712" s="4"/>
      <c r="C712" s="4"/>
      <c r="D712" s="4"/>
      <c r="E712" s="44"/>
      <c r="F712" s="4"/>
      <c r="G712" s="4"/>
      <c r="H712" s="4"/>
      <c r="I712" s="4"/>
      <c r="J712" s="4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26.25" customHeight="1">
      <c r="A713" s="4"/>
      <c r="B713" s="4"/>
      <c r="C713" s="4"/>
      <c r="D713" s="4"/>
      <c r="E713" s="44"/>
      <c r="F713" s="4"/>
      <c r="G713" s="4"/>
      <c r="H713" s="4"/>
      <c r="I713" s="4"/>
      <c r="J713" s="4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26.25" customHeight="1">
      <c r="A714" s="4"/>
      <c r="B714" s="4"/>
      <c r="C714" s="4"/>
      <c r="D714" s="4"/>
      <c r="E714" s="44"/>
      <c r="F714" s="4"/>
      <c r="G714" s="4"/>
      <c r="H714" s="4"/>
      <c r="I714" s="4"/>
      <c r="J714" s="4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26.25" customHeight="1">
      <c r="A715" s="4"/>
      <c r="B715" s="4"/>
      <c r="C715" s="4"/>
      <c r="D715" s="4"/>
      <c r="E715" s="44"/>
      <c r="F715" s="4"/>
      <c r="G715" s="4"/>
      <c r="H715" s="4"/>
      <c r="I715" s="4"/>
      <c r="J715" s="4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26.25" customHeight="1">
      <c r="A716" s="4"/>
      <c r="B716" s="4"/>
      <c r="C716" s="4"/>
      <c r="D716" s="4"/>
      <c r="E716" s="44"/>
      <c r="F716" s="4"/>
      <c r="G716" s="4"/>
      <c r="H716" s="4"/>
      <c r="I716" s="4"/>
      <c r="J716" s="4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26.25" customHeight="1">
      <c r="A717" s="4"/>
      <c r="B717" s="4"/>
      <c r="C717" s="4"/>
      <c r="D717" s="4"/>
      <c r="E717" s="44"/>
      <c r="F717" s="4"/>
      <c r="G717" s="4"/>
      <c r="H717" s="4"/>
      <c r="I717" s="4"/>
      <c r="J717" s="4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26.25" customHeight="1">
      <c r="A718" s="4"/>
      <c r="B718" s="4"/>
      <c r="C718" s="4"/>
      <c r="D718" s="4"/>
      <c r="E718" s="44"/>
      <c r="F718" s="4"/>
      <c r="G718" s="4"/>
      <c r="H718" s="4"/>
      <c r="I718" s="4"/>
      <c r="J718" s="4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26.25" customHeight="1">
      <c r="A719" s="4"/>
      <c r="B719" s="4"/>
      <c r="C719" s="4"/>
      <c r="D719" s="4"/>
      <c r="E719" s="44"/>
      <c r="F719" s="4"/>
      <c r="G719" s="4"/>
      <c r="H719" s="4"/>
      <c r="I719" s="4"/>
      <c r="J719" s="4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26.25" customHeight="1">
      <c r="A720" s="4"/>
      <c r="B720" s="4"/>
      <c r="C720" s="4"/>
      <c r="D720" s="4"/>
      <c r="E720" s="44"/>
      <c r="F720" s="4"/>
      <c r="G720" s="4"/>
      <c r="H720" s="4"/>
      <c r="I720" s="4"/>
      <c r="J720" s="4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26.25" customHeight="1">
      <c r="A721" s="4"/>
      <c r="B721" s="4"/>
      <c r="C721" s="4"/>
      <c r="D721" s="4"/>
      <c r="E721" s="44"/>
      <c r="F721" s="4"/>
      <c r="G721" s="4"/>
      <c r="H721" s="4"/>
      <c r="I721" s="4"/>
      <c r="J721" s="4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26.25" customHeight="1">
      <c r="A722" s="4"/>
      <c r="B722" s="4"/>
      <c r="C722" s="4"/>
      <c r="D722" s="4"/>
      <c r="E722" s="44"/>
      <c r="F722" s="4"/>
      <c r="G722" s="4"/>
      <c r="H722" s="4"/>
      <c r="I722" s="4"/>
      <c r="J722" s="4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26.25" customHeight="1">
      <c r="A723" s="4"/>
      <c r="B723" s="4"/>
      <c r="C723" s="4"/>
      <c r="D723" s="4"/>
      <c r="E723" s="44"/>
      <c r="F723" s="4"/>
      <c r="G723" s="4"/>
      <c r="H723" s="4"/>
      <c r="I723" s="4"/>
      <c r="J723" s="4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26.25" customHeight="1">
      <c r="A724" s="4"/>
      <c r="B724" s="4"/>
      <c r="C724" s="4"/>
      <c r="D724" s="4"/>
      <c r="E724" s="44"/>
      <c r="F724" s="4"/>
      <c r="G724" s="4"/>
      <c r="H724" s="4"/>
      <c r="I724" s="4"/>
      <c r="J724" s="4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26.25" customHeight="1">
      <c r="A725" s="4"/>
      <c r="B725" s="4"/>
      <c r="C725" s="4"/>
      <c r="D725" s="4"/>
      <c r="E725" s="44"/>
      <c r="F725" s="4"/>
      <c r="G725" s="4"/>
      <c r="H725" s="4"/>
      <c r="I725" s="4"/>
      <c r="J725" s="4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26.25" customHeight="1">
      <c r="A726" s="4"/>
      <c r="B726" s="4"/>
      <c r="C726" s="4"/>
      <c r="D726" s="4"/>
      <c r="E726" s="44"/>
      <c r="F726" s="4"/>
      <c r="G726" s="4"/>
      <c r="H726" s="4"/>
      <c r="I726" s="4"/>
      <c r="J726" s="4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26.25" customHeight="1">
      <c r="A727" s="4"/>
      <c r="B727" s="4"/>
      <c r="C727" s="4"/>
      <c r="D727" s="4"/>
      <c r="E727" s="44"/>
      <c r="F727" s="4"/>
      <c r="G727" s="4"/>
      <c r="H727" s="4"/>
      <c r="I727" s="4"/>
      <c r="J727" s="4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26.25" customHeight="1">
      <c r="A728" s="4"/>
      <c r="B728" s="4"/>
      <c r="C728" s="4"/>
      <c r="D728" s="4"/>
      <c r="E728" s="44"/>
      <c r="F728" s="4"/>
      <c r="G728" s="4"/>
      <c r="H728" s="4"/>
      <c r="I728" s="4"/>
      <c r="J728" s="4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26.25" customHeight="1">
      <c r="A729" s="4"/>
      <c r="B729" s="4"/>
      <c r="C729" s="4"/>
      <c r="D729" s="4"/>
      <c r="E729" s="44"/>
      <c r="F729" s="4"/>
      <c r="G729" s="4"/>
      <c r="H729" s="4"/>
      <c r="I729" s="4"/>
      <c r="J729" s="4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26.25" customHeight="1">
      <c r="A730" s="4"/>
      <c r="B730" s="4"/>
      <c r="C730" s="4"/>
      <c r="D730" s="4"/>
      <c r="E730" s="44"/>
      <c r="F730" s="4"/>
      <c r="G730" s="4"/>
      <c r="H730" s="4"/>
      <c r="I730" s="4"/>
      <c r="J730" s="4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26.25" customHeight="1">
      <c r="A731" s="4"/>
      <c r="B731" s="4"/>
      <c r="C731" s="4"/>
      <c r="D731" s="4"/>
      <c r="E731" s="44"/>
      <c r="F731" s="4"/>
      <c r="G731" s="4"/>
      <c r="H731" s="4"/>
      <c r="I731" s="4"/>
      <c r="J731" s="4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26.25" customHeight="1">
      <c r="A732" s="4"/>
      <c r="B732" s="4"/>
      <c r="C732" s="4"/>
      <c r="D732" s="4"/>
      <c r="E732" s="44"/>
      <c r="F732" s="4"/>
      <c r="G732" s="4"/>
      <c r="H732" s="4"/>
      <c r="I732" s="4"/>
      <c r="J732" s="4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26.25" customHeight="1">
      <c r="A733" s="4"/>
      <c r="B733" s="4"/>
      <c r="C733" s="4"/>
      <c r="D733" s="4"/>
      <c r="E733" s="44"/>
      <c r="F733" s="4"/>
      <c r="G733" s="4"/>
      <c r="H733" s="4"/>
      <c r="I733" s="4"/>
      <c r="J733" s="4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26.25" customHeight="1">
      <c r="A734" s="4"/>
      <c r="B734" s="4"/>
      <c r="C734" s="4"/>
      <c r="D734" s="4"/>
      <c r="E734" s="44"/>
      <c r="F734" s="4"/>
      <c r="G734" s="4"/>
      <c r="H734" s="4"/>
      <c r="I734" s="4"/>
      <c r="J734" s="4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26.25" customHeight="1">
      <c r="A735" s="4"/>
      <c r="B735" s="4"/>
      <c r="C735" s="4"/>
      <c r="D735" s="4"/>
      <c r="E735" s="44"/>
      <c r="F735" s="4"/>
      <c r="G735" s="4"/>
      <c r="H735" s="4"/>
      <c r="I735" s="4"/>
      <c r="J735" s="4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26.25" customHeight="1">
      <c r="A736" s="4"/>
      <c r="B736" s="4"/>
      <c r="C736" s="4"/>
      <c r="D736" s="4"/>
      <c r="E736" s="44"/>
      <c r="F736" s="4"/>
      <c r="G736" s="4"/>
      <c r="H736" s="4"/>
      <c r="I736" s="4"/>
      <c r="J736" s="4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26.25" customHeight="1">
      <c r="A737" s="4"/>
      <c r="B737" s="4"/>
      <c r="C737" s="4"/>
      <c r="D737" s="4"/>
      <c r="E737" s="44"/>
      <c r="F737" s="4"/>
      <c r="G737" s="4"/>
      <c r="H737" s="4"/>
      <c r="I737" s="4"/>
      <c r="J737" s="4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26.25" customHeight="1">
      <c r="A738" s="4"/>
      <c r="B738" s="4"/>
      <c r="C738" s="4"/>
      <c r="D738" s="4"/>
      <c r="E738" s="44"/>
      <c r="F738" s="4"/>
      <c r="G738" s="4"/>
      <c r="H738" s="4"/>
      <c r="I738" s="4"/>
      <c r="J738" s="4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26.25" customHeight="1">
      <c r="A739" s="4"/>
      <c r="B739" s="4"/>
      <c r="C739" s="4"/>
      <c r="D739" s="4"/>
      <c r="E739" s="44"/>
      <c r="F739" s="4"/>
      <c r="G739" s="4"/>
      <c r="H739" s="4"/>
      <c r="I739" s="4"/>
      <c r="J739" s="4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26.25" customHeight="1">
      <c r="A740" s="4"/>
      <c r="B740" s="4"/>
      <c r="C740" s="4"/>
      <c r="D740" s="4"/>
      <c r="E740" s="44"/>
      <c r="F740" s="4"/>
      <c r="G740" s="4"/>
      <c r="H740" s="4"/>
      <c r="I740" s="4"/>
      <c r="J740" s="4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26.25" customHeight="1">
      <c r="A741" s="4"/>
      <c r="B741" s="4"/>
      <c r="C741" s="4"/>
      <c r="D741" s="4"/>
      <c r="E741" s="44"/>
      <c r="F741" s="4"/>
      <c r="G741" s="4"/>
      <c r="H741" s="4"/>
      <c r="I741" s="4"/>
      <c r="J741" s="4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26.25" customHeight="1">
      <c r="A742" s="4"/>
      <c r="B742" s="4"/>
      <c r="C742" s="4"/>
      <c r="D742" s="4"/>
      <c r="E742" s="44"/>
      <c r="F742" s="4"/>
      <c r="G742" s="4"/>
      <c r="H742" s="4"/>
      <c r="I742" s="4"/>
      <c r="J742" s="4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26.25" customHeight="1">
      <c r="A743" s="4"/>
      <c r="B743" s="4"/>
      <c r="C743" s="4"/>
      <c r="D743" s="4"/>
      <c r="E743" s="44"/>
      <c r="F743" s="4"/>
      <c r="G743" s="4"/>
      <c r="H743" s="4"/>
      <c r="I743" s="4"/>
      <c r="J743" s="4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26.25" customHeight="1">
      <c r="A744" s="4"/>
      <c r="B744" s="4"/>
      <c r="C744" s="4"/>
      <c r="D744" s="4"/>
      <c r="E744" s="44"/>
      <c r="F744" s="4"/>
      <c r="G744" s="4"/>
      <c r="H744" s="4"/>
      <c r="I744" s="4"/>
      <c r="J744" s="4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26.25" customHeight="1">
      <c r="A745" s="4"/>
      <c r="B745" s="4"/>
      <c r="C745" s="4"/>
      <c r="D745" s="4"/>
      <c r="E745" s="44"/>
      <c r="F745" s="4"/>
      <c r="G745" s="4"/>
      <c r="H745" s="4"/>
      <c r="I745" s="4"/>
      <c r="J745" s="4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26.25" customHeight="1">
      <c r="A746" s="4"/>
      <c r="B746" s="4"/>
      <c r="C746" s="4"/>
      <c r="D746" s="4"/>
      <c r="E746" s="44"/>
      <c r="F746" s="4"/>
      <c r="G746" s="4"/>
      <c r="H746" s="4"/>
      <c r="I746" s="4"/>
      <c r="J746" s="4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26.25" customHeight="1">
      <c r="A747" s="4"/>
      <c r="B747" s="4"/>
      <c r="C747" s="4"/>
      <c r="D747" s="4"/>
      <c r="E747" s="44"/>
      <c r="F747" s="4"/>
      <c r="G747" s="4"/>
      <c r="H747" s="4"/>
      <c r="I747" s="4"/>
      <c r="J747" s="4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26.25" customHeight="1">
      <c r="A748" s="4"/>
      <c r="B748" s="4"/>
      <c r="C748" s="4"/>
      <c r="D748" s="4"/>
      <c r="E748" s="44"/>
      <c r="F748" s="4"/>
      <c r="G748" s="4"/>
      <c r="H748" s="4"/>
      <c r="I748" s="4"/>
      <c r="J748" s="4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26.25" customHeight="1">
      <c r="A749" s="4"/>
      <c r="B749" s="4"/>
      <c r="C749" s="4"/>
      <c r="D749" s="4"/>
      <c r="E749" s="44"/>
      <c r="F749" s="4"/>
      <c r="G749" s="4"/>
      <c r="H749" s="4"/>
      <c r="I749" s="4"/>
      <c r="J749" s="4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26.25" customHeight="1">
      <c r="A750" s="4"/>
      <c r="B750" s="4"/>
      <c r="C750" s="4"/>
      <c r="D750" s="4"/>
      <c r="E750" s="44"/>
      <c r="F750" s="4"/>
      <c r="G750" s="4"/>
      <c r="H750" s="4"/>
      <c r="I750" s="4"/>
      <c r="J750" s="4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26.25" customHeight="1">
      <c r="A751" s="4"/>
      <c r="B751" s="4"/>
      <c r="C751" s="4"/>
      <c r="D751" s="4"/>
      <c r="E751" s="44"/>
      <c r="F751" s="4"/>
      <c r="G751" s="4"/>
      <c r="H751" s="4"/>
      <c r="I751" s="4"/>
      <c r="J751" s="4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26.25" customHeight="1">
      <c r="A752" s="4"/>
      <c r="B752" s="4"/>
      <c r="C752" s="4"/>
      <c r="D752" s="4"/>
      <c r="E752" s="44"/>
      <c r="F752" s="4"/>
      <c r="G752" s="4"/>
      <c r="H752" s="4"/>
      <c r="I752" s="4"/>
      <c r="J752" s="4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26.25" customHeight="1">
      <c r="A753" s="4"/>
      <c r="B753" s="4"/>
      <c r="C753" s="4"/>
      <c r="D753" s="4"/>
      <c r="E753" s="44"/>
      <c r="F753" s="4"/>
      <c r="G753" s="4"/>
      <c r="H753" s="4"/>
      <c r="I753" s="4"/>
      <c r="J753" s="4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26.25" customHeight="1">
      <c r="A754" s="4"/>
      <c r="B754" s="4"/>
      <c r="C754" s="4"/>
      <c r="D754" s="4"/>
      <c r="E754" s="44"/>
      <c r="F754" s="4"/>
      <c r="G754" s="4"/>
      <c r="H754" s="4"/>
      <c r="I754" s="4"/>
      <c r="J754" s="4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26.25" customHeight="1">
      <c r="A755" s="4"/>
      <c r="B755" s="4"/>
      <c r="C755" s="4"/>
      <c r="D755" s="4"/>
      <c r="E755" s="44"/>
      <c r="F755" s="4"/>
      <c r="G755" s="4"/>
      <c r="H755" s="4"/>
      <c r="I755" s="4"/>
      <c r="J755" s="4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26.25" customHeight="1">
      <c r="A756" s="4"/>
      <c r="B756" s="4"/>
      <c r="C756" s="4"/>
      <c r="D756" s="4"/>
      <c r="E756" s="44"/>
      <c r="F756" s="4"/>
      <c r="G756" s="4"/>
      <c r="H756" s="4"/>
      <c r="I756" s="4"/>
      <c r="J756" s="4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26.25" customHeight="1">
      <c r="A757" s="4"/>
      <c r="B757" s="4"/>
      <c r="C757" s="4"/>
      <c r="D757" s="4"/>
      <c r="E757" s="44"/>
      <c r="F757" s="4"/>
      <c r="G757" s="4"/>
      <c r="H757" s="4"/>
      <c r="I757" s="4"/>
      <c r="J757" s="4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26.25" customHeight="1">
      <c r="A758" s="4"/>
      <c r="B758" s="4"/>
      <c r="C758" s="4"/>
      <c r="D758" s="4"/>
      <c r="E758" s="44"/>
      <c r="F758" s="4"/>
      <c r="G758" s="4"/>
      <c r="H758" s="4"/>
      <c r="I758" s="4"/>
      <c r="J758" s="4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26.25" customHeight="1">
      <c r="A759" s="4"/>
      <c r="B759" s="4"/>
      <c r="C759" s="4"/>
      <c r="D759" s="4"/>
      <c r="E759" s="44"/>
      <c r="F759" s="4"/>
      <c r="G759" s="4"/>
      <c r="H759" s="4"/>
      <c r="I759" s="4"/>
      <c r="J759" s="4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26.25" customHeight="1">
      <c r="A760" s="4"/>
      <c r="B760" s="4"/>
      <c r="C760" s="4"/>
      <c r="D760" s="4"/>
      <c r="E760" s="44"/>
      <c r="F760" s="4"/>
      <c r="G760" s="4"/>
      <c r="H760" s="4"/>
      <c r="I760" s="4"/>
      <c r="J760" s="4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26.25" customHeight="1">
      <c r="A761" s="4"/>
      <c r="B761" s="4"/>
      <c r="C761" s="4"/>
      <c r="D761" s="4"/>
      <c r="E761" s="44"/>
      <c r="F761" s="4"/>
      <c r="G761" s="4"/>
      <c r="H761" s="4"/>
      <c r="I761" s="4"/>
      <c r="J761" s="4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26.25" customHeight="1">
      <c r="A762" s="4"/>
      <c r="B762" s="4"/>
      <c r="C762" s="4"/>
      <c r="D762" s="4"/>
      <c r="E762" s="44"/>
      <c r="F762" s="4"/>
      <c r="G762" s="4"/>
      <c r="H762" s="4"/>
      <c r="I762" s="4"/>
      <c r="J762" s="4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26.25" customHeight="1">
      <c r="A763" s="4"/>
      <c r="B763" s="4"/>
      <c r="C763" s="4"/>
      <c r="D763" s="4"/>
      <c r="E763" s="44"/>
      <c r="F763" s="4"/>
      <c r="G763" s="4"/>
      <c r="H763" s="4"/>
      <c r="I763" s="4"/>
      <c r="J763" s="4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26.25" customHeight="1">
      <c r="A764" s="4"/>
      <c r="B764" s="4"/>
      <c r="C764" s="4"/>
      <c r="D764" s="4"/>
      <c r="E764" s="44"/>
      <c r="F764" s="4"/>
      <c r="G764" s="4"/>
      <c r="H764" s="4"/>
      <c r="I764" s="4"/>
      <c r="J764" s="4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26.25" customHeight="1">
      <c r="A765" s="4"/>
      <c r="B765" s="4"/>
      <c r="C765" s="4"/>
      <c r="D765" s="4"/>
      <c r="E765" s="44"/>
      <c r="F765" s="4"/>
      <c r="G765" s="4"/>
      <c r="H765" s="4"/>
      <c r="I765" s="4"/>
      <c r="J765" s="4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26.25" customHeight="1">
      <c r="A766" s="4"/>
      <c r="B766" s="4"/>
      <c r="C766" s="4"/>
      <c r="D766" s="4"/>
      <c r="E766" s="44"/>
      <c r="F766" s="4"/>
      <c r="G766" s="4"/>
      <c r="H766" s="4"/>
      <c r="I766" s="4"/>
      <c r="J766" s="4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26.25" customHeight="1">
      <c r="A767" s="4"/>
      <c r="B767" s="4"/>
      <c r="C767" s="4"/>
      <c r="D767" s="4"/>
      <c r="E767" s="44"/>
      <c r="F767" s="4"/>
      <c r="G767" s="4"/>
      <c r="H767" s="4"/>
      <c r="I767" s="4"/>
      <c r="J767" s="4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26.25" customHeight="1">
      <c r="A768" s="4"/>
      <c r="B768" s="4"/>
      <c r="C768" s="4"/>
      <c r="D768" s="4"/>
      <c r="E768" s="44"/>
      <c r="F768" s="4"/>
      <c r="G768" s="4"/>
      <c r="H768" s="4"/>
      <c r="I768" s="4"/>
      <c r="J768" s="4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26.25" customHeight="1">
      <c r="A769" s="4"/>
      <c r="B769" s="4"/>
      <c r="C769" s="4"/>
      <c r="D769" s="4"/>
      <c r="E769" s="44"/>
      <c r="F769" s="4"/>
      <c r="G769" s="4"/>
      <c r="H769" s="4"/>
      <c r="I769" s="4"/>
      <c r="J769" s="4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26.25" customHeight="1">
      <c r="A770" s="4"/>
      <c r="B770" s="4"/>
      <c r="C770" s="4"/>
      <c r="D770" s="4"/>
      <c r="E770" s="44"/>
      <c r="F770" s="4"/>
      <c r="G770" s="4"/>
      <c r="H770" s="4"/>
      <c r="I770" s="4"/>
      <c r="J770" s="4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26.25" customHeight="1">
      <c r="A771" s="4"/>
      <c r="B771" s="4"/>
      <c r="C771" s="4"/>
      <c r="D771" s="4"/>
      <c r="E771" s="44"/>
      <c r="F771" s="4"/>
      <c r="G771" s="4"/>
      <c r="H771" s="4"/>
      <c r="I771" s="4"/>
      <c r="J771" s="4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26.25" customHeight="1">
      <c r="A772" s="4"/>
      <c r="B772" s="4"/>
      <c r="C772" s="4"/>
      <c r="D772" s="4"/>
      <c r="E772" s="44"/>
      <c r="F772" s="4"/>
      <c r="G772" s="4"/>
      <c r="H772" s="4"/>
      <c r="I772" s="4"/>
      <c r="J772" s="4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26.25" customHeight="1">
      <c r="A773" s="4"/>
      <c r="B773" s="4"/>
      <c r="C773" s="4"/>
      <c r="D773" s="4"/>
      <c r="E773" s="44"/>
      <c r="F773" s="4"/>
      <c r="G773" s="4"/>
      <c r="H773" s="4"/>
      <c r="I773" s="4"/>
      <c r="J773" s="4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26.25" customHeight="1">
      <c r="A774" s="4"/>
      <c r="B774" s="4"/>
      <c r="C774" s="4"/>
      <c r="D774" s="4"/>
      <c r="E774" s="44"/>
      <c r="F774" s="4"/>
      <c r="G774" s="4"/>
      <c r="H774" s="4"/>
      <c r="I774" s="4"/>
      <c r="J774" s="4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26.25" customHeight="1">
      <c r="A775" s="4"/>
      <c r="B775" s="4"/>
      <c r="C775" s="4"/>
      <c r="D775" s="4"/>
      <c r="E775" s="44"/>
      <c r="F775" s="4"/>
      <c r="G775" s="4"/>
      <c r="H775" s="4"/>
      <c r="I775" s="4"/>
      <c r="J775" s="4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26.25" customHeight="1">
      <c r="A776" s="4"/>
      <c r="B776" s="4"/>
      <c r="C776" s="4"/>
      <c r="D776" s="4"/>
      <c r="E776" s="44"/>
      <c r="F776" s="4"/>
      <c r="G776" s="4"/>
      <c r="H776" s="4"/>
      <c r="I776" s="4"/>
      <c r="J776" s="4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26.25" customHeight="1">
      <c r="A777" s="4"/>
      <c r="B777" s="4"/>
      <c r="C777" s="4"/>
      <c r="D777" s="4"/>
      <c r="E777" s="44"/>
      <c r="F777" s="4"/>
      <c r="G777" s="4"/>
      <c r="H777" s="4"/>
      <c r="I777" s="4"/>
      <c r="J777" s="4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26.25" customHeight="1">
      <c r="A778" s="4"/>
      <c r="B778" s="4"/>
      <c r="C778" s="4"/>
      <c r="D778" s="4"/>
      <c r="E778" s="44"/>
      <c r="F778" s="4"/>
      <c r="G778" s="4"/>
      <c r="H778" s="4"/>
      <c r="I778" s="4"/>
      <c r="J778" s="4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26.25" customHeight="1">
      <c r="A779" s="4"/>
      <c r="B779" s="4"/>
      <c r="C779" s="4"/>
      <c r="D779" s="4"/>
      <c r="E779" s="44"/>
      <c r="F779" s="4"/>
      <c r="G779" s="4"/>
      <c r="H779" s="4"/>
      <c r="I779" s="4"/>
      <c r="J779" s="4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26.25" customHeight="1">
      <c r="A780" s="4"/>
      <c r="B780" s="4"/>
      <c r="C780" s="4"/>
      <c r="D780" s="4"/>
      <c r="E780" s="44"/>
      <c r="F780" s="4"/>
      <c r="G780" s="4"/>
      <c r="H780" s="4"/>
      <c r="I780" s="4"/>
      <c r="J780" s="4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26.25" customHeight="1">
      <c r="A781" s="4"/>
      <c r="B781" s="4"/>
      <c r="C781" s="4"/>
      <c r="D781" s="4"/>
      <c r="E781" s="44"/>
      <c r="F781" s="4"/>
      <c r="G781" s="4"/>
      <c r="H781" s="4"/>
      <c r="I781" s="4"/>
      <c r="J781" s="4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26.25" customHeight="1">
      <c r="A782" s="4"/>
      <c r="B782" s="4"/>
      <c r="C782" s="4"/>
      <c r="D782" s="4"/>
      <c r="E782" s="44"/>
      <c r="F782" s="4"/>
      <c r="G782" s="4"/>
      <c r="H782" s="4"/>
      <c r="I782" s="4"/>
      <c r="J782" s="4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26.25" customHeight="1">
      <c r="A783" s="4"/>
      <c r="B783" s="4"/>
      <c r="C783" s="4"/>
      <c r="D783" s="4"/>
      <c r="E783" s="44"/>
      <c r="F783" s="4"/>
      <c r="G783" s="4"/>
      <c r="H783" s="4"/>
      <c r="I783" s="4"/>
      <c r="J783" s="4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26.25" customHeight="1">
      <c r="A784" s="4"/>
      <c r="B784" s="4"/>
      <c r="C784" s="4"/>
      <c r="D784" s="4"/>
      <c r="E784" s="44"/>
      <c r="F784" s="4"/>
      <c r="G784" s="4"/>
      <c r="H784" s="4"/>
      <c r="I784" s="4"/>
      <c r="J784" s="4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26.25" customHeight="1">
      <c r="A785" s="4"/>
      <c r="B785" s="4"/>
      <c r="C785" s="4"/>
      <c r="D785" s="4"/>
      <c r="E785" s="44"/>
      <c r="F785" s="4"/>
      <c r="G785" s="4"/>
      <c r="H785" s="4"/>
      <c r="I785" s="4"/>
      <c r="J785" s="4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26.25" customHeight="1">
      <c r="A786" s="4"/>
      <c r="B786" s="4"/>
      <c r="C786" s="4"/>
      <c r="D786" s="4"/>
      <c r="E786" s="44"/>
      <c r="F786" s="4"/>
      <c r="G786" s="4"/>
      <c r="H786" s="4"/>
      <c r="I786" s="4"/>
      <c r="J786" s="4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26.25" customHeight="1">
      <c r="A787" s="4"/>
      <c r="B787" s="4"/>
      <c r="C787" s="4"/>
      <c r="D787" s="4"/>
      <c r="E787" s="44"/>
      <c r="F787" s="4"/>
      <c r="G787" s="4"/>
      <c r="H787" s="4"/>
      <c r="I787" s="4"/>
      <c r="J787" s="4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26.25" customHeight="1">
      <c r="A788" s="4"/>
      <c r="B788" s="4"/>
      <c r="C788" s="4"/>
      <c r="D788" s="4"/>
      <c r="E788" s="44"/>
      <c r="F788" s="4"/>
      <c r="G788" s="4"/>
      <c r="H788" s="4"/>
      <c r="I788" s="4"/>
      <c r="J788" s="4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26.25" customHeight="1">
      <c r="A789" s="4"/>
      <c r="B789" s="4"/>
      <c r="C789" s="4"/>
      <c r="D789" s="4"/>
      <c r="E789" s="44"/>
      <c r="F789" s="4"/>
      <c r="G789" s="4"/>
      <c r="H789" s="4"/>
      <c r="I789" s="4"/>
      <c r="J789" s="4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26.25" customHeight="1">
      <c r="A790" s="4"/>
      <c r="B790" s="4"/>
      <c r="C790" s="4"/>
      <c r="D790" s="4"/>
      <c r="E790" s="44"/>
      <c r="F790" s="4"/>
      <c r="G790" s="4"/>
      <c r="H790" s="4"/>
      <c r="I790" s="4"/>
      <c r="J790" s="4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26.25" customHeight="1">
      <c r="A791" s="4"/>
      <c r="B791" s="4"/>
      <c r="C791" s="4"/>
      <c r="D791" s="4"/>
      <c r="E791" s="44"/>
      <c r="F791" s="4"/>
      <c r="G791" s="4"/>
      <c r="H791" s="4"/>
      <c r="I791" s="4"/>
      <c r="J791" s="4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26.25" customHeight="1">
      <c r="A792" s="4"/>
      <c r="B792" s="4"/>
      <c r="C792" s="4"/>
      <c r="D792" s="4"/>
      <c r="E792" s="44"/>
      <c r="F792" s="4"/>
      <c r="G792" s="4"/>
      <c r="H792" s="4"/>
      <c r="I792" s="4"/>
      <c r="J792" s="4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26.25" customHeight="1">
      <c r="A793" s="4"/>
      <c r="B793" s="4"/>
      <c r="C793" s="4"/>
      <c r="D793" s="4"/>
      <c r="E793" s="44"/>
      <c r="F793" s="4"/>
      <c r="G793" s="4"/>
      <c r="H793" s="4"/>
      <c r="I793" s="4"/>
      <c r="J793" s="4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26.25" customHeight="1">
      <c r="A794" s="4"/>
      <c r="B794" s="4"/>
      <c r="C794" s="4"/>
      <c r="D794" s="4"/>
      <c r="E794" s="44"/>
      <c r="F794" s="4"/>
      <c r="G794" s="4"/>
      <c r="H794" s="4"/>
      <c r="I794" s="4"/>
      <c r="J794" s="4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26.25" customHeight="1">
      <c r="A795" s="4"/>
      <c r="B795" s="4"/>
      <c r="C795" s="4"/>
      <c r="D795" s="4"/>
      <c r="E795" s="44"/>
      <c r="F795" s="4"/>
      <c r="G795" s="4"/>
      <c r="H795" s="4"/>
      <c r="I795" s="4"/>
      <c r="J795" s="4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26.25" customHeight="1">
      <c r="A796" s="4"/>
      <c r="B796" s="4"/>
      <c r="C796" s="4"/>
      <c r="D796" s="4"/>
      <c r="E796" s="44"/>
      <c r="F796" s="4"/>
      <c r="G796" s="4"/>
      <c r="H796" s="4"/>
      <c r="I796" s="4"/>
      <c r="J796" s="4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26.25" customHeight="1">
      <c r="A797" s="4"/>
      <c r="B797" s="4"/>
      <c r="C797" s="4"/>
      <c r="D797" s="4"/>
      <c r="E797" s="44"/>
      <c r="F797" s="4"/>
      <c r="G797" s="4"/>
      <c r="H797" s="4"/>
      <c r="I797" s="4"/>
      <c r="J797" s="4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26.25" customHeight="1">
      <c r="A798" s="4"/>
      <c r="B798" s="4"/>
      <c r="C798" s="4"/>
      <c r="D798" s="4"/>
      <c r="E798" s="44"/>
      <c r="F798" s="4"/>
      <c r="G798" s="4"/>
      <c r="H798" s="4"/>
      <c r="I798" s="4"/>
      <c r="J798" s="4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26.25" customHeight="1">
      <c r="A799" s="4"/>
      <c r="B799" s="4"/>
      <c r="C799" s="4"/>
      <c r="D799" s="4"/>
      <c r="E799" s="44"/>
      <c r="F799" s="4"/>
      <c r="G799" s="4"/>
      <c r="H799" s="4"/>
      <c r="I799" s="4"/>
      <c r="J799" s="4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26.25" customHeight="1">
      <c r="A800" s="4"/>
      <c r="B800" s="4"/>
      <c r="C800" s="4"/>
      <c r="D800" s="4"/>
      <c r="E800" s="44"/>
      <c r="F800" s="4"/>
      <c r="G800" s="4"/>
      <c r="H800" s="4"/>
      <c r="I800" s="4"/>
      <c r="J800" s="4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26.25" customHeight="1">
      <c r="A801" s="4"/>
      <c r="B801" s="4"/>
      <c r="C801" s="4"/>
      <c r="D801" s="4"/>
      <c r="E801" s="44"/>
      <c r="F801" s="4"/>
      <c r="G801" s="4"/>
      <c r="H801" s="4"/>
      <c r="I801" s="4"/>
      <c r="J801" s="4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26.25" customHeight="1">
      <c r="A802" s="4"/>
      <c r="B802" s="4"/>
      <c r="C802" s="4"/>
      <c r="D802" s="4"/>
      <c r="E802" s="44"/>
      <c r="F802" s="4"/>
      <c r="G802" s="4"/>
      <c r="H802" s="4"/>
      <c r="I802" s="4"/>
      <c r="J802" s="4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26.25" customHeight="1">
      <c r="A803" s="4"/>
      <c r="B803" s="4"/>
      <c r="C803" s="4"/>
      <c r="D803" s="4"/>
      <c r="E803" s="44"/>
      <c r="F803" s="4"/>
      <c r="G803" s="4"/>
      <c r="H803" s="4"/>
      <c r="I803" s="4"/>
      <c r="J803" s="4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26.25" customHeight="1">
      <c r="A804" s="4"/>
      <c r="B804" s="4"/>
      <c r="C804" s="4"/>
      <c r="D804" s="4"/>
      <c r="E804" s="44"/>
      <c r="F804" s="4"/>
      <c r="G804" s="4"/>
      <c r="H804" s="4"/>
      <c r="I804" s="4"/>
      <c r="J804" s="4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26.25" customHeight="1">
      <c r="A805" s="4"/>
      <c r="B805" s="4"/>
      <c r="C805" s="4"/>
      <c r="D805" s="4"/>
      <c r="E805" s="44"/>
      <c r="F805" s="4"/>
      <c r="G805" s="4"/>
      <c r="H805" s="4"/>
      <c r="I805" s="4"/>
      <c r="J805" s="4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26.25" customHeight="1">
      <c r="A806" s="4"/>
      <c r="B806" s="4"/>
      <c r="C806" s="4"/>
      <c r="D806" s="4"/>
      <c r="E806" s="44"/>
      <c r="F806" s="4"/>
      <c r="G806" s="4"/>
      <c r="H806" s="4"/>
      <c r="I806" s="4"/>
      <c r="J806" s="4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26.25" customHeight="1">
      <c r="A807" s="4"/>
      <c r="B807" s="4"/>
      <c r="C807" s="4"/>
      <c r="D807" s="4"/>
      <c r="E807" s="44"/>
      <c r="F807" s="4"/>
      <c r="G807" s="4"/>
      <c r="H807" s="4"/>
      <c r="I807" s="4"/>
      <c r="J807" s="4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26.25" customHeight="1">
      <c r="A808" s="4"/>
      <c r="B808" s="4"/>
      <c r="C808" s="4"/>
      <c r="D808" s="4"/>
      <c r="E808" s="44"/>
      <c r="F808" s="4"/>
      <c r="G808" s="4"/>
      <c r="H808" s="4"/>
      <c r="I808" s="4"/>
      <c r="J808" s="4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26.25" customHeight="1">
      <c r="A809" s="4"/>
      <c r="B809" s="4"/>
      <c r="C809" s="4"/>
      <c r="D809" s="4"/>
      <c r="E809" s="44"/>
      <c r="F809" s="4"/>
      <c r="G809" s="4"/>
      <c r="H809" s="4"/>
      <c r="I809" s="4"/>
      <c r="J809" s="4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26.25" customHeight="1">
      <c r="A810" s="4"/>
      <c r="B810" s="4"/>
      <c r="C810" s="4"/>
      <c r="D810" s="4"/>
      <c r="E810" s="44"/>
      <c r="F810" s="4"/>
      <c r="G810" s="4"/>
      <c r="H810" s="4"/>
      <c r="I810" s="4"/>
      <c r="J810" s="4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26.25" customHeight="1">
      <c r="A811" s="4"/>
      <c r="B811" s="4"/>
      <c r="C811" s="4"/>
      <c r="D811" s="4"/>
      <c r="E811" s="44"/>
      <c r="F811" s="4"/>
      <c r="G811" s="4"/>
      <c r="H811" s="4"/>
      <c r="I811" s="4"/>
      <c r="J811" s="4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26.25" customHeight="1">
      <c r="A812" s="4"/>
      <c r="B812" s="4"/>
      <c r="C812" s="4"/>
      <c r="D812" s="4"/>
      <c r="E812" s="44"/>
      <c r="F812" s="4"/>
      <c r="G812" s="4"/>
      <c r="H812" s="4"/>
      <c r="I812" s="4"/>
      <c r="J812" s="4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26.25" customHeight="1">
      <c r="A813" s="4"/>
      <c r="B813" s="4"/>
      <c r="C813" s="4"/>
      <c r="D813" s="4"/>
      <c r="E813" s="44"/>
      <c r="F813" s="4"/>
      <c r="G813" s="4"/>
      <c r="H813" s="4"/>
      <c r="I813" s="4"/>
      <c r="J813" s="4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26.25" customHeight="1">
      <c r="A814" s="4"/>
      <c r="B814" s="4"/>
      <c r="C814" s="4"/>
      <c r="D814" s="4"/>
      <c r="E814" s="44"/>
      <c r="F814" s="4"/>
      <c r="G814" s="4"/>
      <c r="H814" s="4"/>
      <c r="I814" s="4"/>
      <c r="J814" s="4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26.25" customHeight="1">
      <c r="A815" s="4"/>
      <c r="B815" s="4"/>
      <c r="C815" s="4"/>
      <c r="D815" s="4"/>
      <c r="E815" s="44"/>
      <c r="F815" s="4"/>
      <c r="G815" s="4"/>
      <c r="H815" s="4"/>
      <c r="I815" s="4"/>
      <c r="J815" s="4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26.25" customHeight="1">
      <c r="A816" s="4"/>
      <c r="B816" s="4"/>
      <c r="C816" s="4"/>
      <c r="D816" s="4"/>
      <c r="E816" s="44"/>
      <c r="F816" s="4"/>
      <c r="G816" s="4"/>
      <c r="H816" s="4"/>
      <c r="I816" s="4"/>
      <c r="J816" s="4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26.25" customHeight="1">
      <c r="A817" s="4"/>
      <c r="B817" s="4"/>
      <c r="C817" s="4"/>
      <c r="D817" s="4"/>
      <c r="E817" s="44"/>
      <c r="F817" s="4"/>
      <c r="G817" s="4"/>
      <c r="H817" s="4"/>
      <c r="I817" s="4"/>
      <c r="J817" s="4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26.25" customHeight="1">
      <c r="A818" s="4"/>
      <c r="B818" s="4"/>
      <c r="C818" s="4"/>
      <c r="D818" s="4"/>
      <c r="E818" s="44"/>
      <c r="F818" s="4"/>
      <c r="G818" s="4"/>
      <c r="H818" s="4"/>
      <c r="I818" s="4"/>
      <c r="J818" s="4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26.25" customHeight="1">
      <c r="A819" s="4"/>
      <c r="B819" s="4"/>
      <c r="C819" s="4"/>
      <c r="D819" s="4"/>
      <c r="E819" s="44"/>
      <c r="F819" s="4"/>
      <c r="G819" s="4"/>
      <c r="H819" s="4"/>
      <c r="I819" s="4"/>
      <c r="J819" s="4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26.25" customHeight="1">
      <c r="A820" s="4"/>
      <c r="B820" s="4"/>
      <c r="C820" s="4"/>
      <c r="D820" s="4"/>
      <c r="E820" s="44"/>
      <c r="F820" s="4"/>
      <c r="G820" s="4"/>
      <c r="H820" s="4"/>
      <c r="I820" s="4"/>
      <c r="J820" s="4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26.25" customHeight="1">
      <c r="A821" s="4"/>
      <c r="B821" s="4"/>
      <c r="C821" s="4"/>
      <c r="D821" s="4"/>
      <c r="E821" s="44"/>
      <c r="F821" s="4"/>
      <c r="G821" s="4"/>
      <c r="H821" s="4"/>
      <c r="I821" s="4"/>
      <c r="J821" s="4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26.25" customHeight="1">
      <c r="A822" s="4"/>
      <c r="B822" s="4"/>
      <c r="C822" s="4"/>
      <c r="D822" s="4"/>
      <c r="E822" s="44"/>
      <c r="F822" s="4"/>
      <c r="G822" s="4"/>
      <c r="H822" s="4"/>
      <c r="I822" s="4"/>
      <c r="J822" s="4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26.25" customHeight="1">
      <c r="A823" s="4"/>
      <c r="B823" s="4"/>
      <c r="C823" s="4"/>
      <c r="D823" s="4"/>
      <c r="E823" s="44"/>
      <c r="F823" s="4"/>
      <c r="G823" s="4"/>
      <c r="H823" s="4"/>
      <c r="I823" s="4"/>
      <c r="J823" s="4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26.25" customHeight="1">
      <c r="A824" s="4"/>
      <c r="B824" s="4"/>
      <c r="C824" s="4"/>
      <c r="D824" s="4"/>
      <c r="E824" s="44"/>
      <c r="F824" s="4"/>
      <c r="G824" s="4"/>
      <c r="H824" s="4"/>
      <c r="I824" s="4"/>
      <c r="J824" s="4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26.25" customHeight="1">
      <c r="A825" s="4"/>
      <c r="B825" s="4"/>
      <c r="C825" s="4"/>
      <c r="D825" s="4"/>
      <c r="E825" s="44"/>
      <c r="F825" s="4"/>
      <c r="G825" s="4"/>
      <c r="H825" s="4"/>
      <c r="I825" s="4"/>
      <c r="J825" s="4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26.25" customHeight="1">
      <c r="A826" s="4"/>
      <c r="B826" s="4"/>
      <c r="C826" s="4"/>
      <c r="D826" s="4"/>
      <c r="E826" s="44"/>
      <c r="F826" s="4"/>
      <c r="G826" s="4"/>
      <c r="H826" s="4"/>
      <c r="I826" s="4"/>
      <c r="J826" s="4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26.25" customHeight="1">
      <c r="A827" s="4"/>
      <c r="B827" s="4"/>
      <c r="C827" s="4"/>
      <c r="D827" s="4"/>
      <c r="E827" s="44"/>
      <c r="F827" s="4"/>
      <c r="G827" s="4"/>
      <c r="H827" s="4"/>
      <c r="I827" s="4"/>
      <c r="J827" s="4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26.25" customHeight="1">
      <c r="A828" s="4"/>
      <c r="B828" s="4"/>
      <c r="C828" s="4"/>
      <c r="D828" s="4"/>
      <c r="E828" s="44"/>
      <c r="F828" s="4"/>
      <c r="G828" s="4"/>
      <c r="H828" s="4"/>
      <c r="I828" s="4"/>
      <c r="J828" s="4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26.25" customHeight="1">
      <c r="A829" s="4"/>
      <c r="B829" s="4"/>
      <c r="C829" s="4"/>
      <c r="D829" s="4"/>
      <c r="E829" s="44"/>
      <c r="F829" s="4"/>
      <c r="G829" s="4"/>
      <c r="H829" s="4"/>
      <c r="I829" s="4"/>
      <c r="J829" s="4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26.25" customHeight="1">
      <c r="A830" s="4"/>
      <c r="B830" s="4"/>
      <c r="C830" s="4"/>
      <c r="D830" s="4"/>
      <c r="E830" s="44"/>
      <c r="F830" s="4"/>
      <c r="G830" s="4"/>
      <c r="H830" s="4"/>
      <c r="I830" s="4"/>
      <c r="J830" s="4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26.25" customHeight="1">
      <c r="A831" s="4"/>
      <c r="B831" s="4"/>
      <c r="C831" s="4"/>
      <c r="D831" s="4"/>
      <c r="E831" s="44"/>
      <c r="F831" s="4"/>
      <c r="G831" s="4"/>
      <c r="H831" s="4"/>
      <c r="I831" s="4"/>
      <c r="J831" s="4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26.25" customHeight="1">
      <c r="A832" s="4"/>
      <c r="B832" s="4"/>
      <c r="C832" s="4"/>
      <c r="D832" s="4"/>
      <c r="E832" s="44"/>
      <c r="F832" s="4"/>
      <c r="G832" s="4"/>
      <c r="H832" s="4"/>
      <c r="I832" s="4"/>
      <c r="J832" s="4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26.25" customHeight="1">
      <c r="A833" s="4"/>
      <c r="B833" s="4"/>
      <c r="C833" s="4"/>
      <c r="D833" s="4"/>
      <c r="E833" s="44"/>
      <c r="F833" s="4"/>
      <c r="G833" s="4"/>
      <c r="H833" s="4"/>
      <c r="I833" s="4"/>
      <c r="J833" s="4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26.25" customHeight="1">
      <c r="A834" s="4"/>
      <c r="B834" s="4"/>
      <c r="C834" s="4"/>
      <c r="D834" s="4"/>
      <c r="E834" s="44"/>
      <c r="F834" s="4"/>
      <c r="G834" s="4"/>
      <c r="H834" s="4"/>
      <c r="I834" s="4"/>
      <c r="J834" s="4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26.25" customHeight="1">
      <c r="A835" s="4"/>
      <c r="B835" s="4"/>
      <c r="C835" s="4"/>
      <c r="D835" s="4"/>
      <c r="E835" s="44"/>
      <c r="F835" s="4"/>
      <c r="G835" s="4"/>
      <c r="H835" s="4"/>
      <c r="I835" s="4"/>
      <c r="J835" s="4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26.25" customHeight="1">
      <c r="A836" s="4"/>
      <c r="B836" s="4"/>
      <c r="C836" s="4"/>
      <c r="D836" s="4"/>
      <c r="E836" s="44"/>
      <c r="F836" s="4"/>
      <c r="G836" s="4"/>
      <c r="H836" s="4"/>
      <c r="I836" s="4"/>
      <c r="J836" s="4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26.25" customHeight="1">
      <c r="A837" s="4"/>
      <c r="B837" s="4"/>
      <c r="C837" s="4"/>
      <c r="D837" s="4"/>
      <c r="E837" s="44"/>
      <c r="F837" s="4"/>
      <c r="G837" s="4"/>
      <c r="H837" s="4"/>
      <c r="I837" s="4"/>
      <c r="J837" s="4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26.25" customHeight="1">
      <c r="A838" s="4"/>
      <c r="B838" s="4"/>
      <c r="C838" s="4"/>
      <c r="D838" s="4"/>
      <c r="E838" s="44"/>
      <c r="F838" s="4"/>
      <c r="G838" s="4"/>
      <c r="H838" s="4"/>
      <c r="I838" s="4"/>
      <c r="J838" s="4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26.25" customHeight="1">
      <c r="A839" s="4"/>
      <c r="B839" s="4"/>
      <c r="C839" s="4"/>
      <c r="D839" s="4"/>
      <c r="E839" s="44"/>
      <c r="F839" s="4"/>
      <c r="G839" s="4"/>
      <c r="H839" s="4"/>
      <c r="I839" s="4"/>
      <c r="J839" s="4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26.25" customHeight="1">
      <c r="A840" s="4"/>
      <c r="B840" s="4"/>
      <c r="C840" s="4"/>
      <c r="D840" s="4"/>
      <c r="E840" s="44"/>
      <c r="F840" s="4"/>
      <c r="G840" s="4"/>
      <c r="H840" s="4"/>
      <c r="I840" s="4"/>
      <c r="J840" s="4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26.25" customHeight="1">
      <c r="A841" s="4"/>
      <c r="B841" s="4"/>
      <c r="C841" s="4"/>
      <c r="D841" s="4"/>
      <c r="E841" s="44"/>
      <c r="F841" s="4"/>
      <c r="G841" s="4"/>
      <c r="H841" s="4"/>
      <c r="I841" s="4"/>
      <c r="J841" s="4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26.25" customHeight="1">
      <c r="A842" s="4"/>
      <c r="B842" s="4"/>
      <c r="C842" s="4"/>
      <c r="D842" s="4"/>
      <c r="E842" s="44"/>
      <c r="F842" s="4"/>
      <c r="G842" s="4"/>
      <c r="H842" s="4"/>
      <c r="I842" s="4"/>
      <c r="J842" s="4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26.25" customHeight="1">
      <c r="A843" s="4"/>
      <c r="B843" s="4"/>
      <c r="C843" s="4"/>
      <c r="D843" s="4"/>
      <c r="E843" s="44"/>
      <c r="F843" s="4"/>
      <c r="G843" s="4"/>
      <c r="H843" s="4"/>
      <c r="I843" s="4"/>
      <c r="J843" s="4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26.25" customHeight="1">
      <c r="A844" s="4"/>
      <c r="B844" s="4"/>
      <c r="C844" s="4"/>
      <c r="D844" s="4"/>
      <c r="E844" s="44"/>
      <c r="F844" s="4"/>
      <c r="G844" s="4"/>
      <c r="H844" s="4"/>
      <c r="I844" s="4"/>
      <c r="J844" s="4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26.25" customHeight="1">
      <c r="A845" s="4"/>
      <c r="B845" s="4"/>
      <c r="C845" s="4"/>
      <c r="D845" s="4"/>
      <c r="E845" s="44"/>
      <c r="F845" s="4"/>
      <c r="G845" s="4"/>
      <c r="H845" s="4"/>
      <c r="I845" s="4"/>
      <c r="J845" s="4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26.25" customHeight="1">
      <c r="A846" s="4"/>
      <c r="B846" s="4"/>
      <c r="C846" s="4"/>
      <c r="D846" s="4"/>
      <c r="E846" s="44"/>
      <c r="F846" s="4"/>
      <c r="G846" s="4"/>
      <c r="H846" s="4"/>
      <c r="I846" s="4"/>
      <c r="J846" s="4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26.25" customHeight="1">
      <c r="A847" s="4"/>
      <c r="B847" s="4"/>
      <c r="C847" s="4"/>
      <c r="D847" s="4"/>
      <c r="E847" s="44"/>
      <c r="F847" s="4"/>
      <c r="G847" s="4"/>
      <c r="H847" s="4"/>
      <c r="I847" s="4"/>
      <c r="J847" s="4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26.25" customHeight="1">
      <c r="A848" s="4"/>
      <c r="B848" s="4"/>
      <c r="C848" s="4"/>
      <c r="D848" s="4"/>
      <c r="E848" s="44"/>
      <c r="F848" s="4"/>
      <c r="G848" s="4"/>
      <c r="H848" s="4"/>
      <c r="I848" s="4"/>
      <c r="J848" s="4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26.25" customHeight="1">
      <c r="A849" s="4"/>
      <c r="B849" s="4"/>
      <c r="C849" s="4"/>
      <c r="D849" s="4"/>
      <c r="E849" s="44"/>
      <c r="F849" s="4"/>
      <c r="G849" s="4"/>
      <c r="H849" s="4"/>
      <c r="I849" s="4"/>
      <c r="J849" s="4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26.25" customHeight="1">
      <c r="A850" s="4"/>
      <c r="B850" s="4"/>
      <c r="C850" s="4"/>
      <c r="D850" s="4"/>
      <c r="E850" s="44"/>
      <c r="F850" s="4"/>
      <c r="G850" s="4"/>
      <c r="H850" s="4"/>
      <c r="I850" s="4"/>
      <c r="J850" s="4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26.25" customHeight="1">
      <c r="A851" s="4"/>
      <c r="B851" s="4"/>
      <c r="C851" s="4"/>
      <c r="D851" s="4"/>
      <c r="E851" s="44"/>
      <c r="F851" s="4"/>
      <c r="G851" s="4"/>
      <c r="H851" s="4"/>
      <c r="I851" s="4"/>
      <c r="J851" s="4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26.25" customHeight="1">
      <c r="A852" s="4"/>
      <c r="B852" s="4"/>
      <c r="C852" s="4"/>
      <c r="D852" s="4"/>
      <c r="E852" s="44"/>
      <c r="F852" s="4"/>
      <c r="G852" s="4"/>
      <c r="H852" s="4"/>
      <c r="I852" s="4"/>
      <c r="J852" s="4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26.25" customHeight="1">
      <c r="A853" s="4"/>
      <c r="B853" s="4"/>
      <c r="C853" s="4"/>
      <c r="D853" s="4"/>
      <c r="E853" s="44"/>
      <c r="F853" s="4"/>
      <c r="G853" s="4"/>
      <c r="H853" s="4"/>
      <c r="I853" s="4"/>
      <c r="J853" s="4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26.25" customHeight="1">
      <c r="A854" s="4"/>
      <c r="B854" s="4"/>
      <c r="C854" s="4"/>
      <c r="D854" s="4"/>
      <c r="E854" s="44"/>
      <c r="F854" s="4"/>
      <c r="G854" s="4"/>
      <c r="H854" s="4"/>
      <c r="I854" s="4"/>
      <c r="J854" s="4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26.25" customHeight="1">
      <c r="A855" s="4"/>
      <c r="B855" s="4"/>
      <c r="C855" s="4"/>
      <c r="D855" s="4"/>
      <c r="E855" s="44"/>
      <c r="F855" s="4"/>
      <c r="G855" s="4"/>
      <c r="H855" s="4"/>
      <c r="I855" s="4"/>
      <c r="J855" s="4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26.25" customHeight="1">
      <c r="A856" s="4"/>
      <c r="B856" s="4"/>
      <c r="C856" s="4"/>
      <c r="D856" s="4"/>
      <c r="E856" s="44"/>
      <c r="F856" s="4"/>
      <c r="G856" s="4"/>
      <c r="H856" s="4"/>
      <c r="I856" s="4"/>
      <c r="J856" s="4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26.25" customHeight="1">
      <c r="A857" s="4"/>
      <c r="B857" s="4"/>
      <c r="C857" s="4"/>
      <c r="D857" s="4"/>
      <c r="E857" s="44"/>
      <c r="F857" s="4"/>
      <c r="G857" s="4"/>
      <c r="H857" s="4"/>
      <c r="I857" s="4"/>
      <c r="J857" s="4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26.25" customHeight="1">
      <c r="A858" s="4"/>
      <c r="B858" s="4"/>
      <c r="C858" s="4"/>
      <c r="D858" s="4"/>
      <c r="E858" s="44"/>
      <c r="F858" s="4"/>
      <c r="G858" s="4"/>
      <c r="H858" s="4"/>
      <c r="I858" s="4"/>
      <c r="J858" s="4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26.25" customHeight="1">
      <c r="A859" s="4"/>
      <c r="B859" s="4"/>
      <c r="C859" s="4"/>
      <c r="D859" s="4"/>
      <c r="E859" s="44"/>
      <c r="F859" s="4"/>
      <c r="G859" s="4"/>
      <c r="H859" s="4"/>
      <c r="I859" s="4"/>
      <c r="J859" s="4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26.25" customHeight="1">
      <c r="A860" s="4"/>
      <c r="B860" s="4"/>
      <c r="C860" s="4"/>
      <c r="D860" s="4"/>
      <c r="E860" s="44"/>
      <c r="F860" s="4"/>
      <c r="G860" s="4"/>
      <c r="H860" s="4"/>
      <c r="I860" s="4"/>
      <c r="J860" s="4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26.25" customHeight="1">
      <c r="A861" s="4"/>
      <c r="B861" s="4"/>
      <c r="C861" s="4"/>
      <c r="D861" s="4"/>
      <c r="E861" s="44"/>
      <c r="F861" s="4"/>
      <c r="G861" s="4"/>
      <c r="H861" s="4"/>
      <c r="I861" s="4"/>
      <c r="J861" s="4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26.25" customHeight="1">
      <c r="A862" s="4"/>
      <c r="B862" s="4"/>
      <c r="C862" s="4"/>
      <c r="D862" s="4"/>
      <c r="E862" s="44"/>
      <c r="F862" s="4"/>
      <c r="G862" s="4"/>
      <c r="H862" s="4"/>
      <c r="I862" s="4"/>
      <c r="J862" s="4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26.25" customHeight="1">
      <c r="A863" s="4"/>
      <c r="B863" s="4"/>
      <c r="C863" s="4"/>
      <c r="D863" s="4"/>
      <c r="E863" s="44"/>
      <c r="F863" s="4"/>
      <c r="G863" s="4"/>
      <c r="H863" s="4"/>
      <c r="I863" s="4"/>
      <c r="J863" s="4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26.25" customHeight="1">
      <c r="A864" s="4"/>
      <c r="B864" s="4"/>
      <c r="C864" s="4"/>
      <c r="D864" s="4"/>
      <c r="E864" s="44"/>
      <c r="F864" s="4"/>
      <c r="G864" s="4"/>
      <c r="H864" s="4"/>
      <c r="I864" s="4"/>
      <c r="J864" s="4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26.25" customHeight="1">
      <c r="A865" s="4"/>
      <c r="B865" s="4"/>
      <c r="C865" s="4"/>
      <c r="D865" s="4"/>
      <c r="E865" s="44"/>
      <c r="F865" s="4"/>
      <c r="G865" s="4"/>
      <c r="H865" s="4"/>
      <c r="I865" s="4"/>
      <c r="J865" s="4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26.25" customHeight="1">
      <c r="A866" s="4"/>
      <c r="B866" s="4"/>
      <c r="C866" s="4"/>
      <c r="D866" s="4"/>
      <c r="E866" s="44"/>
      <c r="F866" s="4"/>
      <c r="G866" s="4"/>
      <c r="H866" s="4"/>
      <c r="I866" s="4"/>
      <c r="J866" s="4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26.25" customHeight="1">
      <c r="A867" s="4"/>
      <c r="B867" s="4"/>
      <c r="C867" s="4"/>
      <c r="D867" s="4"/>
      <c r="E867" s="44"/>
      <c r="F867" s="4"/>
      <c r="G867" s="4"/>
      <c r="H867" s="4"/>
      <c r="I867" s="4"/>
      <c r="J867" s="4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26.25" customHeight="1">
      <c r="A868" s="4"/>
      <c r="B868" s="4"/>
      <c r="C868" s="4"/>
      <c r="D868" s="4"/>
      <c r="E868" s="44"/>
      <c r="F868" s="4"/>
      <c r="G868" s="4"/>
      <c r="H868" s="4"/>
      <c r="I868" s="4"/>
      <c r="J868" s="4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26.25" customHeight="1">
      <c r="A869" s="4"/>
      <c r="B869" s="4"/>
      <c r="C869" s="4"/>
      <c r="D869" s="4"/>
      <c r="E869" s="44"/>
      <c r="F869" s="4"/>
      <c r="G869" s="4"/>
      <c r="H869" s="4"/>
      <c r="I869" s="4"/>
      <c r="J869" s="4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26.25" customHeight="1">
      <c r="A870" s="4"/>
      <c r="B870" s="4"/>
      <c r="C870" s="4"/>
      <c r="D870" s="4"/>
      <c r="E870" s="44"/>
      <c r="F870" s="4"/>
      <c r="G870" s="4"/>
      <c r="H870" s="4"/>
      <c r="I870" s="4"/>
      <c r="J870" s="4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26.25" customHeight="1">
      <c r="A871" s="4"/>
      <c r="B871" s="4"/>
      <c r="C871" s="4"/>
      <c r="D871" s="4"/>
      <c r="E871" s="44"/>
      <c r="F871" s="4"/>
      <c r="G871" s="4"/>
      <c r="H871" s="4"/>
      <c r="I871" s="4"/>
      <c r="J871" s="4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26.25" customHeight="1">
      <c r="A872" s="4"/>
      <c r="B872" s="4"/>
      <c r="C872" s="4"/>
      <c r="D872" s="4"/>
      <c r="E872" s="44"/>
      <c r="F872" s="4"/>
      <c r="G872" s="4"/>
      <c r="H872" s="4"/>
      <c r="I872" s="4"/>
      <c r="J872" s="4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26.25" customHeight="1">
      <c r="A873" s="4"/>
      <c r="B873" s="4"/>
      <c r="C873" s="4"/>
      <c r="D873" s="4"/>
      <c r="E873" s="44"/>
      <c r="F873" s="4"/>
      <c r="G873" s="4"/>
      <c r="H873" s="4"/>
      <c r="I873" s="4"/>
      <c r="J873" s="4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26.25" customHeight="1">
      <c r="A874" s="4"/>
      <c r="B874" s="4"/>
      <c r="C874" s="4"/>
      <c r="D874" s="4"/>
      <c r="E874" s="44"/>
      <c r="F874" s="4"/>
      <c r="G874" s="4"/>
      <c r="H874" s="4"/>
      <c r="I874" s="4"/>
      <c r="J874" s="4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26.25" customHeight="1">
      <c r="A875" s="4"/>
      <c r="B875" s="4"/>
      <c r="C875" s="4"/>
      <c r="D875" s="4"/>
      <c r="E875" s="44"/>
      <c r="F875" s="4"/>
      <c r="G875" s="4"/>
      <c r="H875" s="4"/>
      <c r="I875" s="4"/>
      <c r="J875" s="4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26.25" customHeight="1">
      <c r="A876" s="4"/>
      <c r="B876" s="4"/>
      <c r="C876" s="4"/>
      <c r="D876" s="4"/>
      <c r="E876" s="44"/>
      <c r="F876" s="4"/>
      <c r="G876" s="4"/>
      <c r="H876" s="4"/>
      <c r="I876" s="4"/>
      <c r="J876" s="4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26.25" customHeight="1">
      <c r="A877" s="4"/>
      <c r="B877" s="4"/>
      <c r="C877" s="4"/>
      <c r="D877" s="4"/>
      <c r="E877" s="44"/>
      <c r="F877" s="4"/>
      <c r="G877" s="4"/>
      <c r="H877" s="4"/>
      <c r="I877" s="4"/>
      <c r="J877" s="4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26.25" customHeight="1">
      <c r="A878" s="4"/>
      <c r="B878" s="4"/>
      <c r="C878" s="4"/>
      <c r="D878" s="4"/>
      <c r="E878" s="44"/>
      <c r="F878" s="4"/>
      <c r="G878" s="4"/>
      <c r="H878" s="4"/>
      <c r="I878" s="4"/>
      <c r="J878" s="4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26.25" customHeight="1">
      <c r="A879" s="4"/>
      <c r="B879" s="4"/>
      <c r="C879" s="4"/>
      <c r="D879" s="4"/>
      <c r="E879" s="44"/>
      <c r="F879" s="4"/>
      <c r="G879" s="4"/>
      <c r="H879" s="4"/>
      <c r="I879" s="4"/>
      <c r="J879" s="4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26.25" customHeight="1">
      <c r="A880" s="4"/>
      <c r="B880" s="4"/>
      <c r="C880" s="4"/>
      <c r="D880" s="4"/>
      <c r="E880" s="44"/>
      <c r="F880" s="4"/>
      <c r="G880" s="4"/>
      <c r="H880" s="4"/>
      <c r="I880" s="4"/>
      <c r="J880" s="4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26.25" customHeight="1">
      <c r="A881" s="4"/>
      <c r="B881" s="4"/>
      <c r="C881" s="4"/>
      <c r="D881" s="4"/>
      <c r="E881" s="44"/>
      <c r="F881" s="4"/>
      <c r="G881" s="4"/>
      <c r="H881" s="4"/>
      <c r="I881" s="4"/>
      <c r="J881" s="4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26.25" customHeight="1">
      <c r="A882" s="4"/>
      <c r="B882" s="4"/>
      <c r="C882" s="4"/>
      <c r="D882" s="4"/>
      <c r="E882" s="44"/>
      <c r="F882" s="4"/>
      <c r="G882" s="4"/>
      <c r="H882" s="4"/>
      <c r="I882" s="4"/>
      <c r="J882" s="4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26.25" customHeight="1">
      <c r="A883" s="4"/>
      <c r="B883" s="4"/>
      <c r="C883" s="4"/>
      <c r="D883" s="4"/>
      <c r="E883" s="44"/>
      <c r="F883" s="4"/>
      <c r="G883" s="4"/>
      <c r="H883" s="4"/>
      <c r="I883" s="4"/>
      <c r="J883" s="4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26.25" customHeight="1">
      <c r="A884" s="4"/>
      <c r="B884" s="4"/>
      <c r="C884" s="4"/>
      <c r="D884" s="4"/>
      <c r="E884" s="44"/>
      <c r="F884" s="4"/>
      <c r="G884" s="4"/>
      <c r="H884" s="4"/>
      <c r="I884" s="4"/>
      <c r="J884" s="4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26.25" customHeight="1">
      <c r="A885" s="4"/>
      <c r="B885" s="4"/>
      <c r="C885" s="4"/>
      <c r="D885" s="4"/>
      <c r="E885" s="44"/>
      <c r="F885" s="4"/>
      <c r="G885" s="4"/>
      <c r="H885" s="4"/>
      <c r="I885" s="4"/>
      <c r="J885" s="4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26.25" customHeight="1">
      <c r="A886" s="4"/>
      <c r="B886" s="4"/>
      <c r="C886" s="4"/>
      <c r="D886" s="4"/>
      <c r="E886" s="44"/>
      <c r="F886" s="4"/>
      <c r="G886" s="4"/>
      <c r="H886" s="4"/>
      <c r="I886" s="4"/>
      <c r="J886" s="4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26.25" customHeight="1">
      <c r="A887" s="4"/>
      <c r="B887" s="4"/>
      <c r="C887" s="4"/>
      <c r="D887" s="4"/>
      <c r="E887" s="44"/>
      <c r="F887" s="4"/>
      <c r="G887" s="4"/>
      <c r="H887" s="4"/>
      <c r="I887" s="4"/>
      <c r="J887" s="4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26.25" customHeight="1">
      <c r="A888" s="4"/>
      <c r="B888" s="4"/>
      <c r="C888" s="4"/>
      <c r="D888" s="4"/>
      <c r="E888" s="44"/>
      <c r="F888" s="4"/>
      <c r="G888" s="4"/>
      <c r="H888" s="4"/>
      <c r="I888" s="4"/>
      <c r="J888" s="4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26.25" customHeight="1">
      <c r="A889" s="4"/>
      <c r="B889" s="4"/>
      <c r="C889" s="4"/>
      <c r="D889" s="4"/>
      <c r="E889" s="44"/>
      <c r="F889" s="4"/>
      <c r="G889" s="4"/>
      <c r="H889" s="4"/>
      <c r="I889" s="4"/>
      <c r="J889" s="4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26.25" customHeight="1">
      <c r="A890" s="4"/>
      <c r="B890" s="4"/>
      <c r="C890" s="4"/>
      <c r="D890" s="4"/>
      <c r="E890" s="44"/>
      <c r="F890" s="4"/>
      <c r="G890" s="4"/>
      <c r="H890" s="4"/>
      <c r="I890" s="4"/>
      <c r="J890" s="4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26.25" customHeight="1">
      <c r="A891" s="4"/>
      <c r="B891" s="4"/>
      <c r="C891" s="4"/>
      <c r="D891" s="4"/>
      <c r="E891" s="44"/>
      <c r="F891" s="4"/>
      <c r="G891" s="4"/>
      <c r="H891" s="4"/>
      <c r="I891" s="4"/>
      <c r="J891" s="4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26.25" customHeight="1">
      <c r="A892" s="4"/>
      <c r="B892" s="4"/>
      <c r="C892" s="4"/>
      <c r="D892" s="4"/>
      <c r="E892" s="44"/>
      <c r="F892" s="4"/>
      <c r="G892" s="4"/>
      <c r="H892" s="4"/>
      <c r="I892" s="4"/>
      <c r="J892" s="4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26.25" customHeight="1">
      <c r="A893" s="4"/>
      <c r="B893" s="4"/>
      <c r="C893" s="4"/>
      <c r="D893" s="4"/>
      <c r="E893" s="44"/>
      <c r="F893" s="4"/>
      <c r="G893" s="4"/>
      <c r="H893" s="4"/>
      <c r="I893" s="4"/>
      <c r="J893" s="4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26.25" customHeight="1">
      <c r="A894" s="4"/>
      <c r="B894" s="4"/>
      <c r="C894" s="4"/>
      <c r="D894" s="4"/>
      <c r="E894" s="44"/>
      <c r="F894" s="4"/>
      <c r="G894" s="4"/>
      <c r="H894" s="4"/>
      <c r="I894" s="4"/>
      <c r="J894" s="4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26.25" customHeight="1">
      <c r="A895" s="4"/>
      <c r="B895" s="4"/>
      <c r="C895" s="4"/>
      <c r="D895" s="4"/>
      <c r="E895" s="44"/>
      <c r="F895" s="4"/>
      <c r="G895" s="4"/>
      <c r="H895" s="4"/>
      <c r="I895" s="4"/>
      <c r="J895" s="4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26.25" customHeight="1">
      <c r="A896" s="4"/>
      <c r="B896" s="4"/>
      <c r="C896" s="4"/>
      <c r="D896" s="4"/>
      <c r="E896" s="44"/>
      <c r="F896" s="4"/>
      <c r="G896" s="4"/>
      <c r="H896" s="4"/>
      <c r="I896" s="4"/>
      <c r="J896" s="4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26.25" customHeight="1">
      <c r="A897" s="4"/>
      <c r="B897" s="4"/>
      <c r="C897" s="4"/>
      <c r="D897" s="4"/>
      <c r="E897" s="44"/>
      <c r="F897" s="4"/>
      <c r="G897" s="4"/>
      <c r="H897" s="4"/>
      <c r="I897" s="4"/>
      <c r="J897" s="4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26.25" customHeight="1">
      <c r="A898" s="4"/>
      <c r="B898" s="4"/>
      <c r="C898" s="4"/>
      <c r="D898" s="4"/>
      <c r="E898" s="44"/>
      <c r="F898" s="4"/>
      <c r="G898" s="4"/>
      <c r="H898" s="4"/>
      <c r="I898" s="4"/>
      <c r="J898" s="4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26.25" customHeight="1">
      <c r="A899" s="4"/>
      <c r="B899" s="4"/>
      <c r="C899" s="4"/>
      <c r="D899" s="4"/>
      <c r="E899" s="44"/>
      <c r="F899" s="4"/>
      <c r="G899" s="4"/>
      <c r="H899" s="4"/>
      <c r="I899" s="4"/>
      <c r="J899" s="4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26.25" customHeight="1">
      <c r="A900" s="4"/>
      <c r="B900" s="4"/>
      <c r="C900" s="4"/>
      <c r="D900" s="4"/>
      <c r="E900" s="44"/>
      <c r="F900" s="4"/>
      <c r="G900" s="4"/>
      <c r="H900" s="4"/>
      <c r="I900" s="4"/>
      <c r="J900" s="4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26.25" customHeight="1">
      <c r="A901" s="4"/>
      <c r="B901" s="4"/>
      <c r="C901" s="4"/>
      <c r="D901" s="4"/>
      <c r="E901" s="44"/>
      <c r="F901" s="4"/>
      <c r="G901" s="4"/>
      <c r="H901" s="4"/>
      <c r="I901" s="4"/>
      <c r="J901" s="4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26.25" customHeight="1">
      <c r="A902" s="4"/>
      <c r="B902" s="4"/>
      <c r="C902" s="4"/>
      <c r="D902" s="4"/>
      <c r="E902" s="44"/>
      <c r="F902" s="4"/>
      <c r="G902" s="4"/>
      <c r="H902" s="4"/>
      <c r="I902" s="4"/>
      <c r="J902" s="4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26.25" customHeight="1">
      <c r="A903" s="4"/>
      <c r="B903" s="4"/>
      <c r="C903" s="4"/>
      <c r="D903" s="4"/>
      <c r="E903" s="44"/>
      <c r="F903" s="4"/>
      <c r="G903" s="4"/>
      <c r="H903" s="4"/>
      <c r="I903" s="4"/>
      <c r="J903" s="4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26.25" customHeight="1">
      <c r="A904" s="4"/>
      <c r="B904" s="4"/>
      <c r="C904" s="4"/>
      <c r="D904" s="4"/>
      <c r="E904" s="44"/>
      <c r="F904" s="4"/>
      <c r="G904" s="4"/>
      <c r="H904" s="4"/>
      <c r="I904" s="4"/>
      <c r="J904" s="4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26.25" customHeight="1">
      <c r="A905" s="4"/>
      <c r="B905" s="4"/>
      <c r="C905" s="4"/>
      <c r="D905" s="4"/>
      <c r="E905" s="44"/>
      <c r="F905" s="4"/>
      <c r="G905" s="4"/>
      <c r="H905" s="4"/>
      <c r="I905" s="4"/>
      <c r="J905" s="4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26.25" customHeight="1">
      <c r="A906" s="4"/>
      <c r="B906" s="4"/>
      <c r="C906" s="4"/>
      <c r="D906" s="4"/>
      <c r="E906" s="44"/>
      <c r="F906" s="4"/>
      <c r="G906" s="4"/>
      <c r="H906" s="4"/>
      <c r="I906" s="4"/>
      <c r="J906" s="4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26.25" customHeight="1">
      <c r="A907" s="4"/>
      <c r="B907" s="4"/>
      <c r="C907" s="4"/>
      <c r="D907" s="4"/>
      <c r="E907" s="44"/>
      <c r="F907" s="4"/>
      <c r="G907" s="4"/>
      <c r="H907" s="4"/>
      <c r="I907" s="4"/>
      <c r="J907" s="4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26.25" customHeight="1">
      <c r="A908" s="4"/>
      <c r="B908" s="4"/>
      <c r="C908" s="4"/>
      <c r="D908" s="4"/>
      <c r="E908" s="44"/>
      <c r="F908" s="4"/>
      <c r="G908" s="4"/>
      <c r="H908" s="4"/>
      <c r="I908" s="4"/>
      <c r="J908" s="4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26.25" customHeight="1">
      <c r="A909" s="4"/>
      <c r="B909" s="4"/>
      <c r="C909" s="4"/>
      <c r="D909" s="4"/>
      <c r="E909" s="44"/>
      <c r="F909" s="4"/>
      <c r="G909" s="4"/>
      <c r="H909" s="4"/>
      <c r="I909" s="4"/>
      <c r="J909" s="4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26.25" customHeight="1">
      <c r="A910" s="4"/>
      <c r="B910" s="4"/>
      <c r="C910" s="4"/>
      <c r="D910" s="4"/>
      <c r="E910" s="44"/>
      <c r="F910" s="4"/>
      <c r="G910" s="4"/>
      <c r="H910" s="4"/>
      <c r="I910" s="4"/>
      <c r="J910" s="4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26.25" customHeight="1">
      <c r="A911" s="4"/>
      <c r="B911" s="4"/>
      <c r="C911" s="4"/>
      <c r="D911" s="4"/>
      <c r="E911" s="44"/>
      <c r="F911" s="4"/>
      <c r="G911" s="4"/>
      <c r="H911" s="4"/>
      <c r="I911" s="4"/>
      <c r="J911" s="4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26.25" customHeight="1">
      <c r="A912" s="4"/>
      <c r="B912" s="4"/>
      <c r="C912" s="4"/>
      <c r="D912" s="4"/>
      <c r="E912" s="44"/>
      <c r="F912" s="4"/>
      <c r="G912" s="4"/>
      <c r="H912" s="4"/>
      <c r="I912" s="4"/>
      <c r="J912" s="4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26.25" customHeight="1">
      <c r="A913" s="4"/>
      <c r="B913" s="4"/>
      <c r="C913" s="4"/>
      <c r="D913" s="4"/>
      <c r="E913" s="44"/>
      <c r="F913" s="4"/>
      <c r="G913" s="4"/>
      <c r="H913" s="4"/>
      <c r="I913" s="4"/>
      <c r="J913" s="4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26.25" customHeight="1">
      <c r="A914" s="4"/>
      <c r="B914" s="4"/>
      <c r="C914" s="4"/>
      <c r="D914" s="4"/>
      <c r="E914" s="44"/>
      <c r="F914" s="4"/>
      <c r="G914" s="4"/>
      <c r="H914" s="4"/>
      <c r="I914" s="4"/>
      <c r="J914" s="4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26.25" customHeight="1">
      <c r="A915" s="4"/>
      <c r="B915" s="4"/>
      <c r="C915" s="4"/>
      <c r="D915" s="4"/>
      <c r="E915" s="44"/>
      <c r="F915" s="4"/>
      <c r="G915" s="4"/>
      <c r="H915" s="4"/>
      <c r="I915" s="4"/>
      <c r="J915" s="4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26.25" customHeight="1">
      <c r="A916" s="4"/>
      <c r="B916" s="4"/>
      <c r="C916" s="4"/>
      <c r="D916" s="4"/>
      <c r="E916" s="44"/>
      <c r="F916" s="4"/>
      <c r="G916" s="4"/>
      <c r="H916" s="4"/>
      <c r="I916" s="4"/>
      <c r="J916" s="4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26.25" customHeight="1">
      <c r="A917" s="4"/>
      <c r="B917" s="4"/>
      <c r="C917" s="4"/>
      <c r="D917" s="4"/>
      <c r="E917" s="44"/>
      <c r="F917" s="4"/>
      <c r="G917" s="4"/>
      <c r="H917" s="4"/>
      <c r="I917" s="4"/>
      <c r="J917" s="4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26.25" customHeight="1">
      <c r="A918" s="4"/>
      <c r="B918" s="4"/>
      <c r="C918" s="4"/>
      <c r="D918" s="4"/>
      <c r="E918" s="44"/>
      <c r="F918" s="4"/>
      <c r="G918" s="4"/>
      <c r="H918" s="4"/>
      <c r="I918" s="4"/>
      <c r="J918" s="4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26.25" customHeight="1">
      <c r="A919" s="4"/>
      <c r="B919" s="4"/>
      <c r="C919" s="4"/>
      <c r="D919" s="4"/>
      <c r="E919" s="44"/>
      <c r="F919" s="4"/>
      <c r="G919" s="4"/>
      <c r="H919" s="4"/>
      <c r="I919" s="4"/>
      <c r="J919" s="4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26.25" customHeight="1">
      <c r="A920" s="4"/>
      <c r="B920" s="4"/>
      <c r="C920" s="4"/>
      <c r="D920" s="4"/>
      <c r="E920" s="44"/>
      <c r="F920" s="4"/>
      <c r="G920" s="4"/>
      <c r="H920" s="4"/>
      <c r="I920" s="4"/>
      <c r="J920" s="4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26.25" customHeight="1">
      <c r="A921" s="4"/>
      <c r="B921" s="4"/>
      <c r="C921" s="4"/>
      <c r="D921" s="4"/>
      <c r="E921" s="44"/>
      <c r="F921" s="4"/>
      <c r="G921" s="4"/>
      <c r="H921" s="4"/>
      <c r="I921" s="4"/>
      <c r="J921" s="4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26.25" customHeight="1">
      <c r="A922" s="4"/>
      <c r="B922" s="4"/>
      <c r="C922" s="4"/>
      <c r="D922" s="4"/>
      <c r="E922" s="44"/>
      <c r="F922" s="4"/>
      <c r="G922" s="4"/>
      <c r="H922" s="4"/>
      <c r="I922" s="4"/>
      <c r="J922" s="4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26.25" customHeight="1">
      <c r="A923" s="4"/>
      <c r="B923" s="4"/>
      <c r="C923" s="4"/>
      <c r="D923" s="4"/>
      <c r="E923" s="44"/>
      <c r="F923" s="4"/>
      <c r="G923" s="4"/>
      <c r="H923" s="4"/>
      <c r="I923" s="4"/>
      <c r="J923" s="4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26.25" customHeight="1">
      <c r="A924" s="4"/>
      <c r="B924" s="4"/>
      <c r="C924" s="4"/>
      <c r="D924" s="4"/>
      <c r="E924" s="44"/>
      <c r="F924" s="4"/>
      <c r="G924" s="4"/>
      <c r="H924" s="4"/>
      <c r="I924" s="4"/>
      <c r="J924" s="4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26.25" customHeight="1">
      <c r="A925" s="4"/>
      <c r="B925" s="4"/>
      <c r="C925" s="4"/>
      <c r="D925" s="4"/>
      <c r="E925" s="44"/>
      <c r="F925" s="4"/>
      <c r="G925" s="4"/>
      <c r="H925" s="4"/>
      <c r="I925" s="4"/>
      <c r="J925" s="4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26.25" customHeight="1">
      <c r="A926" s="4"/>
      <c r="B926" s="4"/>
      <c r="C926" s="4"/>
      <c r="D926" s="4"/>
      <c r="E926" s="44"/>
      <c r="F926" s="4"/>
      <c r="G926" s="4"/>
      <c r="H926" s="4"/>
      <c r="I926" s="4"/>
      <c r="J926" s="4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26.25" customHeight="1">
      <c r="A927" s="4"/>
      <c r="B927" s="4"/>
      <c r="C927" s="4"/>
      <c r="D927" s="4"/>
      <c r="E927" s="44"/>
      <c r="F927" s="4"/>
      <c r="G927" s="4"/>
      <c r="H927" s="4"/>
      <c r="I927" s="4"/>
      <c r="J927" s="4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26.25" customHeight="1">
      <c r="A928" s="4"/>
      <c r="B928" s="4"/>
      <c r="C928" s="4"/>
      <c r="D928" s="4"/>
      <c r="E928" s="44"/>
      <c r="F928" s="4"/>
      <c r="G928" s="4"/>
      <c r="H928" s="4"/>
      <c r="I928" s="4"/>
      <c r="J928" s="4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26.25" customHeight="1">
      <c r="A929" s="4"/>
      <c r="B929" s="4"/>
      <c r="C929" s="4"/>
      <c r="D929" s="4"/>
      <c r="E929" s="44"/>
      <c r="F929" s="4"/>
      <c r="G929" s="4"/>
      <c r="H929" s="4"/>
      <c r="I929" s="4"/>
      <c r="J929" s="4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26.25" customHeight="1">
      <c r="A930" s="4"/>
      <c r="B930" s="4"/>
      <c r="C930" s="4"/>
      <c r="D930" s="4"/>
      <c r="E930" s="44"/>
      <c r="F930" s="4"/>
      <c r="G930" s="4"/>
      <c r="H930" s="4"/>
      <c r="I930" s="4"/>
      <c r="J930" s="4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26.25" customHeight="1">
      <c r="A931" s="4"/>
      <c r="B931" s="4"/>
      <c r="C931" s="4"/>
      <c r="D931" s="4"/>
      <c r="E931" s="44"/>
      <c r="F931" s="4"/>
      <c r="G931" s="4"/>
      <c r="H931" s="4"/>
      <c r="I931" s="4"/>
      <c r="J931" s="4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26.25" customHeight="1">
      <c r="A932" s="4"/>
      <c r="B932" s="4"/>
      <c r="C932" s="4"/>
      <c r="D932" s="4"/>
      <c r="E932" s="44"/>
      <c r="F932" s="4"/>
      <c r="G932" s="4"/>
      <c r="H932" s="4"/>
      <c r="I932" s="4"/>
      <c r="J932" s="4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26.25" customHeight="1">
      <c r="A933" s="4"/>
      <c r="B933" s="4"/>
      <c r="C933" s="4"/>
      <c r="D933" s="4"/>
      <c r="E933" s="44"/>
      <c r="F933" s="4"/>
      <c r="G933" s="4"/>
      <c r="H933" s="4"/>
      <c r="I933" s="4"/>
      <c r="J933" s="4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26.25" customHeight="1">
      <c r="A934" s="4"/>
      <c r="B934" s="4"/>
      <c r="C934" s="4"/>
      <c r="D934" s="4"/>
      <c r="E934" s="44"/>
      <c r="F934" s="4"/>
      <c r="G934" s="4"/>
      <c r="H934" s="4"/>
      <c r="I934" s="4"/>
      <c r="J934" s="4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26.25" customHeight="1">
      <c r="A935" s="4"/>
      <c r="B935" s="4"/>
      <c r="C935" s="4"/>
      <c r="D935" s="4"/>
      <c r="E935" s="44"/>
      <c r="F935" s="4"/>
      <c r="G935" s="4"/>
      <c r="H935" s="4"/>
      <c r="I935" s="4"/>
      <c r="J935" s="4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26.25" customHeight="1">
      <c r="A936" s="4"/>
      <c r="B936" s="4"/>
      <c r="C936" s="4"/>
      <c r="D936" s="4"/>
      <c r="E936" s="44"/>
      <c r="F936" s="4"/>
      <c r="G936" s="4"/>
      <c r="H936" s="4"/>
      <c r="I936" s="4"/>
      <c r="J936" s="4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26.25" customHeight="1">
      <c r="A937" s="4"/>
      <c r="B937" s="4"/>
      <c r="C937" s="4"/>
      <c r="D937" s="4"/>
      <c r="E937" s="44"/>
      <c r="F937" s="4"/>
      <c r="G937" s="4"/>
      <c r="H937" s="4"/>
      <c r="I937" s="4"/>
      <c r="J937" s="4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26.25" customHeight="1">
      <c r="A938" s="4"/>
      <c r="B938" s="4"/>
      <c r="C938" s="4"/>
      <c r="D938" s="4"/>
      <c r="E938" s="44"/>
      <c r="F938" s="4"/>
      <c r="G938" s="4"/>
      <c r="H938" s="4"/>
      <c r="I938" s="4"/>
      <c r="J938" s="4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26.25" customHeight="1">
      <c r="A939" s="4"/>
      <c r="B939" s="4"/>
      <c r="C939" s="4"/>
      <c r="D939" s="4"/>
      <c r="E939" s="44"/>
      <c r="F939" s="4"/>
      <c r="G939" s="4"/>
      <c r="H939" s="4"/>
      <c r="I939" s="4"/>
      <c r="J939" s="4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26.25" customHeight="1">
      <c r="A940" s="4"/>
      <c r="B940" s="4"/>
      <c r="C940" s="4"/>
      <c r="D940" s="4"/>
      <c r="E940" s="44"/>
      <c r="F940" s="4"/>
      <c r="G940" s="4"/>
      <c r="H940" s="4"/>
      <c r="I940" s="4"/>
      <c r="J940" s="4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26.25" customHeight="1">
      <c r="A941" s="4"/>
      <c r="B941" s="4"/>
      <c r="C941" s="4"/>
      <c r="D941" s="4"/>
      <c r="E941" s="44"/>
      <c r="F941" s="4"/>
      <c r="G941" s="4"/>
      <c r="H941" s="4"/>
      <c r="I941" s="4"/>
      <c r="J941" s="4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26.25" customHeight="1">
      <c r="A942" s="4"/>
      <c r="B942" s="4"/>
      <c r="C942" s="4"/>
      <c r="D942" s="4"/>
      <c r="E942" s="44"/>
      <c r="F942" s="4"/>
      <c r="G942" s="4"/>
      <c r="H942" s="4"/>
      <c r="I942" s="4"/>
      <c r="J942" s="4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26.25" customHeight="1">
      <c r="A943" s="4"/>
      <c r="B943" s="4"/>
      <c r="C943" s="4"/>
      <c r="D943" s="4"/>
      <c r="E943" s="44"/>
      <c r="F943" s="4"/>
      <c r="G943" s="4"/>
      <c r="H943" s="4"/>
      <c r="I943" s="4"/>
      <c r="J943" s="4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26.25" customHeight="1">
      <c r="A944" s="4"/>
      <c r="B944" s="4"/>
      <c r="C944" s="4"/>
      <c r="D944" s="4"/>
      <c r="E944" s="44"/>
      <c r="F944" s="4"/>
      <c r="G944" s="4"/>
      <c r="H944" s="4"/>
      <c r="I944" s="4"/>
      <c r="J944" s="4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26.25" customHeight="1">
      <c r="A945" s="4"/>
      <c r="B945" s="4"/>
      <c r="C945" s="4"/>
      <c r="D945" s="4"/>
      <c r="E945" s="44"/>
      <c r="F945" s="4"/>
      <c r="G945" s="4"/>
      <c r="H945" s="4"/>
      <c r="I945" s="4"/>
      <c r="J945" s="4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26.25" customHeight="1">
      <c r="A946" s="4"/>
      <c r="B946" s="4"/>
      <c r="C946" s="4"/>
      <c r="D946" s="4"/>
      <c r="E946" s="44"/>
      <c r="F946" s="4"/>
      <c r="G946" s="4"/>
      <c r="H946" s="4"/>
      <c r="I946" s="4"/>
      <c r="J946" s="4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26.25" customHeight="1">
      <c r="A947" s="4"/>
      <c r="B947" s="4"/>
      <c r="C947" s="4"/>
      <c r="D947" s="4"/>
      <c r="E947" s="44"/>
      <c r="F947" s="4"/>
      <c r="G947" s="4"/>
      <c r="H947" s="4"/>
      <c r="I947" s="4"/>
      <c r="J947" s="4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26.25" customHeight="1">
      <c r="A948" s="4"/>
      <c r="B948" s="4"/>
      <c r="C948" s="4"/>
      <c r="D948" s="4"/>
      <c r="E948" s="44"/>
      <c r="F948" s="4"/>
      <c r="G948" s="4"/>
      <c r="H948" s="4"/>
      <c r="I948" s="4"/>
      <c r="J948" s="4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26.25" customHeight="1">
      <c r="A949" s="4"/>
      <c r="B949" s="4"/>
      <c r="C949" s="4"/>
      <c r="D949" s="4"/>
      <c r="E949" s="44"/>
      <c r="F949" s="4"/>
      <c r="G949" s="4"/>
      <c r="H949" s="4"/>
      <c r="I949" s="4"/>
      <c r="J949" s="4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26.25" customHeight="1">
      <c r="A950" s="4"/>
      <c r="B950" s="4"/>
      <c r="C950" s="4"/>
      <c r="D950" s="4"/>
      <c r="E950" s="44"/>
      <c r="F950" s="4"/>
      <c r="G950" s="4"/>
      <c r="H950" s="4"/>
      <c r="I950" s="4"/>
      <c r="J950" s="4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26.25" customHeight="1">
      <c r="A951" s="4"/>
      <c r="B951" s="4"/>
      <c r="C951" s="4"/>
      <c r="D951" s="4"/>
      <c r="E951" s="44"/>
      <c r="F951" s="4"/>
      <c r="G951" s="4"/>
      <c r="H951" s="4"/>
      <c r="I951" s="4"/>
      <c r="J951" s="4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26.25" customHeight="1">
      <c r="A952" s="4"/>
      <c r="B952" s="4"/>
      <c r="C952" s="4"/>
      <c r="D952" s="4"/>
      <c r="E952" s="44"/>
      <c r="F952" s="4"/>
      <c r="G952" s="4"/>
      <c r="H952" s="4"/>
      <c r="I952" s="4"/>
      <c r="J952" s="4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26.25" customHeight="1">
      <c r="A953" s="4"/>
      <c r="B953" s="4"/>
      <c r="C953" s="4"/>
      <c r="D953" s="4"/>
      <c r="E953" s="44"/>
      <c r="F953" s="4"/>
      <c r="G953" s="4"/>
      <c r="H953" s="4"/>
      <c r="I953" s="4"/>
      <c r="J953" s="4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26.25" customHeight="1">
      <c r="A954" s="4"/>
      <c r="B954" s="4"/>
      <c r="C954" s="4"/>
      <c r="D954" s="4"/>
      <c r="E954" s="44"/>
      <c r="F954" s="4"/>
      <c r="G954" s="4"/>
      <c r="H954" s="4"/>
      <c r="I954" s="4"/>
      <c r="J954" s="4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26.25" customHeight="1">
      <c r="A955" s="4"/>
      <c r="B955" s="4"/>
      <c r="C955" s="4"/>
      <c r="D955" s="4"/>
      <c r="E955" s="44"/>
      <c r="F955" s="4"/>
      <c r="G955" s="4"/>
      <c r="H955" s="4"/>
      <c r="I955" s="4"/>
      <c r="J955" s="4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26.25" customHeight="1">
      <c r="A956" s="4"/>
      <c r="B956" s="4"/>
      <c r="C956" s="4"/>
      <c r="D956" s="4"/>
      <c r="E956" s="44"/>
      <c r="F956" s="4"/>
      <c r="G956" s="4"/>
      <c r="H956" s="4"/>
      <c r="I956" s="4"/>
      <c r="J956" s="4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26.25" customHeight="1">
      <c r="A957" s="4"/>
      <c r="B957" s="4"/>
      <c r="C957" s="4"/>
      <c r="D957" s="4"/>
      <c r="E957" s="44"/>
      <c r="F957" s="4"/>
      <c r="G957" s="4"/>
      <c r="H957" s="4"/>
      <c r="I957" s="4"/>
      <c r="J957" s="4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26.25" customHeight="1">
      <c r="A958" s="4"/>
      <c r="B958" s="4"/>
      <c r="C958" s="4"/>
      <c r="D958" s="4"/>
      <c r="E958" s="44"/>
      <c r="F958" s="4"/>
      <c r="G958" s="4"/>
      <c r="H958" s="4"/>
      <c r="I958" s="4"/>
      <c r="J958" s="4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26.25" customHeight="1">
      <c r="A959" s="4"/>
      <c r="B959" s="4"/>
      <c r="C959" s="4"/>
      <c r="D959" s="4"/>
      <c r="E959" s="44"/>
      <c r="F959" s="4"/>
      <c r="G959" s="4"/>
      <c r="H959" s="4"/>
      <c r="I959" s="4"/>
      <c r="J959" s="4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26.25" customHeight="1">
      <c r="A960" s="4"/>
      <c r="B960" s="4"/>
      <c r="C960" s="4"/>
      <c r="D960" s="4"/>
      <c r="E960" s="44"/>
      <c r="F960" s="4"/>
      <c r="G960" s="4"/>
      <c r="H960" s="4"/>
      <c r="I960" s="4"/>
      <c r="J960" s="4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26.25" customHeight="1">
      <c r="A961" s="4"/>
      <c r="B961" s="4"/>
      <c r="C961" s="4"/>
      <c r="D961" s="4"/>
      <c r="E961" s="44"/>
      <c r="F961" s="4"/>
      <c r="G961" s="4"/>
      <c r="H961" s="4"/>
      <c r="I961" s="4"/>
      <c r="J961" s="4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26.25" customHeight="1">
      <c r="A962" s="4"/>
      <c r="B962" s="4"/>
      <c r="C962" s="4"/>
      <c r="D962" s="4"/>
      <c r="E962" s="44"/>
      <c r="F962" s="4"/>
      <c r="G962" s="4"/>
      <c r="H962" s="4"/>
      <c r="I962" s="4"/>
      <c r="J962" s="4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26.25" customHeight="1">
      <c r="A963" s="4"/>
      <c r="B963" s="4"/>
      <c r="C963" s="4"/>
      <c r="D963" s="4"/>
      <c r="E963" s="44"/>
      <c r="F963" s="4"/>
      <c r="G963" s="4"/>
      <c r="H963" s="4"/>
      <c r="I963" s="4"/>
      <c r="J963" s="4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26.25" customHeight="1">
      <c r="A964" s="4"/>
      <c r="B964" s="4"/>
      <c r="C964" s="4"/>
      <c r="D964" s="4"/>
      <c r="E964" s="44"/>
      <c r="F964" s="4"/>
      <c r="G964" s="4"/>
      <c r="H964" s="4"/>
      <c r="I964" s="4"/>
      <c r="J964" s="4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26.25" customHeight="1">
      <c r="A965" s="4"/>
      <c r="B965" s="4"/>
      <c r="C965" s="4"/>
      <c r="D965" s="4"/>
      <c r="E965" s="44"/>
      <c r="F965" s="4"/>
      <c r="G965" s="4"/>
      <c r="H965" s="4"/>
      <c r="I965" s="4"/>
      <c r="J965" s="4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26.25" customHeight="1">
      <c r="A966" s="4"/>
      <c r="B966" s="4"/>
      <c r="C966" s="4"/>
      <c r="D966" s="4"/>
      <c r="E966" s="44"/>
      <c r="F966" s="4"/>
      <c r="G966" s="4"/>
      <c r="H966" s="4"/>
      <c r="I966" s="4"/>
      <c r="J966" s="4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26.25" customHeight="1">
      <c r="A967" s="4"/>
      <c r="B967" s="4"/>
      <c r="C967" s="4"/>
      <c r="D967" s="4"/>
      <c r="E967" s="44"/>
      <c r="F967" s="4"/>
      <c r="G967" s="4"/>
      <c r="H967" s="4"/>
      <c r="I967" s="4"/>
      <c r="J967" s="4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26.25" customHeight="1">
      <c r="A968" s="4"/>
      <c r="B968" s="4"/>
      <c r="C968" s="4"/>
      <c r="D968" s="4"/>
      <c r="E968" s="44"/>
      <c r="F968" s="4"/>
      <c r="G968" s="4"/>
      <c r="H968" s="4"/>
      <c r="I968" s="4"/>
      <c r="J968" s="4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26.25" customHeight="1">
      <c r="A969" s="4"/>
      <c r="B969" s="4"/>
      <c r="C969" s="4"/>
      <c r="D969" s="4"/>
      <c r="E969" s="44"/>
      <c r="F969" s="4"/>
      <c r="G969" s="4"/>
      <c r="H969" s="4"/>
      <c r="I969" s="4"/>
      <c r="J969" s="4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26.25" customHeight="1">
      <c r="A970" s="4"/>
      <c r="B970" s="4"/>
      <c r="C970" s="4"/>
      <c r="D970" s="4"/>
      <c r="E970" s="44"/>
      <c r="F970" s="4"/>
      <c r="G970" s="4"/>
      <c r="H970" s="4"/>
      <c r="I970" s="4"/>
      <c r="J970" s="4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26.25" customHeight="1">
      <c r="A971" s="4"/>
      <c r="B971" s="4"/>
      <c r="C971" s="4"/>
      <c r="D971" s="4"/>
      <c r="E971" s="44"/>
      <c r="F971" s="4"/>
      <c r="G971" s="4"/>
      <c r="H971" s="4"/>
      <c r="I971" s="4"/>
      <c r="J971" s="4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26.25" customHeight="1">
      <c r="A972" s="4"/>
      <c r="B972" s="4"/>
      <c r="C972" s="4"/>
      <c r="D972" s="4"/>
      <c r="E972" s="44"/>
      <c r="F972" s="4"/>
      <c r="G972" s="4"/>
      <c r="H972" s="4"/>
      <c r="I972" s="4"/>
      <c r="J972" s="4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26.25" customHeight="1">
      <c r="A973" s="4"/>
      <c r="B973" s="4"/>
      <c r="C973" s="4"/>
      <c r="D973" s="4"/>
      <c r="E973" s="44"/>
      <c r="F973" s="4"/>
      <c r="G973" s="4"/>
      <c r="H973" s="4"/>
      <c r="I973" s="4"/>
      <c r="J973" s="4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26.25" customHeight="1">
      <c r="A974" s="4"/>
      <c r="B974" s="4"/>
      <c r="C974" s="4"/>
      <c r="D974" s="4"/>
      <c r="E974" s="44"/>
      <c r="F974" s="4"/>
      <c r="G974" s="4"/>
      <c r="H974" s="4"/>
      <c r="I974" s="4"/>
      <c r="J974" s="4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26.25" customHeight="1">
      <c r="A975" s="4"/>
      <c r="B975" s="4"/>
      <c r="C975" s="4"/>
      <c r="D975" s="4"/>
      <c r="E975" s="44"/>
      <c r="F975" s="4"/>
      <c r="G975" s="4"/>
      <c r="H975" s="4"/>
      <c r="I975" s="4"/>
      <c r="J975" s="4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26.25" customHeight="1">
      <c r="A976" s="4"/>
      <c r="B976" s="4"/>
      <c r="C976" s="4"/>
      <c r="D976" s="4"/>
      <c r="E976" s="44"/>
      <c r="F976" s="4"/>
      <c r="G976" s="4"/>
      <c r="H976" s="4"/>
      <c r="I976" s="4"/>
      <c r="J976" s="4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26.25" customHeight="1">
      <c r="A977" s="4"/>
      <c r="B977" s="4"/>
      <c r="C977" s="4"/>
      <c r="D977" s="4"/>
      <c r="E977" s="44"/>
      <c r="F977" s="4"/>
      <c r="G977" s="4"/>
      <c r="H977" s="4"/>
      <c r="I977" s="4"/>
      <c r="J977" s="4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26.25" customHeight="1">
      <c r="A978" s="4"/>
      <c r="B978" s="4"/>
      <c r="C978" s="4"/>
      <c r="D978" s="4"/>
      <c r="E978" s="44"/>
      <c r="F978" s="4"/>
      <c r="G978" s="4"/>
      <c r="H978" s="4"/>
      <c r="I978" s="4"/>
      <c r="J978" s="4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26.25" customHeight="1">
      <c r="A979" s="4"/>
      <c r="B979" s="4"/>
      <c r="C979" s="4"/>
      <c r="D979" s="4"/>
      <c r="E979" s="44"/>
      <c r="F979" s="4"/>
      <c r="G979" s="4"/>
      <c r="H979" s="4"/>
      <c r="I979" s="4"/>
      <c r="J979" s="4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26.25" customHeight="1">
      <c r="A980" s="4"/>
      <c r="B980" s="4"/>
      <c r="C980" s="4"/>
      <c r="D980" s="4"/>
      <c r="E980" s="44"/>
      <c r="F980" s="4"/>
      <c r="G980" s="4"/>
      <c r="H980" s="4"/>
      <c r="I980" s="4"/>
      <c r="J980" s="4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26.25" customHeight="1">
      <c r="A981" s="4"/>
      <c r="B981" s="4"/>
      <c r="C981" s="4"/>
      <c r="D981" s="4"/>
      <c r="E981" s="44"/>
      <c r="F981" s="4"/>
      <c r="G981" s="4"/>
      <c r="H981" s="4"/>
      <c r="I981" s="4"/>
      <c r="J981" s="4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26.25" customHeight="1">
      <c r="A982" s="4"/>
      <c r="B982" s="4"/>
      <c r="C982" s="4"/>
      <c r="D982" s="4"/>
      <c r="E982" s="44"/>
      <c r="F982" s="4"/>
      <c r="G982" s="4"/>
      <c r="H982" s="4"/>
      <c r="I982" s="4"/>
      <c r="J982" s="4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26.25" customHeight="1">
      <c r="A983" s="4"/>
      <c r="B983" s="4"/>
      <c r="C983" s="4"/>
      <c r="D983" s="4"/>
      <c r="E983" s="44"/>
      <c r="F983" s="4"/>
      <c r="G983" s="4"/>
      <c r="H983" s="4"/>
      <c r="I983" s="4"/>
      <c r="J983" s="4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26.25" customHeight="1">
      <c r="A984" s="4"/>
      <c r="B984" s="4"/>
      <c r="C984" s="4"/>
      <c r="D984" s="4"/>
      <c r="E984" s="44"/>
      <c r="F984" s="4"/>
      <c r="G984" s="4"/>
      <c r="H984" s="4"/>
      <c r="I984" s="4"/>
      <c r="J984" s="4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26.25" customHeight="1">
      <c r="A985" s="4"/>
      <c r="B985" s="4"/>
      <c r="C985" s="4"/>
      <c r="D985" s="4"/>
      <c r="E985" s="44"/>
      <c r="F985" s="4"/>
      <c r="G985" s="4"/>
      <c r="H985" s="4"/>
      <c r="I985" s="4"/>
      <c r="J985" s="4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26.25" customHeight="1">
      <c r="A986" s="4"/>
      <c r="B986" s="4"/>
      <c r="C986" s="4"/>
      <c r="D986" s="4"/>
      <c r="E986" s="44"/>
      <c r="F986" s="4"/>
      <c r="G986" s="4"/>
      <c r="H986" s="4"/>
      <c r="I986" s="4"/>
      <c r="J986" s="4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26.25" customHeight="1">
      <c r="A987" s="4"/>
      <c r="B987" s="4"/>
      <c r="C987" s="4"/>
      <c r="D987" s="4"/>
      <c r="E987" s="44"/>
      <c r="F987" s="4"/>
      <c r="G987" s="4"/>
      <c r="H987" s="4"/>
      <c r="I987" s="4"/>
      <c r="J987" s="4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26.25" customHeight="1">
      <c r="A988" s="4"/>
      <c r="B988" s="4"/>
      <c r="C988" s="4"/>
      <c r="D988" s="4"/>
      <c r="E988" s="44"/>
      <c r="F988" s="4"/>
      <c r="G988" s="4"/>
      <c r="H988" s="4"/>
      <c r="I988" s="4"/>
      <c r="J988" s="4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26.25" customHeight="1">
      <c r="A989" s="4"/>
      <c r="B989" s="4"/>
      <c r="C989" s="4"/>
      <c r="D989" s="4"/>
      <c r="E989" s="44"/>
      <c r="F989" s="4"/>
      <c r="G989" s="4"/>
      <c r="H989" s="4"/>
      <c r="I989" s="4"/>
      <c r="J989" s="4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26.25" customHeight="1">
      <c r="A990" s="4"/>
      <c r="B990" s="4"/>
      <c r="C990" s="4"/>
      <c r="D990" s="4"/>
      <c r="E990" s="44"/>
      <c r="F990" s="4"/>
      <c r="G990" s="4"/>
      <c r="H990" s="4"/>
      <c r="I990" s="4"/>
      <c r="J990" s="4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26.25" customHeight="1">
      <c r="A991" s="4"/>
      <c r="B991" s="4"/>
      <c r="C991" s="4"/>
      <c r="D991" s="4"/>
      <c r="E991" s="44"/>
      <c r="F991" s="4"/>
      <c r="G991" s="4"/>
      <c r="H991" s="4"/>
      <c r="I991" s="4"/>
      <c r="J991" s="4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26.25" customHeight="1">
      <c r="A992" s="4"/>
      <c r="B992" s="4"/>
      <c r="C992" s="4"/>
      <c r="D992" s="4"/>
      <c r="E992" s="44"/>
      <c r="F992" s="4"/>
      <c r="G992" s="4"/>
      <c r="H992" s="4"/>
      <c r="I992" s="4"/>
      <c r="J992" s="4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26.25" customHeight="1">
      <c r="A993" s="4"/>
      <c r="B993" s="4"/>
      <c r="C993" s="4"/>
      <c r="D993" s="4"/>
      <c r="E993" s="44"/>
      <c r="F993" s="4"/>
      <c r="G993" s="4"/>
      <c r="H993" s="4"/>
      <c r="I993" s="4"/>
      <c r="J993" s="4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26.25" customHeight="1">
      <c r="A994" s="4"/>
      <c r="B994" s="4"/>
      <c r="C994" s="4"/>
      <c r="D994" s="4"/>
      <c r="E994" s="44"/>
      <c r="F994" s="4"/>
      <c r="G994" s="4"/>
      <c r="H994" s="4"/>
      <c r="I994" s="4"/>
      <c r="J994" s="4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26.25" customHeight="1">
      <c r="A995" s="4"/>
      <c r="B995" s="4"/>
      <c r="C995" s="4"/>
      <c r="D995" s="4"/>
      <c r="E995" s="44"/>
      <c r="F995" s="4"/>
      <c r="G995" s="4"/>
      <c r="H995" s="4"/>
      <c r="I995" s="4"/>
      <c r="J995" s="4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26.25" customHeight="1">
      <c r="A996" s="4"/>
      <c r="B996" s="4"/>
      <c r="C996" s="4"/>
      <c r="D996" s="4"/>
      <c r="E996" s="44"/>
      <c r="F996" s="4"/>
      <c r="G996" s="4"/>
      <c r="H996" s="4"/>
      <c r="I996" s="4"/>
      <c r="J996" s="4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26.25" customHeight="1">
      <c r="A997" s="4"/>
      <c r="B997" s="4"/>
      <c r="C997" s="4"/>
      <c r="D997" s="4"/>
      <c r="E997" s="44"/>
      <c r="F997" s="4"/>
      <c r="G997" s="4"/>
      <c r="H997" s="4"/>
      <c r="I997" s="4"/>
      <c r="J997" s="4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26.25" customHeight="1">
      <c r="A998" s="4"/>
      <c r="B998" s="4"/>
      <c r="C998" s="4"/>
      <c r="D998" s="4"/>
      <c r="E998" s="44"/>
      <c r="F998" s="4"/>
      <c r="G998" s="4"/>
      <c r="H998" s="4"/>
      <c r="I998" s="4"/>
      <c r="J998" s="4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26.25" customHeight="1">
      <c r="A999" s="4"/>
      <c r="B999" s="4"/>
      <c r="C999" s="4"/>
      <c r="D999" s="4"/>
      <c r="E999" s="44"/>
      <c r="F999" s="4"/>
      <c r="G999" s="4"/>
      <c r="H999" s="4"/>
      <c r="I999" s="4"/>
      <c r="J999" s="4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26.25" customHeight="1">
      <c r="A1000" s="4"/>
      <c r="B1000" s="4"/>
      <c r="C1000" s="4"/>
      <c r="D1000" s="4"/>
      <c r="E1000" s="44"/>
      <c r="F1000" s="4"/>
      <c r="G1000" s="4"/>
      <c r="H1000" s="4"/>
      <c r="I1000" s="4"/>
      <c r="J1000" s="4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147">
    <mergeCell ref="D65:D68"/>
    <mergeCell ref="D70:D73"/>
    <mergeCell ref="D35:D38"/>
    <mergeCell ref="D39:D42"/>
    <mergeCell ref="D43:D46"/>
    <mergeCell ref="D49:D52"/>
    <mergeCell ref="D53:D56"/>
    <mergeCell ref="D57:D60"/>
    <mergeCell ref="D61:D64"/>
    <mergeCell ref="A1:V1"/>
    <mergeCell ref="A2:A3"/>
    <mergeCell ref="C2:C3"/>
    <mergeCell ref="D2:D3"/>
    <mergeCell ref="E2:E3"/>
    <mergeCell ref="F2:V2"/>
    <mergeCell ref="A5:A8"/>
    <mergeCell ref="C5:C8"/>
    <mergeCell ref="D5:D8"/>
    <mergeCell ref="A9:A12"/>
    <mergeCell ref="C9:C12"/>
    <mergeCell ref="D9:D12"/>
    <mergeCell ref="C13:C16"/>
    <mergeCell ref="D13:D16"/>
    <mergeCell ref="C17:C20"/>
    <mergeCell ref="D17:D20"/>
    <mergeCell ref="C21:C24"/>
    <mergeCell ref="D21:D24"/>
    <mergeCell ref="C27:C30"/>
    <mergeCell ref="D27:D30"/>
    <mergeCell ref="D31:D34"/>
    <mergeCell ref="A13:A16"/>
    <mergeCell ref="A17:A20"/>
    <mergeCell ref="A21:A24"/>
    <mergeCell ref="A27:A30"/>
    <mergeCell ref="A31:A34"/>
    <mergeCell ref="A35:A38"/>
    <mergeCell ref="A39:A42"/>
    <mergeCell ref="C31:C34"/>
    <mergeCell ref="C35:C38"/>
    <mergeCell ref="C39:C42"/>
    <mergeCell ref="C43:C46"/>
    <mergeCell ref="C49:C52"/>
    <mergeCell ref="C53:C56"/>
    <mergeCell ref="C57:C60"/>
    <mergeCell ref="A74:A77"/>
    <mergeCell ref="A78:A81"/>
    <mergeCell ref="A82:A85"/>
    <mergeCell ref="A43:A46"/>
    <mergeCell ref="A49:A52"/>
    <mergeCell ref="A53:A56"/>
    <mergeCell ref="A57:A60"/>
    <mergeCell ref="A61:A64"/>
    <mergeCell ref="A65:A68"/>
    <mergeCell ref="A70:A73"/>
    <mergeCell ref="C108:C111"/>
    <mergeCell ref="C114:C117"/>
    <mergeCell ref="D114:D117"/>
    <mergeCell ref="C118:C121"/>
    <mergeCell ref="D118:D121"/>
    <mergeCell ref="C122:C125"/>
    <mergeCell ref="D122:D125"/>
    <mergeCell ref="C126:C129"/>
    <mergeCell ref="D126:D129"/>
    <mergeCell ref="C130:C133"/>
    <mergeCell ref="D130:D133"/>
    <mergeCell ref="C136:C139"/>
    <mergeCell ref="D136:D139"/>
    <mergeCell ref="D140:D143"/>
    <mergeCell ref="C170:C173"/>
    <mergeCell ref="C174:C177"/>
    <mergeCell ref="A180:V180"/>
    <mergeCell ref="F181:V181"/>
    <mergeCell ref="C181:C182"/>
    <mergeCell ref="D181:D182"/>
    <mergeCell ref="E181:E182"/>
    <mergeCell ref="C140:C143"/>
    <mergeCell ref="C144:C147"/>
    <mergeCell ref="C148:C151"/>
    <mergeCell ref="C152:C155"/>
    <mergeCell ref="C158:C161"/>
    <mergeCell ref="C162:C165"/>
    <mergeCell ref="C166:C169"/>
    <mergeCell ref="A183:A186"/>
    <mergeCell ref="A187:A190"/>
    <mergeCell ref="A191:A194"/>
    <mergeCell ref="A195:A198"/>
    <mergeCell ref="A199:A202"/>
    <mergeCell ref="A152:A155"/>
    <mergeCell ref="A158:A161"/>
    <mergeCell ref="A162:A165"/>
    <mergeCell ref="A166:A169"/>
    <mergeCell ref="A170:A173"/>
    <mergeCell ref="A174:A177"/>
    <mergeCell ref="A181:A182"/>
    <mergeCell ref="C61:C64"/>
    <mergeCell ref="C65:C68"/>
    <mergeCell ref="C70:C73"/>
    <mergeCell ref="C74:C77"/>
    <mergeCell ref="D74:D77"/>
    <mergeCell ref="C78:C81"/>
    <mergeCell ref="D78:D81"/>
    <mergeCell ref="C82:C85"/>
    <mergeCell ref="D82:D85"/>
    <mergeCell ref="A86:A89"/>
    <mergeCell ref="C86:C89"/>
    <mergeCell ref="D86:D89"/>
    <mergeCell ref="C92:C95"/>
    <mergeCell ref="D92:D95"/>
    <mergeCell ref="C96:C99"/>
    <mergeCell ref="D96:D99"/>
    <mergeCell ref="C100:C103"/>
    <mergeCell ref="D100:D103"/>
    <mergeCell ref="C104:C107"/>
    <mergeCell ref="D104:D107"/>
    <mergeCell ref="D108:D111"/>
    <mergeCell ref="A92:A95"/>
    <mergeCell ref="A96:A99"/>
    <mergeCell ref="A100:A103"/>
    <mergeCell ref="A104:A107"/>
    <mergeCell ref="A108:A111"/>
    <mergeCell ref="A114:A117"/>
    <mergeCell ref="A118:A121"/>
    <mergeCell ref="A122:A125"/>
    <mergeCell ref="A126:A129"/>
    <mergeCell ref="A130:A133"/>
    <mergeCell ref="A136:A139"/>
    <mergeCell ref="A140:A143"/>
    <mergeCell ref="A144:A147"/>
    <mergeCell ref="A148:A151"/>
    <mergeCell ref="D144:D147"/>
    <mergeCell ref="D148:D151"/>
    <mergeCell ref="D152:D155"/>
    <mergeCell ref="D158:D161"/>
    <mergeCell ref="D162:D165"/>
    <mergeCell ref="D166:D169"/>
    <mergeCell ref="D170:D173"/>
    <mergeCell ref="C191:C194"/>
    <mergeCell ref="D191:D194"/>
    <mergeCell ref="C195:C198"/>
    <mergeCell ref="D195:D198"/>
    <mergeCell ref="C199:C202"/>
    <mergeCell ref="D199:D202"/>
    <mergeCell ref="D174:D177"/>
    <mergeCell ref="C183:C186"/>
    <mergeCell ref="D183:D186"/>
    <mergeCell ref="C187:C190"/>
    <mergeCell ref="D187:D190"/>
  </mergeCells>
  <printOptions horizontalCentered="1"/>
  <pageMargins bottom="0.15748031496062992" footer="0.0" header="0.0" left="0.0" right="0.0" top="0.15748031496062992"/>
  <pageSetup paperSize="9" orientation="landscape"/>
  <rowBreaks count="8" manualBreakCount="8">
    <brk id="112" man="1"/>
    <brk id="178" man="1"/>
    <brk id="68" man="1"/>
    <brk id="134" man="1"/>
    <brk id="25" man="1"/>
    <brk id="90" man="1"/>
    <brk id="156" man="1"/>
    <brk id="47" man="1"/>
  </rowBreaks>
  <colBreaks count="1" manualBreakCount="1">
    <brk id="2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23.0"/>
  </cols>
  <sheetData>
    <row r="1">
      <c r="A1" s="46">
        <v>1.0</v>
      </c>
      <c r="B1" s="47" t="s">
        <v>1</v>
      </c>
      <c r="C1" s="48"/>
      <c r="D1" s="47" t="s">
        <v>2</v>
      </c>
      <c r="E1" s="47" t="s">
        <v>3</v>
      </c>
      <c r="F1" s="47" t="s">
        <v>4</v>
      </c>
      <c r="G1" s="47" t="s">
        <v>6</v>
      </c>
      <c r="H1" s="47" t="s">
        <v>7</v>
      </c>
      <c r="I1" s="47" t="s">
        <v>8</v>
      </c>
      <c r="J1" s="47" t="s">
        <v>48</v>
      </c>
      <c r="K1" s="47" t="s">
        <v>10</v>
      </c>
      <c r="L1" s="47" t="s">
        <v>49</v>
      </c>
      <c r="M1" s="47" t="s">
        <v>50</v>
      </c>
      <c r="N1" s="47" t="s">
        <v>51</v>
      </c>
      <c r="O1" s="47" t="s">
        <v>52</v>
      </c>
      <c r="P1" s="47" t="s">
        <v>15</v>
      </c>
      <c r="Q1" s="47" t="s">
        <v>16</v>
      </c>
      <c r="R1" s="47" t="s">
        <v>17</v>
      </c>
      <c r="S1" s="47" t="s">
        <v>53</v>
      </c>
      <c r="T1" s="47" t="s">
        <v>54</v>
      </c>
      <c r="U1" s="47" t="s">
        <v>55</v>
      </c>
      <c r="V1" s="47" t="s">
        <v>21</v>
      </c>
      <c r="W1" s="47" t="s">
        <v>22</v>
      </c>
      <c r="X1" s="49"/>
      <c r="Y1" s="49"/>
      <c r="Z1" s="49"/>
    </row>
    <row r="2">
      <c r="D2" s="50" t="s">
        <v>23</v>
      </c>
      <c r="E2" s="50" t="s">
        <v>24</v>
      </c>
      <c r="F2" s="51" t="s">
        <v>28</v>
      </c>
      <c r="G2" s="52">
        <v>5646.5</v>
      </c>
      <c r="H2" s="52">
        <v>18450.0</v>
      </c>
      <c r="I2" s="52">
        <v>8649000.0</v>
      </c>
      <c r="J2" s="52">
        <v>64.0</v>
      </c>
      <c r="K2" s="52">
        <v>4248.0</v>
      </c>
      <c r="L2" s="52">
        <v>783.2</v>
      </c>
      <c r="M2" s="52">
        <v>55.8</v>
      </c>
      <c r="N2" s="52">
        <v>0.0</v>
      </c>
      <c r="O2" s="52">
        <v>320.0</v>
      </c>
      <c r="P2" s="52">
        <v>601.6</v>
      </c>
      <c r="Q2" s="52">
        <v>6.0</v>
      </c>
      <c r="R2" s="52">
        <v>0.0</v>
      </c>
      <c r="S2" s="52">
        <v>0.0</v>
      </c>
      <c r="T2" s="52">
        <v>980.0</v>
      </c>
      <c r="U2" s="52">
        <v>18.0</v>
      </c>
      <c r="V2" s="52">
        <v>1062.0</v>
      </c>
      <c r="W2" s="52">
        <v>159508.6</v>
      </c>
    </row>
    <row r="3">
      <c r="D3" s="50" t="s">
        <v>23</v>
      </c>
      <c r="E3" s="50" t="s">
        <v>29</v>
      </c>
      <c r="F3" s="50" t="s">
        <v>28</v>
      </c>
      <c r="G3" s="52">
        <v>5646.5</v>
      </c>
      <c r="H3" s="52">
        <v>18450.0</v>
      </c>
      <c r="I3" s="52">
        <v>8649000.0</v>
      </c>
      <c r="J3" s="52">
        <v>64.0</v>
      </c>
      <c r="K3" s="52">
        <v>4248.0</v>
      </c>
      <c r="L3" s="52">
        <v>783.2</v>
      </c>
      <c r="M3" s="52">
        <v>55.8</v>
      </c>
      <c r="N3" s="52">
        <v>0.0</v>
      </c>
      <c r="O3" s="52">
        <v>320.0</v>
      </c>
      <c r="P3" s="52">
        <v>601.6</v>
      </c>
      <c r="Q3" s="52">
        <v>6.0</v>
      </c>
      <c r="R3" s="52">
        <v>0.0</v>
      </c>
      <c r="S3" s="52">
        <v>0.0</v>
      </c>
      <c r="T3" s="52">
        <v>980.0</v>
      </c>
      <c r="U3" s="52">
        <v>18.0</v>
      </c>
      <c r="V3" s="52">
        <v>1062.0</v>
      </c>
      <c r="W3" s="52">
        <v>159508.6</v>
      </c>
    </row>
    <row r="4">
      <c r="D4" s="50" t="s">
        <v>23</v>
      </c>
      <c r="E4" s="50" t="s">
        <v>30</v>
      </c>
      <c r="F4" s="50" t="s">
        <v>28</v>
      </c>
      <c r="G4" s="52">
        <v>3198.0</v>
      </c>
      <c r="H4" s="52">
        <v>20910.0</v>
      </c>
      <c r="I4" s="52">
        <v>8649000.0</v>
      </c>
      <c r="J4" s="52">
        <v>64.0</v>
      </c>
      <c r="K4" s="52">
        <v>4248.0</v>
      </c>
      <c r="L4" s="52">
        <v>783.2</v>
      </c>
      <c r="M4" s="52">
        <v>55.8</v>
      </c>
      <c r="N4" s="52">
        <v>0.0</v>
      </c>
      <c r="O4" s="52">
        <v>320.0</v>
      </c>
      <c r="P4" s="52">
        <v>601.6</v>
      </c>
      <c r="Q4" s="52">
        <v>6.0</v>
      </c>
      <c r="R4" s="52">
        <v>0.0</v>
      </c>
      <c r="S4" s="52">
        <v>0.0</v>
      </c>
      <c r="T4" s="52">
        <v>980.0</v>
      </c>
      <c r="U4" s="52">
        <v>18.0</v>
      </c>
      <c r="V4" s="52">
        <v>1062.0</v>
      </c>
      <c r="W4" s="52">
        <v>159556.4</v>
      </c>
    </row>
    <row r="5">
      <c r="D5" s="50" t="s">
        <v>23</v>
      </c>
      <c r="E5" s="50" t="s">
        <v>31</v>
      </c>
      <c r="F5" s="50" t="s">
        <v>28</v>
      </c>
      <c r="G5" s="52">
        <v>2706.0</v>
      </c>
      <c r="H5" s="52">
        <v>9270.0</v>
      </c>
      <c r="I5" s="52">
        <v>8649000.0</v>
      </c>
      <c r="J5" s="52">
        <v>60.0</v>
      </c>
      <c r="K5" s="52">
        <v>4248.0</v>
      </c>
      <c r="L5" s="52">
        <v>783.2</v>
      </c>
      <c r="M5" s="52">
        <v>55.8</v>
      </c>
      <c r="N5" s="52">
        <v>0.0</v>
      </c>
      <c r="O5" s="52">
        <v>63.2</v>
      </c>
      <c r="P5" s="52">
        <v>642.6</v>
      </c>
      <c r="Q5" s="52">
        <v>6.0</v>
      </c>
      <c r="R5" s="52">
        <v>0.0</v>
      </c>
      <c r="S5" s="52">
        <v>0.0</v>
      </c>
      <c r="T5" s="52">
        <v>972.0</v>
      </c>
      <c r="U5" s="52">
        <v>17.0</v>
      </c>
      <c r="V5" s="52">
        <v>1124.8</v>
      </c>
      <c r="W5" s="52">
        <v>24075.9</v>
      </c>
    </row>
    <row r="6">
      <c r="D6" s="50" t="s">
        <v>23</v>
      </c>
      <c r="E6" s="50" t="s">
        <v>33</v>
      </c>
      <c r="F6" s="50" t="s">
        <v>28</v>
      </c>
      <c r="G6" s="52">
        <v>5166.0</v>
      </c>
      <c r="H6" s="52">
        <v>14658.0</v>
      </c>
      <c r="I6" s="52">
        <v>8556000.0</v>
      </c>
      <c r="J6" s="52">
        <v>99.2</v>
      </c>
      <c r="K6" s="52">
        <v>4824.0</v>
      </c>
      <c r="L6" s="52">
        <v>1067.5</v>
      </c>
      <c r="M6" s="52">
        <v>61.2</v>
      </c>
      <c r="N6" s="52">
        <v>0.0</v>
      </c>
      <c r="O6" s="52">
        <v>392.0</v>
      </c>
      <c r="P6" s="52">
        <v>669.6</v>
      </c>
      <c r="Q6" s="52">
        <v>7.5</v>
      </c>
      <c r="R6" s="52">
        <v>0.0</v>
      </c>
      <c r="S6" s="52">
        <v>0.0</v>
      </c>
      <c r="T6" s="52">
        <v>1087.5</v>
      </c>
      <c r="U6" s="52">
        <v>19.0</v>
      </c>
      <c r="V6" s="52">
        <v>726.9</v>
      </c>
      <c r="W6" s="52">
        <v>24481.5</v>
      </c>
    </row>
    <row r="7">
      <c r="D7" s="50" t="s">
        <v>34</v>
      </c>
      <c r="E7" s="50" t="s">
        <v>24</v>
      </c>
      <c r="F7" s="50" t="s">
        <v>28</v>
      </c>
      <c r="G7" s="52">
        <v>27456.0</v>
      </c>
      <c r="H7" s="52">
        <v>4186.0</v>
      </c>
      <c r="I7" s="52">
        <v>5533500.0</v>
      </c>
      <c r="J7" s="52">
        <v>73.8</v>
      </c>
      <c r="K7" s="52">
        <v>1131.0</v>
      </c>
      <c r="L7" s="52">
        <v>425.0</v>
      </c>
      <c r="M7" s="52">
        <v>11.2</v>
      </c>
      <c r="N7" s="52">
        <v>1.0</v>
      </c>
      <c r="O7" s="52">
        <v>270.0</v>
      </c>
      <c r="P7" s="52">
        <v>462.0</v>
      </c>
      <c r="Q7" s="52">
        <v>0.0</v>
      </c>
      <c r="R7" s="52">
        <v>0.0</v>
      </c>
      <c r="S7" s="52">
        <v>0.0</v>
      </c>
      <c r="T7" s="52">
        <v>285.0</v>
      </c>
      <c r="U7" s="52">
        <v>56.0</v>
      </c>
      <c r="V7" s="52">
        <v>566.2</v>
      </c>
      <c r="W7" s="52">
        <v>139448.96</v>
      </c>
    </row>
    <row r="8">
      <c r="D8" s="50" t="s">
        <v>34</v>
      </c>
      <c r="E8" s="50" t="s">
        <v>29</v>
      </c>
      <c r="F8" s="50" t="s">
        <v>28</v>
      </c>
      <c r="G8" s="52">
        <v>27456.0</v>
      </c>
      <c r="H8" s="52">
        <v>4233.6</v>
      </c>
      <c r="I8" s="52">
        <v>5533500.0</v>
      </c>
      <c r="J8" s="52">
        <v>73.8</v>
      </c>
      <c r="K8" s="52">
        <v>1131.0</v>
      </c>
      <c r="L8" s="52">
        <v>425.0</v>
      </c>
      <c r="M8" s="52">
        <v>11.2</v>
      </c>
      <c r="N8" s="52">
        <v>1.0</v>
      </c>
      <c r="O8" s="52">
        <v>270.0</v>
      </c>
      <c r="P8" s="52">
        <v>462.0</v>
      </c>
      <c r="Q8" s="52">
        <v>0.0</v>
      </c>
      <c r="R8" s="52">
        <v>0.0</v>
      </c>
      <c r="S8" s="52">
        <v>0.0</v>
      </c>
      <c r="T8" s="52">
        <v>285.0</v>
      </c>
      <c r="U8" s="52">
        <v>56.0</v>
      </c>
      <c r="V8" s="52">
        <v>566.2</v>
      </c>
      <c r="W8" s="52">
        <v>139772.64</v>
      </c>
    </row>
    <row r="9">
      <c r="D9" s="50" t="s">
        <v>34</v>
      </c>
      <c r="E9" s="50" t="s">
        <v>30</v>
      </c>
      <c r="F9" s="50" t="s">
        <v>28</v>
      </c>
      <c r="G9" s="52">
        <v>15520.0</v>
      </c>
      <c r="H9" s="52">
        <v>5443.2</v>
      </c>
      <c r="I9" s="52">
        <v>5533500.0</v>
      </c>
      <c r="J9" s="52">
        <v>73.8</v>
      </c>
      <c r="K9" s="52">
        <v>1131.0</v>
      </c>
      <c r="L9" s="52">
        <v>425.0</v>
      </c>
      <c r="M9" s="52">
        <v>11.2</v>
      </c>
      <c r="N9" s="52">
        <v>1.0</v>
      </c>
      <c r="O9" s="52">
        <v>270.0</v>
      </c>
      <c r="P9" s="52">
        <v>462.0</v>
      </c>
      <c r="Q9" s="52">
        <v>0.0</v>
      </c>
      <c r="R9" s="52">
        <v>0.0</v>
      </c>
      <c r="S9" s="52">
        <v>0.0</v>
      </c>
      <c r="T9" s="52">
        <v>285.0</v>
      </c>
      <c r="U9" s="52">
        <v>56.0</v>
      </c>
      <c r="V9" s="52">
        <v>566.2</v>
      </c>
      <c r="W9" s="52">
        <v>131585.44</v>
      </c>
    </row>
    <row r="10">
      <c r="D10" s="50" t="s">
        <v>34</v>
      </c>
      <c r="E10" s="50" t="s">
        <v>31</v>
      </c>
      <c r="F10" s="50" t="s">
        <v>28</v>
      </c>
      <c r="G10" s="52">
        <v>9721.3</v>
      </c>
      <c r="H10" s="52">
        <v>3024.9</v>
      </c>
      <c r="I10" s="52">
        <v>9746.0</v>
      </c>
      <c r="J10" s="52">
        <v>42.6</v>
      </c>
      <c r="K10" s="52">
        <v>67.5</v>
      </c>
      <c r="L10" s="52">
        <v>46.5</v>
      </c>
      <c r="M10" s="52">
        <v>16.6</v>
      </c>
      <c r="N10" s="52">
        <v>2.0</v>
      </c>
      <c r="O10" s="52">
        <v>40.5</v>
      </c>
      <c r="P10" s="52">
        <v>43.5</v>
      </c>
      <c r="Q10" s="52">
        <v>0.0</v>
      </c>
      <c r="R10" s="52">
        <v>0.0</v>
      </c>
      <c r="S10" s="52">
        <v>0.0</v>
      </c>
      <c r="T10" s="52">
        <v>41.5</v>
      </c>
      <c r="U10" s="52">
        <v>28.5</v>
      </c>
      <c r="V10" s="52">
        <v>301.9</v>
      </c>
      <c r="W10" s="52">
        <v>23123.3</v>
      </c>
    </row>
    <row r="11">
      <c r="D11" s="50" t="s">
        <v>34</v>
      </c>
      <c r="E11" s="50" t="s">
        <v>33</v>
      </c>
      <c r="F11" s="50" t="s">
        <v>28</v>
      </c>
      <c r="G11" s="52">
        <v>8409.4</v>
      </c>
      <c r="H11" s="52">
        <v>3101.5</v>
      </c>
      <c r="I11" s="52">
        <v>9845.0</v>
      </c>
      <c r="J11" s="52">
        <v>45.4</v>
      </c>
      <c r="K11" s="52">
        <v>73.0</v>
      </c>
      <c r="L11" s="52">
        <v>57.0</v>
      </c>
      <c r="M11" s="52">
        <v>21.8</v>
      </c>
      <c r="N11" s="52">
        <v>2.0</v>
      </c>
      <c r="O11" s="52">
        <v>71.0</v>
      </c>
      <c r="P11" s="52">
        <v>45.0</v>
      </c>
      <c r="Q11" s="52">
        <v>0.0</v>
      </c>
      <c r="R11" s="52">
        <v>0.0</v>
      </c>
      <c r="S11" s="52">
        <v>0.0</v>
      </c>
      <c r="T11" s="52">
        <v>45.5</v>
      </c>
      <c r="U11" s="52">
        <v>30.0</v>
      </c>
      <c r="V11" s="52">
        <v>316.7</v>
      </c>
      <c r="W11" s="52">
        <v>22063.3</v>
      </c>
    </row>
    <row r="12">
      <c r="D12" s="50" t="s">
        <v>35</v>
      </c>
      <c r="E12" s="50" t="s">
        <v>24</v>
      </c>
      <c r="F12" s="50" t="s">
        <v>28</v>
      </c>
      <c r="G12" s="52">
        <v>10987.5</v>
      </c>
      <c r="H12" s="52">
        <v>13095.0</v>
      </c>
      <c r="I12" s="52">
        <v>2.017575E7</v>
      </c>
      <c r="J12" s="52">
        <v>224.0</v>
      </c>
      <c r="K12" s="52">
        <v>7020.0</v>
      </c>
      <c r="L12" s="52">
        <v>1103.6</v>
      </c>
      <c r="M12" s="52">
        <v>23.4</v>
      </c>
      <c r="N12" s="52">
        <v>0.0</v>
      </c>
      <c r="O12" s="52">
        <v>256.0</v>
      </c>
      <c r="P12" s="52">
        <v>1222.0</v>
      </c>
      <c r="Q12" s="52">
        <v>14.5</v>
      </c>
      <c r="R12" s="52">
        <v>0.0</v>
      </c>
      <c r="S12" s="52">
        <v>0.0</v>
      </c>
      <c r="T12" s="52">
        <v>1042.5</v>
      </c>
      <c r="U12" s="52">
        <v>42.5</v>
      </c>
      <c r="V12" s="52">
        <v>5035.0</v>
      </c>
      <c r="W12" s="52">
        <v>177424.92</v>
      </c>
    </row>
    <row r="13">
      <c r="D13" s="50" t="s">
        <v>35</v>
      </c>
      <c r="E13" s="50" t="s">
        <v>29</v>
      </c>
      <c r="F13" s="50" t="s">
        <v>28</v>
      </c>
      <c r="G13" s="52">
        <v>11237.5</v>
      </c>
      <c r="H13" s="52">
        <v>13095.0</v>
      </c>
      <c r="I13" s="52">
        <v>2.017575E7</v>
      </c>
      <c r="J13" s="52">
        <v>224.0</v>
      </c>
      <c r="K13" s="52">
        <v>7020.0</v>
      </c>
      <c r="L13" s="52">
        <v>1103.6</v>
      </c>
      <c r="M13" s="52">
        <v>23.4</v>
      </c>
      <c r="N13" s="52">
        <v>0.0</v>
      </c>
      <c r="O13" s="52">
        <v>256.0</v>
      </c>
      <c r="P13" s="52">
        <v>1222.0</v>
      </c>
      <c r="Q13" s="52">
        <v>14.5</v>
      </c>
      <c r="R13" s="52">
        <v>0.0</v>
      </c>
      <c r="S13" s="52">
        <v>0.0</v>
      </c>
      <c r="T13" s="52">
        <v>1042.5</v>
      </c>
      <c r="U13" s="52">
        <v>42.5</v>
      </c>
      <c r="V13" s="52">
        <v>5035.0</v>
      </c>
      <c r="W13" s="52">
        <v>178378.92</v>
      </c>
    </row>
    <row r="14">
      <c r="D14" s="50" t="s">
        <v>35</v>
      </c>
      <c r="E14" s="50" t="s">
        <v>30</v>
      </c>
      <c r="F14" s="50" t="s">
        <v>28</v>
      </c>
      <c r="G14" s="52">
        <v>6442.5</v>
      </c>
      <c r="H14" s="52">
        <v>16587.0</v>
      </c>
      <c r="I14" s="52">
        <v>2.017575E7</v>
      </c>
      <c r="J14" s="52">
        <v>224.0</v>
      </c>
      <c r="K14" s="52">
        <v>7020.0</v>
      </c>
      <c r="L14" s="52">
        <v>1103.6</v>
      </c>
      <c r="M14" s="52">
        <v>23.4</v>
      </c>
      <c r="N14" s="52">
        <v>0.0</v>
      </c>
      <c r="O14" s="52">
        <v>256.0</v>
      </c>
      <c r="P14" s="52">
        <v>1222.0</v>
      </c>
      <c r="Q14" s="52">
        <v>14.5</v>
      </c>
      <c r="R14" s="52">
        <v>0.0</v>
      </c>
      <c r="S14" s="52">
        <v>0.0</v>
      </c>
      <c r="T14" s="52">
        <v>1042.5</v>
      </c>
      <c r="U14" s="52">
        <v>42.5</v>
      </c>
      <c r="V14" s="52">
        <v>5035.0</v>
      </c>
      <c r="W14" s="52">
        <v>176470.92</v>
      </c>
    </row>
    <row r="15">
      <c r="D15" s="50" t="s">
        <v>35</v>
      </c>
      <c r="E15" s="50" t="s">
        <v>31</v>
      </c>
      <c r="F15" s="50" t="s">
        <v>28</v>
      </c>
      <c r="G15" s="52">
        <v>4399.1</v>
      </c>
      <c r="H15" s="52">
        <v>8750.8</v>
      </c>
      <c r="I15" s="52">
        <v>11508.0</v>
      </c>
      <c r="J15" s="52">
        <v>146.3</v>
      </c>
      <c r="K15" s="52">
        <v>231.5</v>
      </c>
      <c r="L15" s="52">
        <v>79.5</v>
      </c>
      <c r="M15" s="52">
        <v>27.9</v>
      </c>
      <c r="N15" s="52">
        <v>13.9</v>
      </c>
      <c r="O15" s="52">
        <v>40.5</v>
      </c>
      <c r="P15" s="52">
        <v>83.5</v>
      </c>
      <c r="Q15" s="52">
        <v>7.7</v>
      </c>
      <c r="R15" s="52">
        <v>0.0</v>
      </c>
      <c r="S15" s="52">
        <v>0.0</v>
      </c>
      <c r="T15" s="52">
        <v>89.6</v>
      </c>
      <c r="U15" s="52">
        <v>14.0</v>
      </c>
      <c r="V15" s="52">
        <v>691.8</v>
      </c>
      <c r="W15" s="52">
        <v>26084.1</v>
      </c>
    </row>
    <row r="16">
      <c r="D16" s="50" t="s">
        <v>35</v>
      </c>
      <c r="E16" s="50" t="s">
        <v>33</v>
      </c>
      <c r="F16" s="50" t="s">
        <v>28</v>
      </c>
      <c r="G16" s="52">
        <v>4661.35</v>
      </c>
      <c r="H16" s="52">
        <v>8921.5</v>
      </c>
      <c r="I16" s="52">
        <v>12388.0</v>
      </c>
      <c r="J16" s="52">
        <v>179.7</v>
      </c>
      <c r="K16" s="52">
        <v>288.0</v>
      </c>
      <c r="L16" s="52">
        <v>100.0</v>
      </c>
      <c r="M16" s="52">
        <v>36.9</v>
      </c>
      <c r="N16" s="52">
        <v>18.8</v>
      </c>
      <c r="O16" s="52">
        <v>112.0</v>
      </c>
      <c r="P16" s="52">
        <v>90.8</v>
      </c>
      <c r="Q16" s="52">
        <v>8.8</v>
      </c>
      <c r="R16" s="52">
        <v>3.0</v>
      </c>
      <c r="S16" s="52">
        <v>0.0</v>
      </c>
      <c r="T16" s="52">
        <v>81.9</v>
      </c>
      <c r="U16" s="52">
        <v>13.5</v>
      </c>
      <c r="V16" s="52">
        <v>711.7</v>
      </c>
      <c r="W16" s="52">
        <v>27615.95</v>
      </c>
    </row>
    <row r="17">
      <c r="D17" s="50" t="s">
        <v>36</v>
      </c>
      <c r="E17" s="50" t="s">
        <v>37</v>
      </c>
      <c r="F17" s="50" t="s">
        <v>28</v>
      </c>
      <c r="G17" s="52">
        <v>1386.0</v>
      </c>
      <c r="H17" s="52">
        <v>7999.0</v>
      </c>
      <c r="I17" s="52">
        <v>2697000.0</v>
      </c>
      <c r="J17" s="52">
        <v>30.6</v>
      </c>
      <c r="K17" s="52">
        <v>639.0</v>
      </c>
      <c r="L17" s="52">
        <v>214.8</v>
      </c>
      <c r="M17" s="52">
        <v>12.0</v>
      </c>
      <c r="N17" s="52">
        <v>35.0</v>
      </c>
      <c r="O17" s="52">
        <v>171.6</v>
      </c>
      <c r="P17" s="52">
        <v>228.0</v>
      </c>
      <c r="Q17" s="52">
        <v>0.0</v>
      </c>
      <c r="R17" s="52">
        <v>0.0</v>
      </c>
      <c r="S17" s="52">
        <v>0.0</v>
      </c>
      <c r="T17" s="52">
        <v>770.0</v>
      </c>
      <c r="U17" s="52">
        <v>0.0</v>
      </c>
      <c r="V17" s="52">
        <v>1596.0</v>
      </c>
      <c r="W17" s="52">
        <v>56108.49</v>
      </c>
    </row>
    <row r="18">
      <c r="D18" s="50" t="s">
        <v>36</v>
      </c>
      <c r="E18" s="50" t="s">
        <v>29</v>
      </c>
      <c r="F18" s="50" t="s">
        <v>28</v>
      </c>
      <c r="G18" s="52">
        <v>1386.0</v>
      </c>
      <c r="H18" s="52">
        <v>8037.0</v>
      </c>
      <c r="I18" s="52">
        <v>2697000.0</v>
      </c>
      <c r="J18" s="52">
        <v>30.6</v>
      </c>
      <c r="K18" s="52">
        <v>639.0</v>
      </c>
      <c r="L18" s="52">
        <v>214.8</v>
      </c>
      <c r="M18" s="52">
        <v>12.0</v>
      </c>
      <c r="N18" s="52">
        <v>35.0</v>
      </c>
      <c r="O18" s="52">
        <v>171.6</v>
      </c>
      <c r="P18" s="52">
        <v>228.0</v>
      </c>
      <c r="Q18" s="52">
        <v>0.0</v>
      </c>
      <c r="R18" s="52">
        <v>0.0</v>
      </c>
      <c r="S18" s="52">
        <v>0.0</v>
      </c>
      <c r="T18" s="52">
        <v>770.0</v>
      </c>
      <c r="U18" s="52">
        <v>0.0</v>
      </c>
      <c r="V18" s="52">
        <v>1596.0</v>
      </c>
      <c r="W18" s="52">
        <v>56290.69</v>
      </c>
    </row>
    <row r="19">
      <c r="D19" s="50" t="s">
        <v>36</v>
      </c>
      <c r="E19" s="50" t="s">
        <v>30</v>
      </c>
      <c r="F19" s="50" t="s">
        <v>28</v>
      </c>
      <c r="G19" s="52">
        <v>726.0</v>
      </c>
      <c r="H19" s="52">
        <v>7614.0</v>
      </c>
      <c r="I19" s="52">
        <v>2697000.0</v>
      </c>
      <c r="J19" s="52">
        <v>30.6</v>
      </c>
      <c r="K19" s="52">
        <v>639.0</v>
      </c>
      <c r="L19" s="52">
        <v>214.8</v>
      </c>
      <c r="M19" s="52">
        <v>12.0</v>
      </c>
      <c r="N19" s="52">
        <v>35.0</v>
      </c>
      <c r="O19" s="52">
        <v>171.6</v>
      </c>
      <c r="P19" s="52">
        <v>228.0</v>
      </c>
      <c r="Q19" s="52">
        <v>0.0</v>
      </c>
      <c r="R19" s="52">
        <v>0.0</v>
      </c>
      <c r="S19" s="52">
        <v>0.0</v>
      </c>
      <c r="T19" s="52">
        <v>770.0</v>
      </c>
      <c r="U19" s="52">
        <v>0.0</v>
      </c>
      <c r="V19" s="52">
        <v>1596.0</v>
      </c>
      <c r="W19" s="52">
        <v>56290.69</v>
      </c>
    </row>
    <row r="20">
      <c r="D20" s="50" t="s">
        <v>36</v>
      </c>
      <c r="E20" s="50" t="s">
        <v>31</v>
      </c>
      <c r="F20" s="50" t="s">
        <v>28</v>
      </c>
      <c r="G20" s="52">
        <v>643.2</v>
      </c>
      <c r="H20" s="52">
        <v>4235.9</v>
      </c>
      <c r="I20" s="52">
        <v>9445.0</v>
      </c>
      <c r="J20" s="52">
        <v>19.2</v>
      </c>
      <c r="K20" s="52">
        <v>54.0</v>
      </c>
      <c r="L20" s="52">
        <v>29.3</v>
      </c>
      <c r="M20" s="52">
        <v>12.9</v>
      </c>
      <c r="N20" s="52">
        <v>13.6</v>
      </c>
      <c r="O20" s="52">
        <v>29.9</v>
      </c>
      <c r="P20" s="52">
        <v>32.5</v>
      </c>
      <c r="Q20" s="52">
        <v>3.5</v>
      </c>
      <c r="R20" s="52">
        <v>0.0</v>
      </c>
      <c r="S20" s="52">
        <v>0.0</v>
      </c>
      <c r="T20" s="52">
        <v>818.0</v>
      </c>
      <c r="U20" s="52">
        <v>0.0</v>
      </c>
      <c r="V20" s="52">
        <v>846.8</v>
      </c>
      <c r="W20" s="52">
        <v>16183.8</v>
      </c>
    </row>
    <row r="21">
      <c r="D21" s="50" t="s">
        <v>36</v>
      </c>
      <c r="E21" s="50" t="s">
        <v>33</v>
      </c>
      <c r="F21" s="50" t="s">
        <v>28</v>
      </c>
      <c r="G21" s="52">
        <v>646.1</v>
      </c>
      <c r="H21" s="52">
        <v>4340.6</v>
      </c>
      <c r="I21" s="52">
        <v>9570.0</v>
      </c>
      <c r="J21" s="52">
        <v>27.5</v>
      </c>
      <c r="K21" s="52">
        <v>59.0</v>
      </c>
      <c r="L21" s="52">
        <v>31.0</v>
      </c>
      <c r="M21" s="52">
        <v>14.7</v>
      </c>
      <c r="N21" s="52">
        <v>14.7</v>
      </c>
      <c r="O21" s="52">
        <v>36.0</v>
      </c>
      <c r="P21" s="52">
        <v>36.0</v>
      </c>
      <c r="Q21" s="52">
        <v>3.9</v>
      </c>
      <c r="R21" s="52">
        <v>0.0</v>
      </c>
      <c r="S21" s="52">
        <v>0.0</v>
      </c>
      <c r="T21" s="52">
        <v>810.0</v>
      </c>
      <c r="U21" s="52">
        <v>0.0</v>
      </c>
      <c r="V21" s="52">
        <v>849.7</v>
      </c>
      <c r="W21" s="52">
        <v>16439.2</v>
      </c>
    </row>
    <row r="22">
      <c r="D22" s="50" t="s">
        <v>38</v>
      </c>
      <c r="E22" s="50" t="s">
        <v>24</v>
      </c>
      <c r="F22" s="50" t="s">
        <v>28</v>
      </c>
      <c r="G22" s="52">
        <v>7342.8</v>
      </c>
      <c r="H22" s="52">
        <v>23031.0</v>
      </c>
      <c r="I22" s="52">
        <v>2.85696E7</v>
      </c>
      <c r="J22" s="52">
        <v>605.2</v>
      </c>
      <c r="K22" s="52">
        <v>12080.0</v>
      </c>
      <c r="L22" s="52">
        <v>406.0</v>
      </c>
      <c r="M22" s="52">
        <v>28.0</v>
      </c>
      <c r="N22" s="52">
        <v>47.6</v>
      </c>
      <c r="O22" s="52">
        <v>149.5</v>
      </c>
      <c r="P22" s="52">
        <v>1710.0</v>
      </c>
      <c r="Q22" s="52">
        <v>10.0</v>
      </c>
      <c r="R22" s="52">
        <v>0.0</v>
      </c>
      <c r="S22" s="52">
        <v>1.6</v>
      </c>
      <c r="T22" s="52">
        <v>6670.0</v>
      </c>
      <c r="U22" s="52">
        <v>0.0</v>
      </c>
      <c r="V22" s="52">
        <v>6104.7</v>
      </c>
      <c r="W22" s="52">
        <v>225333.9</v>
      </c>
    </row>
    <row r="23">
      <c r="D23" s="50" t="s">
        <v>38</v>
      </c>
      <c r="E23" s="50" t="s">
        <v>29</v>
      </c>
      <c r="F23" s="50" t="s">
        <v>28</v>
      </c>
      <c r="G23" s="52">
        <v>5823.6</v>
      </c>
      <c r="H23" s="52">
        <v>23061.6</v>
      </c>
      <c r="I23" s="52">
        <v>2.85696E7</v>
      </c>
      <c r="J23" s="52">
        <v>605.2</v>
      </c>
      <c r="K23" s="52">
        <v>12080.0</v>
      </c>
      <c r="L23" s="52">
        <v>406.0</v>
      </c>
      <c r="M23" s="52">
        <v>28.0</v>
      </c>
      <c r="N23" s="52">
        <v>47.6</v>
      </c>
      <c r="O23" s="52">
        <v>149.5</v>
      </c>
      <c r="P23" s="52">
        <v>1710.0</v>
      </c>
      <c r="Q23" s="52">
        <v>10.0</v>
      </c>
      <c r="R23" s="52">
        <v>0.0</v>
      </c>
      <c r="S23" s="52">
        <v>1.6</v>
      </c>
      <c r="T23" s="52">
        <v>6670.0</v>
      </c>
      <c r="U23" s="52">
        <v>0.0</v>
      </c>
      <c r="V23" s="52">
        <v>6104.7</v>
      </c>
      <c r="W23" s="52">
        <v>225502.2</v>
      </c>
    </row>
    <row r="24">
      <c r="D24" s="50" t="s">
        <v>38</v>
      </c>
      <c r="E24" s="50" t="s">
        <v>30</v>
      </c>
      <c r="F24" s="50" t="s">
        <v>28</v>
      </c>
      <c r="G24" s="52">
        <v>3291.6</v>
      </c>
      <c r="H24" s="52">
        <v>23061.6</v>
      </c>
      <c r="I24" s="52">
        <v>2.85696E7</v>
      </c>
      <c r="J24" s="52">
        <v>605.2</v>
      </c>
      <c r="K24" s="52">
        <v>12080.0</v>
      </c>
      <c r="L24" s="52">
        <v>406.0</v>
      </c>
      <c r="M24" s="52">
        <v>28.0</v>
      </c>
      <c r="N24" s="52">
        <v>47.6</v>
      </c>
      <c r="O24" s="52">
        <v>149.5</v>
      </c>
      <c r="P24" s="52">
        <v>1710.0</v>
      </c>
      <c r="Q24" s="52">
        <v>10.0</v>
      </c>
      <c r="R24" s="52">
        <v>0.0</v>
      </c>
      <c r="S24" s="52">
        <v>1.6</v>
      </c>
      <c r="T24" s="52">
        <v>6670.0</v>
      </c>
      <c r="U24" s="52">
        <v>0.0</v>
      </c>
      <c r="V24" s="52">
        <v>6104.7</v>
      </c>
      <c r="W24" s="52">
        <v>225502.2</v>
      </c>
    </row>
    <row r="25">
      <c r="D25" s="50" t="s">
        <v>38</v>
      </c>
      <c r="E25" s="50" t="s">
        <v>31</v>
      </c>
      <c r="F25" s="50" t="s">
        <v>28</v>
      </c>
      <c r="G25" s="52">
        <v>2536.1</v>
      </c>
      <c r="H25" s="52">
        <v>12815.9</v>
      </c>
      <c r="I25" s="52">
        <v>12224.0</v>
      </c>
      <c r="J25" s="52">
        <v>357.3</v>
      </c>
      <c r="K25" s="52">
        <v>340.0</v>
      </c>
      <c r="L25" s="52">
        <v>42.2</v>
      </c>
      <c r="M25" s="52">
        <v>42.8</v>
      </c>
      <c r="N25" s="52">
        <v>18.1</v>
      </c>
      <c r="O25" s="52">
        <v>30.0</v>
      </c>
      <c r="P25" s="52">
        <v>110.5</v>
      </c>
      <c r="Q25" s="52">
        <v>6.8</v>
      </c>
      <c r="R25" s="52">
        <v>0.0</v>
      </c>
      <c r="S25" s="52">
        <v>2.7</v>
      </c>
      <c r="T25" s="52">
        <v>314.5</v>
      </c>
      <c r="U25" s="52">
        <v>2.0</v>
      </c>
      <c r="V25" s="52">
        <v>2216.7</v>
      </c>
      <c r="W25" s="52">
        <v>31059.6</v>
      </c>
    </row>
    <row r="26">
      <c r="D26" s="50" t="s">
        <v>38</v>
      </c>
      <c r="E26" s="50" t="s">
        <v>33</v>
      </c>
      <c r="F26" s="50" t="s">
        <v>28</v>
      </c>
      <c r="G26" s="52">
        <v>2652.9</v>
      </c>
      <c r="H26" s="52">
        <v>13056.1</v>
      </c>
      <c r="I26" s="52">
        <v>13142.0</v>
      </c>
      <c r="J26" s="52">
        <v>373.6</v>
      </c>
      <c r="K26" s="52">
        <v>391.0</v>
      </c>
      <c r="L26" s="52">
        <v>56.4</v>
      </c>
      <c r="M26" s="52">
        <v>45.9</v>
      </c>
      <c r="N26" s="52">
        <v>21.2</v>
      </c>
      <c r="O26" s="52">
        <v>32.0</v>
      </c>
      <c r="P26" s="52">
        <v>216.9</v>
      </c>
      <c r="Q26" s="52">
        <v>7.6</v>
      </c>
      <c r="R26" s="52">
        <v>0.0</v>
      </c>
      <c r="S26" s="52">
        <v>2.7</v>
      </c>
      <c r="T26" s="52">
        <v>317.5</v>
      </c>
      <c r="U26" s="52">
        <v>3.0</v>
      </c>
      <c r="V26" s="52">
        <v>2226.8</v>
      </c>
      <c r="W26" s="52">
        <v>32545.6</v>
      </c>
    </row>
    <row r="27">
      <c r="D27" s="50" t="s">
        <v>39</v>
      </c>
      <c r="E27" s="50" t="s">
        <v>24</v>
      </c>
      <c r="F27" s="50" t="s">
        <v>28</v>
      </c>
      <c r="G27" s="52">
        <v>7452.0</v>
      </c>
      <c r="H27" s="52">
        <v>16552.0</v>
      </c>
      <c r="I27" s="52">
        <v>3.2829E7</v>
      </c>
      <c r="J27" s="52">
        <v>300.0</v>
      </c>
      <c r="K27" s="52">
        <v>6396.0</v>
      </c>
      <c r="L27" s="52">
        <v>455.0</v>
      </c>
      <c r="M27" s="52">
        <v>40.5</v>
      </c>
      <c r="N27" s="52">
        <v>50.0</v>
      </c>
      <c r="O27" s="52">
        <v>294.0</v>
      </c>
      <c r="P27" s="52">
        <v>1362.4</v>
      </c>
      <c r="Q27" s="52">
        <v>8.4</v>
      </c>
      <c r="R27" s="52">
        <v>0.0</v>
      </c>
      <c r="S27" s="52">
        <v>3.8</v>
      </c>
      <c r="T27" s="52">
        <v>1700.0</v>
      </c>
      <c r="U27" s="52">
        <v>27.0</v>
      </c>
      <c r="V27" s="52">
        <v>588.0</v>
      </c>
      <c r="W27" s="52">
        <v>180729.4</v>
      </c>
    </row>
    <row r="28">
      <c r="D28" s="50" t="s">
        <v>39</v>
      </c>
      <c r="E28" s="50" t="s">
        <v>29</v>
      </c>
      <c r="F28" s="50" t="s">
        <v>28</v>
      </c>
      <c r="G28" s="52">
        <v>7452.0</v>
      </c>
      <c r="H28" s="52">
        <v>16552.0</v>
      </c>
      <c r="I28" s="52">
        <v>3.2829E7</v>
      </c>
      <c r="J28" s="52">
        <v>300.0</v>
      </c>
      <c r="K28" s="52">
        <v>6396.0</v>
      </c>
      <c r="L28" s="52">
        <v>455.0</v>
      </c>
      <c r="M28" s="52">
        <v>40.5</v>
      </c>
      <c r="N28" s="52">
        <v>50.0</v>
      </c>
      <c r="O28" s="52">
        <v>294.0</v>
      </c>
      <c r="P28" s="52">
        <v>1362.4</v>
      </c>
      <c r="Q28" s="52">
        <v>8.4</v>
      </c>
      <c r="R28" s="52">
        <v>0.0</v>
      </c>
      <c r="S28" s="52">
        <v>3.8</v>
      </c>
      <c r="T28" s="52">
        <v>1700.0</v>
      </c>
      <c r="U28" s="52">
        <v>27.0</v>
      </c>
      <c r="V28" s="52">
        <v>588.0</v>
      </c>
      <c r="W28" s="52">
        <v>180729.4</v>
      </c>
    </row>
    <row r="29">
      <c r="D29" s="50" t="s">
        <v>39</v>
      </c>
      <c r="E29" s="50" t="s">
        <v>30</v>
      </c>
      <c r="F29" s="50" t="s">
        <v>28</v>
      </c>
      <c r="G29" s="52">
        <v>3785.6</v>
      </c>
      <c r="H29" s="52">
        <v>17586.5</v>
      </c>
      <c r="I29" s="52">
        <v>3.2829E7</v>
      </c>
      <c r="J29" s="52">
        <v>300.0</v>
      </c>
      <c r="K29" s="52">
        <v>6396.0</v>
      </c>
      <c r="L29" s="52">
        <v>455.0</v>
      </c>
      <c r="M29" s="52">
        <v>40.5</v>
      </c>
      <c r="N29" s="52">
        <v>50.0</v>
      </c>
      <c r="O29" s="52">
        <v>294.0</v>
      </c>
      <c r="P29" s="52">
        <v>1362.4</v>
      </c>
      <c r="Q29" s="52">
        <v>8.4</v>
      </c>
      <c r="R29" s="52">
        <v>0.0</v>
      </c>
      <c r="S29" s="52">
        <v>3.8</v>
      </c>
      <c r="T29" s="52">
        <v>1700.0</v>
      </c>
      <c r="U29" s="52">
        <v>27.0</v>
      </c>
      <c r="V29" s="52">
        <v>588.0</v>
      </c>
      <c r="W29" s="52">
        <v>176679.3</v>
      </c>
    </row>
    <row r="30">
      <c r="D30" s="50" t="s">
        <v>39</v>
      </c>
      <c r="E30" s="50" t="s">
        <v>31</v>
      </c>
      <c r="F30" s="50" t="s">
        <v>28</v>
      </c>
      <c r="G30" s="52">
        <v>2706.1</v>
      </c>
      <c r="H30" s="52">
        <v>2.45</v>
      </c>
      <c r="I30" s="52">
        <v>12685.0</v>
      </c>
      <c r="J30" s="52">
        <v>203.4</v>
      </c>
      <c r="K30" s="52">
        <v>202.5</v>
      </c>
      <c r="L30" s="52">
        <v>44.0</v>
      </c>
      <c r="M30" s="52">
        <v>45.8</v>
      </c>
      <c r="N30" s="52">
        <v>24.3</v>
      </c>
      <c r="O30" s="52">
        <v>43.5</v>
      </c>
      <c r="P30" s="52">
        <v>80.5</v>
      </c>
      <c r="Q30" s="52">
        <v>6.3</v>
      </c>
      <c r="R30" s="52">
        <v>1.0</v>
      </c>
      <c r="S30" s="52">
        <v>3.8</v>
      </c>
      <c r="T30" s="52">
        <v>106.5</v>
      </c>
      <c r="U30" s="52">
        <v>15.0</v>
      </c>
      <c r="V30" s="52">
        <v>331.9</v>
      </c>
      <c r="W30" s="52">
        <v>16502.05</v>
      </c>
    </row>
    <row r="31">
      <c r="D31" s="50" t="s">
        <v>39</v>
      </c>
      <c r="E31" s="50" t="s">
        <v>33</v>
      </c>
      <c r="F31" s="50" t="s">
        <v>28</v>
      </c>
      <c r="G31" s="52">
        <v>2945.1</v>
      </c>
      <c r="H31" s="52">
        <v>10430.6</v>
      </c>
      <c r="I31" s="52">
        <v>12840.0</v>
      </c>
      <c r="J31" s="52">
        <v>209.7</v>
      </c>
      <c r="K31" s="52">
        <v>241.0</v>
      </c>
      <c r="L31" s="52">
        <v>49.8</v>
      </c>
      <c r="M31" s="52">
        <v>51.9</v>
      </c>
      <c r="N31" s="52">
        <v>35.6</v>
      </c>
      <c r="O31" s="52">
        <v>46.0</v>
      </c>
      <c r="P31" s="52">
        <v>79.0</v>
      </c>
      <c r="Q31" s="52">
        <v>7.4</v>
      </c>
      <c r="R31" s="52">
        <v>1.0</v>
      </c>
      <c r="S31" s="52">
        <v>3.9</v>
      </c>
      <c r="T31" s="52">
        <v>108.2</v>
      </c>
      <c r="U31" s="52">
        <v>5.0</v>
      </c>
      <c r="V31" s="52">
        <v>365.0</v>
      </c>
      <c r="W31" s="52">
        <v>17702.0</v>
      </c>
    </row>
    <row r="32">
      <c r="D32" s="50" t="s">
        <v>41</v>
      </c>
      <c r="E32" s="50" t="s">
        <v>24</v>
      </c>
      <c r="F32" s="50" t="s">
        <v>28</v>
      </c>
      <c r="G32" s="52">
        <v>7968.0</v>
      </c>
      <c r="H32" s="52">
        <v>4488.0</v>
      </c>
      <c r="I32" s="52">
        <v>1.7577E7</v>
      </c>
      <c r="J32" s="52">
        <v>285.0</v>
      </c>
      <c r="K32" s="52">
        <v>5913.0</v>
      </c>
      <c r="L32" s="52">
        <v>229.5</v>
      </c>
      <c r="M32" s="52">
        <v>12.8</v>
      </c>
      <c r="N32" s="52">
        <v>0.0</v>
      </c>
      <c r="O32" s="52">
        <v>427.5</v>
      </c>
      <c r="P32" s="52">
        <v>1232.0</v>
      </c>
      <c r="Q32" s="52">
        <v>0.0</v>
      </c>
      <c r="R32" s="52">
        <v>0.0</v>
      </c>
      <c r="S32" s="52">
        <v>1.8</v>
      </c>
      <c r="T32" s="52">
        <v>1251.0</v>
      </c>
      <c r="U32" s="52">
        <v>0.0</v>
      </c>
      <c r="V32" s="52">
        <v>3256.0</v>
      </c>
      <c r="W32" s="52">
        <v>96355.2</v>
      </c>
    </row>
    <row r="33">
      <c r="D33" s="50" t="s">
        <v>41</v>
      </c>
      <c r="E33" s="50" t="s">
        <v>29</v>
      </c>
      <c r="F33" s="50" t="s">
        <v>28</v>
      </c>
      <c r="G33" s="52">
        <v>7968.0</v>
      </c>
      <c r="H33" s="52">
        <v>4902.4</v>
      </c>
      <c r="I33" s="52">
        <v>1.7577E7</v>
      </c>
      <c r="J33" s="52">
        <v>285.0</v>
      </c>
      <c r="K33" s="52">
        <v>5913.0</v>
      </c>
      <c r="L33" s="52">
        <v>229.5</v>
      </c>
      <c r="M33" s="52">
        <v>12.8</v>
      </c>
      <c r="N33" s="52">
        <v>0.0</v>
      </c>
      <c r="O33" s="52">
        <v>427.5</v>
      </c>
      <c r="P33" s="52">
        <v>1232.0</v>
      </c>
      <c r="Q33" s="52">
        <v>0.0</v>
      </c>
      <c r="R33" s="52">
        <v>0.0</v>
      </c>
      <c r="S33" s="52">
        <v>1.8</v>
      </c>
      <c r="T33" s="52">
        <v>1251.0</v>
      </c>
      <c r="U33" s="52">
        <v>0.0</v>
      </c>
      <c r="V33" s="52">
        <v>3256.0</v>
      </c>
      <c r="W33" s="52">
        <v>98841.6</v>
      </c>
    </row>
    <row r="34">
      <c r="D34" s="50" t="s">
        <v>41</v>
      </c>
      <c r="E34" s="50" t="s">
        <v>30</v>
      </c>
      <c r="F34" s="50" t="s">
        <v>28</v>
      </c>
      <c r="G34" s="52">
        <v>4648.0</v>
      </c>
      <c r="H34" s="52">
        <v>5515.2</v>
      </c>
      <c r="I34" s="52">
        <v>1.7577E7</v>
      </c>
      <c r="J34" s="52">
        <v>285.0</v>
      </c>
      <c r="K34" s="52">
        <v>5913.0</v>
      </c>
      <c r="L34" s="52">
        <v>229.5</v>
      </c>
      <c r="M34" s="52">
        <v>12.8</v>
      </c>
      <c r="N34" s="52">
        <v>0.0</v>
      </c>
      <c r="O34" s="52">
        <v>427.5</v>
      </c>
      <c r="P34" s="52">
        <v>1232.0</v>
      </c>
      <c r="Q34" s="52">
        <v>0.0</v>
      </c>
      <c r="R34" s="52">
        <v>0.0</v>
      </c>
      <c r="S34" s="52">
        <v>1.8</v>
      </c>
      <c r="T34" s="52">
        <v>1251.0</v>
      </c>
      <c r="U34" s="52">
        <v>0.0</v>
      </c>
      <c r="V34" s="52">
        <v>3256.0</v>
      </c>
      <c r="W34" s="52">
        <v>98841.6</v>
      </c>
    </row>
    <row r="35">
      <c r="D35" s="50" t="s">
        <v>41</v>
      </c>
      <c r="E35" s="50" t="s">
        <v>31</v>
      </c>
      <c r="F35" s="50" t="s">
        <v>28</v>
      </c>
      <c r="G35" s="52">
        <v>3326.1</v>
      </c>
      <c r="H35" s="52">
        <v>3066.2</v>
      </c>
      <c r="I35" s="52">
        <v>11045.0</v>
      </c>
      <c r="J35" s="52">
        <v>153.6</v>
      </c>
      <c r="K35" s="52">
        <v>199.0</v>
      </c>
      <c r="L35" s="52">
        <v>32.0</v>
      </c>
      <c r="M35" s="52">
        <v>16.9</v>
      </c>
      <c r="N35" s="52">
        <v>2.0</v>
      </c>
      <c r="O35" s="52">
        <v>57.0</v>
      </c>
      <c r="P35" s="52">
        <v>80.0</v>
      </c>
      <c r="Q35" s="52">
        <v>1.0</v>
      </c>
      <c r="R35" s="52">
        <v>0.0</v>
      </c>
      <c r="S35" s="52">
        <v>2.7</v>
      </c>
      <c r="T35" s="52">
        <v>106.0</v>
      </c>
      <c r="U35" s="52">
        <v>2.0</v>
      </c>
      <c r="V35" s="52">
        <v>1486.9</v>
      </c>
      <c r="W35" s="52">
        <v>19576.4</v>
      </c>
    </row>
    <row r="36">
      <c r="D36" s="50" t="s">
        <v>41</v>
      </c>
      <c r="E36" s="50" t="s">
        <v>33</v>
      </c>
      <c r="F36" s="50" t="s">
        <v>28</v>
      </c>
      <c r="G36" s="52">
        <v>3566.7</v>
      </c>
      <c r="H36" s="52">
        <v>3142.4</v>
      </c>
      <c r="I36" s="52">
        <v>11788.0</v>
      </c>
      <c r="J36" s="52">
        <v>154.7</v>
      </c>
      <c r="K36" s="52">
        <v>198.0</v>
      </c>
      <c r="L36" s="52">
        <v>40.8</v>
      </c>
      <c r="M36" s="52">
        <v>22.9</v>
      </c>
      <c r="N36" s="52">
        <v>5.0</v>
      </c>
      <c r="O36" s="52">
        <v>60.0</v>
      </c>
      <c r="P36" s="52">
        <v>91.0</v>
      </c>
      <c r="Q36" s="52">
        <v>1.0</v>
      </c>
      <c r="R36" s="52">
        <v>0.0</v>
      </c>
      <c r="S36" s="52">
        <v>2.6</v>
      </c>
      <c r="T36" s="52">
        <v>106.5</v>
      </c>
      <c r="U36" s="52">
        <v>2.0</v>
      </c>
      <c r="V36" s="52">
        <v>1491.7</v>
      </c>
      <c r="W36" s="52">
        <v>20673.3</v>
      </c>
    </row>
    <row r="37">
      <c r="D37" s="50" t="s">
        <v>42</v>
      </c>
      <c r="E37" s="50" t="s">
        <v>24</v>
      </c>
      <c r="F37" s="50" t="s">
        <v>28</v>
      </c>
      <c r="G37" s="52">
        <v>429.0</v>
      </c>
      <c r="H37" s="52">
        <v>5257.0</v>
      </c>
      <c r="I37" s="52">
        <v>9002400.0</v>
      </c>
      <c r="J37" s="52">
        <v>254.04</v>
      </c>
      <c r="K37" s="52">
        <v>1332.0</v>
      </c>
      <c r="L37" s="52">
        <v>99.0</v>
      </c>
      <c r="M37" s="52">
        <v>14.4</v>
      </c>
      <c r="N37" s="52">
        <v>0.0</v>
      </c>
      <c r="O37" s="52">
        <v>165.0</v>
      </c>
      <c r="P37" s="52">
        <v>4374.0</v>
      </c>
      <c r="Q37" s="52">
        <v>4.0</v>
      </c>
      <c r="R37" s="52">
        <v>0.0</v>
      </c>
      <c r="S37" s="52">
        <v>0.0</v>
      </c>
      <c r="T37" s="52">
        <v>6757.5</v>
      </c>
      <c r="U37" s="52">
        <v>13.5</v>
      </c>
      <c r="V37" s="52">
        <v>1788.4</v>
      </c>
      <c r="W37" s="52">
        <v>71809.2</v>
      </c>
    </row>
    <row r="38">
      <c r="D38" s="50" t="s">
        <v>42</v>
      </c>
      <c r="E38" s="50" t="s">
        <v>29</v>
      </c>
      <c r="F38" s="50" t="s">
        <v>28</v>
      </c>
      <c r="G38" s="52">
        <v>429.0</v>
      </c>
      <c r="H38" s="52">
        <v>6272.0</v>
      </c>
      <c r="I38" s="52">
        <v>9904500.0</v>
      </c>
      <c r="J38" s="52">
        <v>254.04</v>
      </c>
      <c r="K38" s="52">
        <v>1332.0</v>
      </c>
      <c r="L38" s="52">
        <v>99.0</v>
      </c>
      <c r="M38" s="52">
        <v>14.4</v>
      </c>
      <c r="N38" s="52">
        <v>0.0</v>
      </c>
      <c r="O38" s="52">
        <v>165.0</v>
      </c>
      <c r="P38" s="52">
        <v>4374.0</v>
      </c>
      <c r="Q38" s="52">
        <v>4.0</v>
      </c>
      <c r="R38" s="52">
        <v>0.0</v>
      </c>
      <c r="S38" s="52">
        <v>0.0</v>
      </c>
      <c r="T38" s="52">
        <v>6757.5</v>
      </c>
      <c r="U38" s="52">
        <v>13.5</v>
      </c>
      <c r="V38" s="52">
        <v>1788.4</v>
      </c>
      <c r="W38" s="52">
        <v>80769.0</v>
      </c>
    </row>
    <row r="39">
      <c r="D39" s="50" t="s">
        <v>42</v>
      </c>
      <c r="E39" s="50" t="s">
        <v>30</v>
      </c>
      <c r="F39" s="50" t="s">
        <v>28</v>
      </c>
      <c r="G39" s="52">
        <v>214.5</v>
      </c>
      <c r="H39" s="52">
        <v>7616.0</v>
      </c>
      <c r="I39" s="52">
        <v>9904500.0</v>
      </c>
      <c r="J39" s="52">
        <v>254.04</v>
      </c>
      <c r="K39" s="52">
        <v>1332.0</v>
      </c>
      <c r="L39" s="52">
        <v>99.0</v>
      </c>
      <c r="M39" s="52">
        <v>14.4</v>
      </c>
      <c r="N39" s="52">
        <v>0.0</v>
      </c>
      <c r="O39" s="52">
        <v>165.0</v>
      </c>
      <c r="P39" s="52">
        <v>4374.0</v>
      </c>
      <c r="Q39" s="52">
        <v>4.0</v>
      </c>
      <c r="R39" s="52">
        <v>0.0</v>
      </c>
      <c r="S39" s="52">
        <v>0.0</v>
      </c>
      <c r="T39" s="52">
        <v>6757.5</v>
      </c>
      <c r="U39" s="52">
        <v>13.5</v>
      </c>
      <c r="V39" s="52">
        <v>1788.4</v>
      </c>
      <c r="W39" s="52">
        <v>80769.0</v>
      </c>
    </row>
    <row r="40">
      <c r="D40" s="50" t="s">
        <v>42</v>
      </c>
      <c r="E40" s="50" t="s">
        <v>31</v>
      </c>
      <c r="F40" s="50" t="s">
        <v>28</v>
      </c>
      <c r="G40" s="52">
        <v>181.5</v>
      </c>
      <c r="H40" s="52">
        <v>6286.0</v>
      </c>
      <c r="I40" s="52">
        <v>9913800.0</v>
      </c>
      <c r="J40" s="52">
        <v>250.12</v>
      </c>
      <c r="K40" s="52">
        <v>1314.0</v>
      </c>
      <c r="L40" s="52">
        <v>105.6</v>
      </c>
      <c r="M40" s="52">
        <v>14.4</v>
      </c>
      <c r="N40" s="52">
        <v>0.0</v>
      </c>
      <c r="O40" s="52">
        <v>173.6</v>
      </c>
      <c r="P40" s="52">
        <v>4955.5</v>
      </c>
      <c r="Q40" s="52">
        <v>4.0</v>
      </c>
      <c r="R40" s="52">
        <v>0.0</v>
      </c>
      <c r="S40" s="52">
        <v>0.0</v>
      </c>
      <c r="T40" s="52">
        <v>7695.0</v>
      </c>
      <c r="U40" s="52">
        <v>13.0</v>
      </c>
      <c r="V40" s="52">
        <v>1802.0</v>
      </c>
      <c r="W40" s="52">
        <v>7.060951872E7</v>
      </c>
    </row>
    <row r="41">
      <c r="D41" s="50" t="s">
        <v>42</v>
      </c>
      <c r="E41" s="50" t="s">
        <v>33</v>
      </c>
      <c r="F41" s="50" t="s">
        <v>28</v>
      </c>
      <c r="G41" s="52">
        <v>201.6</v>
      </c>
      <c r="H41" s="52">
        <v>6412.0</v>
      </c>
      <c r="I41" s="52">
        <v>1.29735E7</v>
      </c>
      <c r="J41" s="52">
        <v>243.0</v>
      </c>
      <c r="K41" s="52">
        <v>2312.0</v>
      </c>
      <c r="L41" s="52">
        <v>272.0</v>
      </c>
      <c r="M41" s="52">
        <v>7.2</v>
      </c>
      <c r="N41" s="52">
        <v>0.0</v>
      </c>
      <c r="O41" s="52">
        <v>224.0</v>
      </c>
      <c r="P41" s="52">
        <v>3534.4</v>
      </c>
      <c r="Q41" s="52">
        <v>3.5</v>
      </c>
      <c r="R41" s="52">
        <v>0.0</v>
      </c>
      <c r="S41" s="52">
        <v>0.0</v>
      </c>
      <c r="T41" s="52">
        <v>7685.0</v>
      </c>
      <c r="U41" s="52">
        <v>13.5</v>
      </c>
      <c r="V41" s="52">
        <v>1911.6</v>
      </c>
      <c r="W41" s="52">
        <v>7.5152044E7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16.57"/>
    <col customWidth="1" min="3" max="3" width="12.43"/>
    <col customWidth="1" min="4" max="4" width="70.86"/>
    <col customWidth="1" min="5" max="5" width="18.43"/>
    <col customWidth="1" min="6" max="6" width="17.86"/>
    <col customWidth="1" min="7" max="7" width="21.14"/>
    <col customWidth="1" min="8" max="8" width="15.57"/>
    <col customWidth="1" min="9" max="9" width="16.86"/>
    <col customWidth="1" min="10" max="10" width="13.29"/>
    <col customWidth="1" min="11" max="12" width="12.14"/>
    <col customWidth="1" min="13" max="13" width="10.43"/>
    <col customWidth="1" min="14" max="14" width="12.57"/>
    <col customWidth="1" min="15" max="15" width="11.14"/>
    <col customWidth="1" min="16" max="16" width="9.14"/>
    <col customWidth="1" min="17" max="17" width="11.43"/>
    <col customWidth="1" min="18" max="18" width="13.14"/>
    <col customWidth="1" min="19" max="19" width="12.14"/>
    <col customWidth="1" min="20" max="20" width="12.71"/>
    <col customWidth="1" min="21" max="21" width="16.0"/>
    <col customWidth="1" min="22" max="30" width="8.86"/>
  </cols>
  <sheetData>
    <row r="1" ht="26.25" customHeight="1">
      <c r="A1" s="53" t="s">
        <v>56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4"/>
      <c r="W1" s="4"/>
      <c r="X1" s="4"/>
      <c r="Y1" s="4"/>
      <c r="Z1" s="4"/>
      <c r="AA1" s="4"/>
      <c r="AB1" s="4"/>
      <c r="AC1" s="4"/>
      <c r="AD1" s="4"/>
    </row>
    <row r="2" ht="26.25" customHeight="1">
      <c r="A2" s="54" t="s">
        <v>57</v>
      </c>
      <c r="B2" s="55" t="s">
        <v>58</v>
      </c>
      <c r="C2" s="55" t="s">
        <v>59</v>
      </c>
      <c r="D2" s="56" t="s">
        <v>60</v>
      </c>
      <c r="E2" s="57" t="s">
        <v>61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1"/>
      <c r="V2" s="4"/>
      <c r="W2" s="4"/>
      <c r="X2" s="4"/>
      <c r="Y2" s="4"/>
      <c r="Z2" s="4"/>
      <c r="AA2" s="4"/>
      <c r="AB2" s="4"/>
      <c r="AC2" s="4"/>
      <c r="AD2" s="4"/>
    </row>
    <row r="3" ht="66.0" customHeight="1">
      <c r="A3" s="12"/>
      <c r="B3" s="12"/>
      <c r="C3" s="12"/>
      <c r="D3" s="12"/>
      <c r="E3" s="58" t="s">
        <v>62</v>
      </c>
      <c r="F3" s="58" t="s">
        <v>63</v>
      </c>
      <c r="G3" s="58" t="s">
        <v>64</v>
      </c>
      <c r="H3" s="58" t="s">
        <v>65</v>
      </c>
      <c r="I3" s="58" t="s">
        <v>66</v>
      </c>
      <c r="J3" s="58" t="s">
        <v>67</v>
      </c>
      <c r="K3" s="58" t="s">
        <v>68</v>
      </c>
      <c r="L3" s="58" t="s">
        <v>69</v>
      </c>
      <c r="M3" s="58" t="s">
        <v>70</v>
      </c>
      <c r="N3" s="58" t="s">
        <v>71</v>
      </c>
      <c r="O3" s="58" t="s">
        <v>72</v>
      </c>
      <c r="P3" s="58" t="s">
        <v>73</v>
      </c>
      <c r="Q3" s="58" t="s">
        <v>74</v>
      </c>
      <c r="R3" s="58" t="s">
        <v>75</v>
      </c>
      <c r="S3" s="58" t="s">
        <v>76</v>
      </c>
      <c r="T3" s="16" t="s">
        <v>77</v>
      </c>
      <c r="U3" s="16" t="s">
        <v>78</v>
      </c>
      <c r="V3" s="4"/>
      <c r="W3" s="4"/>
      <c r="X3" s="4"/>
      <c r="Y3" s="4"/>
      <c r="Z3" s="4"/>
      <c r="AA3" s="4"/>
      <c r="AB3" s="4"/>
      <c r="AC3" s="4"/>
      <c r="AD3" s="4"/>
    </row>
    <row r="4" ht="26.25" customHeight="1">
      <c r="A4" s="14">
        <v>1.0</v>
      </c>
      <c r="B4" s="14">
        <v>2.0</v>
      </c>
      <c r="C4" s="14">
        <v>3.0</v>
      </c>
      <c r="D4" s="15">
        <v>4.0</v>
      </c>
      <c r="E4" s="14">
        <v>5.0</v>
      </c>
      <c r="F4" s="14">
        <v>6.0</v>
      </c>
      <c r="G4" s="14">
        <v>7.0</v>
      </c>
      <c r="H4" s="14">
        <v>8.0</v>
      </c>
      <c r="I4" s="14">
        <v>9.0</v>
      </c>
      <c r="J4" s="14">
        <v>10.0</v>
      </c>
      <c r="K4" s="14">
        <v>11.0</v>
      </c>
      <c r="L4" s="14">
        <v>12.0</v>
      </c>
      <c r="M4" s="14">
        <v>13.0</v>
      </c>
      <c r="N4" s="14">
        <v>14.0</v>
      </c>
      <c r="O4" s="14">
        <v>15.0</v>
      </c>
      <c r="P4" s="14">
        <v>16.0</v>
      </c>
      <c r="Q4" s="14">
        <v>17.0</v>
      </c>
      <c r="R4" s="14">
        <v>18.0</v>
      </c>
      <c r="S4" s="14">
        <v>19.0</v>
      </c>
      <c r="T4" s="16">
        <v>20.0</v>
      </c>
      <c r="U4" s="16">
        <v>21.0</v>
      </c>
      <c r="V4" s="4"/>
      <c r="W4" s="4"/>
      <c r="X4" s="4"/>
      <c r="Y4" s="4"/>
      <c r="Z4" s="4"/>
      <c r="AA4" s="4"/>
      <c r="AB4" s="4"/>
      <c r="AC4" s="4"/>
      <c r="AD4" s="4"/>
    </row>
    <row r="5" ht="26.25" customHeight="1">
      <c r="A5" s="59">
        <v>9.0</v>
      </c>
      <c r="B5" s="60" t="s">
        <v>79</v>
      </c>
      <c r="C5" s="59" t="s">
        <v>24</v>
      </c>
      <c r="D5" s="61" t="s">
        <v>80</v>
      </c>
      <c r="E5" s="62">
        <v>3005.0</v>
      </c>
      <c r="F5" s="62">
        <v>13815.0</v>
      </c>
      <c r="G5" s="62">
        <v>1178.0</v>
      </c>
      <c r="H5" s="62">
        <v>68.0</v>
      </c>
      <c r="I5" s="63">
        <v>145.0</v>
      </c>
      <c r="J5" s="62">
        <v>62.0</v>
      </c>
      <c r="K5" s="62">
        <v>70.0</v>
      </c>
      <c r="L5" s="62">
        <v>2.0</v>
      </c>
      <c r="M5" s="62">
        <v>40.0</v>
      </c>
      <c r="N5" s="63">
        <v>32.0</v>
      </c>
      <c r="O5" s="62">
        <v>3.0</v>
      </c>
      <c r="P5" s="62">
        <v>2.0</v>
      </c>
      <c r="Q5" s="62">
        <v>2.0</v>
      </c>
      <c r="R5" s="62">
        <v>70.0</v>
      </c>
      <c r="S5" s="62">
        <v>2.0</v>
      </c>
      <c r="T5" s="62">
        <v>1560.0</v>
      </c>
      <c r="U5" s="63">
        <f t="shared" ref="U5:U6" si="1">E5+F5+G5+H5+I5+J5+K5+L5+M5+N5+O5+P5+Q5+R5+S5+T5</f>
        <v>20056</v>
      </c>
      <c r="V5" s="4"/>
      <c r="W5" s="4"/>
      <c r="X5" s="4"/>
      <c r="Y5" s="4"/>
      <c r="Z5" s="4"/>
      <c r="AA5" s="4"/>
      <c r="AB5" s="4"/>
      <c r="AC5" s="4"/>
      <c r="AD5" s="4"/>
    </row>
    <row r="6" ht="26.25" customHeight="1">
      <c r="A6" s="64"/>
      <c r="B6" s="65"/>
      <c r="C6" s="66"/>
      <c r="D6" s="61" t="s">
        <v>81</v>
      </c>
      <c r="E6" s="62">
        <v>2455.0</v>
      </c>
      <c r="F6" s="62">
        <v>12300.0</v>
      </c>
      <c r="G6" s="62">
        <v>930.0</v>
      </c>
      <c r="H6" s="62">
        <v>40.0</v>
      </c>
      <c r="I6" s="63">
        <v>118.0</v>
      </c>
      <c r="J6" s="62">
        <v>44.0</v>
      </c>
      <c r="K6" s="62">
        <v>62.0</v>
      </c>
      <c r="L6" s="62">
        <v>0.0</v>
      </c>
      <c r="M6" s="62">
        <v>40.0</v>
      </c>
      <c r="N6" s="63">
        <v>32.0</v>
      </c>
      <c r="O6" s="62">
        <v>2.0</v>
      </c>
      <c r="P6" s="62">
        <v>0.0</v>
      </c>
      <c r="Q6" s="62">
        <v>0.0</v>
      </c>
      <c r="R6" s="62">
        <v>70.0</v>
      </c>
      <c r="S6" s="62">
        <v>2.0</v>
      </c>
      <c r="T6" s="62">
        <v>590.0</v>
      </c>
      <c r="U6" s="63">
        <f t="shared" si="1"/>
        <v>16685</v>
      </c>
      <c r="V6" s="4"/>
      <c r="W6" s="4"/>
      <c r="X6" s="4"/>
      <c r="Y6" s="4"/>
      <c r="Z6" s="4"/>
      <c r="AA6" s="4"/>
      <c r="AB6" s="4"/>
      <c r="AC6" s="4"/>
      <c r="AD6" s="4"/>
    </row>
    <row r="7" ht="26.25" customHeight="1">
      <c r="A7" s="67"/>
      <c r="C7" s="68"/>
      <c r="D7" s="61" t="s">
        <v>82</v>
      </c>
      <c r="E7" s="62">
        <v>2.3</v>
      </c>
      <c r="F7" s="62">
        <v>1.5</v>
      </c>
      <c r="G7" s="62">
        <v>9300.0</v>
      </c>
      <c r="H7" s="62">
        <v>1.6</v>
      </c>
      <c r="I7" s="63">
        <v>36.0</v>
      </c>
      <c r="J7" s="62">
        <v>17.8</v>
      </c>
      <c r="K7" s="62">
        <v>0.9</v>
      </c>
      <c r="L7" s="62">
        <v>0.0</v>
      </c>
      <c r="M7" s="62">
        <v>8.0</v>
      </c>
      <c r="N7" s="63">
        <v>18.8</v>
      </c>
      <c r="O7" s="62">
        <v>3.0</v>
      </c>
      <c r="P7" s="62">
        <v>0.0</v>
      </c>
      <c r="Q7" s="62">
        <v>0.0</v>
      </c>
      <c r="R7" s="62">
        <v>14.0</v>
      </c>
      <c r="S7" s="62">
        <v>9.0</v>
      </c>
      <c r="T7" s="62">
        <v>1.8</v>
      </c>
      <c r="U7" s="63">
        <v>9.56</v>
      </c>
      <c r="V7" s="4"/>
      <c r="W7" s="4"/>
      <c r="X7" s="4"/>
      <c r="Y7" s="4"/>
      <c r="Z7" s="4"/>
      <c r="AA7" s="4"/>
      <c r="AB7" s="4"/>
      <c r="AC7" s="4"/>
      <c r="AD7" s="4"/>
    </row>
    <row r="8" ht="26.25" customHeight="1">
      <c r="A8" s="69"/>
      <c r="B8" s="70"/>
      <c r="C8" s="71"/>
      <c r="D8" s="72" t="s">
        <v>83</v>
      </c>
      <c r="E8" s="62">
        <f t="shared" ref="E8:U8" si="2">SUM(E6*E7)</f>
        <v>5646.5</v>
      </c>
      <c r="F8" s="62">
        <f t="shared" si="2"/>
        <v>18450</v>
      </c>
      <c r="G8" s="62">
        <f t="shared" si="2"/>
        <v>8649000</v>
      </c>
      <c r="H8" s="62">
        <f t="shared" si="2"/>
        <v>64</v>
      </c>
      <c r="I8" s="63">
        <f t="shared" si="2"/>
        <v>4248</v>
      </c>
      <c r="J8" s="62">
        <f t="shared" si="2"/>
        <v>783.2</v>
      </c>
      <c r="K8" s="62">
        <f t="shared" si="2"/>
        <v>55.8</v>
      </c>
      <c r="L8" s="62">
        <f t="shared" si="2"/>
        <v>0</v>
      </c>
      <c r="M8" s="62">
        <f t="shared" si="2"/>
        <v>320</v>
      </c>
      <c r="N8" s="62">
        <f t="shared" si="2"/>
        <v>601.6</v>
      </c>
      <c r="O8" s="62">
        <f t="shared" si="2"/>
        <v>6</v>
      </c>
      <c r="P8" s="62">
        <f t="shared" si="2"/>
        <v>0</v>
      </c>
      <c r="Q8" s="62">
        <f t="shared" si="2"/>
        <v>0</v>
      </c>
      <c r="R8" s="62">
        <f t="shared" si="2"/>
        <v>980</v>
      </c>
      <c r="S8" s="62">
        <f t="shared" si="2"/>
        <v>18</v>
      </c>
      <c r="T8" s="62">
        <f t="shared" si="2"/>
        <v>1062</v>
      </c>
      <c r="U8" s="62">
        <f t="shared" si="2"/>
        <v>159508.6</v>
      </c>
      <c r="V8" s="4"/>
      <c r="W8" s="4"/>
      <c r="X8" s="4"/>
      <c r="Y8" s="4"/>
      <c r="Z8" s="4"/>
      <c r="AA8" s="4"/>
      <c r="AB8" s="4"/>
      <c r="AC8" s="4"/>
      <c r="AD8" s="4"/>
    </row>
    <row r="9" ht="26.25" customHeight="1">
      <c r="A9" s="59">
        <v>10.0</v>
      </c>
      <c r="B9" s="60" t="s">
        <v>79</v>
      </c>
      <c r="C9" s="59" t="s">
        <v>29</v>
      </c>
      <c r="D9" s="61" t="s">
        <v>80</v>
      </c>
      <c r="E9" s="62">
        <v>3060.0</v>
      </c>
      <c r="F9" s="62">
        <v>13990.0</v>
      </c>
      <c r="G9" s="62">
        <v>1195.0</v>
      </c>
      <c r="H9" s="62">
        <v>75.0</v>
      </c>
      <c r="I9" s="63">
        <v>148.0</v>
      </c>
      <c r="J9" s="62">
        <v>64.0</v>
      </c>
      <c r="K9" s="62">
        <v>70.0</v>
      </c>
      <c r="L9" s="62">
        <v>2.0</v>
      </c>
      <c r="M9" s="62">
        <v>40.0</v>
      </c>
      <c r="N9" s="63">
        <v>35.0</v>
      </c>
      <c r="O9" s="62">
        <v>3.0</v>
      </c>
      <c r="P9" s="62">
        <v>2.0</v>
      </c>
      <c r="Q9" s="62">
        <v>2.0</v>
      </c>
      <c r="R9" s="62">
        <v>74.0</v>
      </c>
      <c r="S9" s="62">
        <v>2.0</v>
      </c>
      <c r="T9" s="62">
        <v>1560.0</v>
      </c>
      <c r="U9" s="63">
        <f t="shared" ref="U9:U10" si="3">E9+F9+G9+H9+I9+J9+K9+L9+M9+N9+O9+P9+Q9+R9+S9+T9</f>
        <v>20322</v>
      </c>
      <c r="V9" s="4"/>
      <c r="W9" s="4"/>
      <c r="X9" s="4"/>
      <c r="Y9" s="4"/>
      <c r="Z9" s="4"/>
      <c r="AA9" s="4"/>
      <c r="AB9" s="4"/>
      <c r="AC9" s="4"/>
      <c r="AD9" s="4"/>
    </row>
    <row r="10" ht="26.25" customHeight="1">
      <c r="A10" s="64"/>
      <c r="B10" s="65"/>
      <c r="C10" s="66"/>
      <c r="D10" s="61" t="s">
        <v>81</v>
      </c>
      <c r="E10" s="62">
        <v>2455.0</v>
      </c>
      <c r="F10" s="62">
        <v>12300.0</v>
      </c>
      <c r="G10" s="62">
        <v>930.0</v>
      </c>
      <c r="H10" s="62">
        <v>40.0</v>
      </c>
      <c r="I10" s="63">
        <v>118.0</v>
      </c>
      <c r="J10" s="62">
        <v>44.0</v>
      </c>
      <c r="K10" s="62">
        <v>62.0</v>
      </c>
      <c r="L10" s="62">
        <v>0.0</v>
      </c>
      <c r="M10" s="62">
        <v>40.0</v>
      </c>
      <c r="N10" s="63">
        <v>32.0</v>
      </c>
      <c r="O10" s="62">
        <v>2.0</v>
      </c>
      <c r="P10" s="62">
        <v>0.0</v>
      </c>
      <c r="Q10" s="62">
        <v>0.0</v>
      </c>
      <c r="R10" s="62">
        <v>70.0</v>
      </c>
      <c r="S10" s="62">
        <v>2.0</v>
      </c>
      <c r="T10" s="62">
        <v>590.0</v>
      </c>
      <c r="U10" s="63">
        <f t="shared" si="3"/>
        <v>16685</v>
      </c>
      <c r="V10" s="4"/>
      <c r="W10" s="4"/>
      <c r="X10" s="4"/>
      <c r="Y10" s="4"/>
      <c r="Z10" s="4"/>
      <c r="AA10" s="4"/>
      <c r="AB10" s="4"/>
      <c r="AC10" s="4"/>
      <c r="AD10" s="4"/>
    </row>
    <row r="11" ht="26.25" customHeight="1">
      <c r="A11" s="67"/>
      <c r="C11" s="68"/>
      <c r="D11" s="61" t="s">
        <v>82</v>
      </c>
      <c r="E11" s="62">
        <v>2.3</v>
      </c>
      <c r="F11" s="62">
        <v>1.5</v>
      </c>
      <c r="G11" s="62">
        <v>9300.0</v>
      </c>
      <c r="H11" s="62">
        <v>1.6</v>
      </c>
      <c r="I11" s="63">
        <v>36.0</v>
      </c>
      <c r="J11" s="62">
        <v>17.8</v>
      </c>
      <c r="K11" s="62">
        <v>0.9</v>
      </c>
      <c r="L11" s="62">
        <v>0.0</v>
      </c>
      <c r="M11" s="62">
        <v>8.0</v>
      </c>
      <c r="N11" s="63">
        <v>18.8</v>
      </c>
      <c r="O11" s="62">
        <v>3.0</v>
      </c>
      <c r="P11" s="62">
        <v>0.0</v>
      </c>
      <c r="Q11" s="62">
        <v>0.0</v>
      </c>
      <c r="R11" s="62">
        <v>14.0</v>
      </c>
      <c r="S11" s="62">
        <v>9.0</v>
      </c>
      <c r="T11" s="62">
        <v>1.8</v>
      </c>
      <c r="U11" s="63">
        <v>9.56</v>
      </c>
      <c r="V11" s="4"/>
      <c r="W11" s="4"/>
      <c r="X11" s="4"/>
      <c r="Y11" s="4"/>
      <c r="Z11" s="4"/>
      <c r="AA11" s="4"/>
      <c r="AB11" s="4"/>
      <c r="AC11" s="4"/>
      <c r="AD11" s="4"/>
    </row>
    <row r="12" ht="26.25" customHeight="1">
      <c r="A12" s="69"/>
      <c r="B12" s="70"/>
      <c r="C12" s="71"/>
      <c r="D12" s="72" t="s">
        <v>83</v>
      </c>
      <c r="E12" s="62">
        <f t="shared" ref="E12:U12" si="4">SUM(E10*E11)</f>
        <v>5646.5</v>
      </c>
      <c r="F12" s="62">
        <f t="shared" si="4"/>
        <v>18450</v>
      </c>
      <c r="G12" s="62">
        <f t="shared" si="4"/>
        <v>8649000</v>
      </c>
      <c r="H12" s="62">
        <f t="shared" si="4"/>
        <v>64</v>
      </c>
      <c r="I12" s="63">
        <f t="shared" si="4"/>
        <v>4248</v>
      </c>
      <c r="J12" s="62">
        <f t="shared" si="4"/>
        <v>783.2</v>
      </c>
      <c r="K12" s="62">
        <f t="shared" si="4"/>
        <v>55.8</v>
      </c>
      <c r="L12" s="62">
        <f t="shared" si="4"/>
        <v>0</v>
      </c>
      <c r="M12" s="62">
        <f t="shared" si="4"/>
        <v>320</v>
      </c>
      <c r="N12" s="62">
        <f t="shared" si="4"/>
        <v>601.6</v>
      </c>
      <c r="O12" s="62">
        <f t="shared" si="4"/>
        <v>6</v>
      </c>
      <c r="P12" s="62">
        <f t="shared" si="4"/>
        <v>0</v>
      </c>
      <c r="Q12" s="62">
        <f t="shared" si="4"/>
        <v>0</v>
      </c>
      <c r="R12" s="62">
        <f t="shared" si="4"/>
        <v>980</v>
      </c>
      <c r="S12" s="62">
        <f t="shared" si="4"/>
        <v>18</v>
      </c>
      <c r="T12" s="62">
        <f t="shared" si="4"/>
        <v>1062</v>
      </c>
      <c r="U12" s="62">
        <f t="shared" si="4"/>
        <v>159508.6</v>
      </c>
      <c r="V12" s="4"/>
      <c r="W12" s="4"/>
      <c r="X12" s="4"/>
      <c r="Y12" s="4"/>
      <c r="Z12" s="4"/>
      <c r="AA12" s="4"/>
      <c r="AB12" s="4"/>
      <c r="AC12" s="4"/>
      <c r="AD12" s="4"/>
    </row>
    <row r="13" ht="26.25" customHeight="1">
      <c r="A13" s="59">
        <v>10.0</v>
      </c>
      <c r="B13" s="60" t="s">
        <v>79</v>
      </c>
      <c r="C13" s="59" t="s">
        <v>30</v>
      </c>
      <c r="D13" s="61" t="s">
        <v>80</v>
      </c>
      <c r="E13" s="62">
        <v>3260.0</v>
      </c>
      <c r="F13" s="62">
        <v>13990.0</v>
      </c>
      <c r="G13" s="62">
        <v>1195.0</v>
      </c>
      <c r="H13" s="62">
        <v>75.0</v>
      </c>
      <c r="I13" s="63">
        <v>148.0</v>
      </c>
      <c r="J13" s="62">
        <v>64.0</v>
      </c>
      <c r="K13" s="62">
        <v>70.0</v>
      </c>
      <c r="L13" s="62">
        <v>2.0</v>
      </c>
      <c r="M13" s="62">
        <v>40.0</v>
      </c>
      <c r="N13" s="63">
        <v>35.0</v>
      </c>
      <c r="O13" s="62">
        <v>3.0</v>
      </c>
      <c r="P13" s="62">
        <v>2.0</v>
      </c>
      <c r="Q13" s="62">
        <v>2.0</v>
      </c>
      <c r="R13" s="62">
        <v>74.0</v>
      </c>
      <c r="S13" s="62">
        <v>2.0</v>
      </c>
      <c r="T13" s="62">
        <v>1560.0</v>
      </c>
      <c r="U13" s="63">
        <f t="shared" ref="U13:U14" si="5">E13+F13+G13+H13+I13+J13+K13+L13+M13+N13+O13+P13+Q13+R13+S13+T13</f>
        <v>20522</v>
      </c>
      <c r="V13" s="4"/>
      <c r="W13" s="4"/>
      <c r="X13" s="4"/>
      <c r="Y13" s="4"/>
      <c r="Z13" s="4"/>
      <c r="AA13" s="4"/>
      <c r="AB13" s="4"/>
      <c r="AC13" s="4"/>
      <c r="AD13" s="4"/>
    </row>
    <row r="14" ht="26.25" customHeight="1">
      <c r="A14" s="64"/>
      <c r="B14" s="65"/>
      <c r="C14" s="66"/>
      <c r="D14" s="61" t="s">
        <v>81</v>
      </c>
      <c r="E14" s="62">
        <v>2460.0</v>
      </c>
      <c r="F14" s="62">
        <v>12300.0</v>
      </c>
      <c r="G14" s="62">
        <v>930.0</v>
      </c>
      <c r="H14" s="62">
        <v>40.0</v>
      </c>
      <c r="I14" s="63">
        <v>118.0</v>
      </c>
      <c r="J14" s="62">
        <v>44.0</v>
      </c>
      <c r="K14" s="62">
        <v>62.0</v>
      </c>
      <c r="L14" s="62">
        <v>0.0</v>
      </c>
      <c r="M14" s="62">
        <v>40.0</v>
      </c>
      <c r="N14" s="63">
        <v>32.0</v>
      </c>
      <c r="O14" s="62">
        <v>2.0</v>
      </c>
      <c r="P14" s="62">
        <v>0.0</v>
      </c>
      <c r="Q14" s="62">
        <v>0.0</v>
      </c>
      <c r="R14" s="62">
        <v>70.0</v>
      </c>
      <c r="S14" s="62">
        <v>2.0</v>
      </c>
      <c r="T14" s="62">
        <v>590.0</v>
      </c>
      <c r="U14" s="63">
        <f t="shared" si="5"/>
        <v>16690</v>
      </c>
      <c r="V14" s="4"/>
      <c r="W14" s="4"/>
      <c r="X14" s="4"/>
      <c r="Y14" s="4"/>
      <c r="Z14" s="4"/>
      <c r="AA14" s="4"/>
      <c r="AB14" s="4"/>
      <c r="AC14" s="4"/>
      <c r="AD14" s="4"/>
    </row>
    <row r="15" ht="26.25" customHeight="1">
      <c r="A15" s="67"/>
      <c r="C15" s="68"/>
      <c r="D15" s="61" t="s">
        <v>82</v>
      </c>
      <c r="E15" s="62">
        <v>1.3</v>
      </c>
      <c r="F15" s="62">
        <v>1.7</v>
      </c>
      <c r="G15" s="62">
        <v>9300.0</v>
      </c>
      <c r="H15" s="62">
        <v>1.6</v>
      </c>
      <c r="I15" s="63">
        <v>36.0</v>
      </c>
      <c r="J15" s="62">
        <v>17.8</v>
      </c>
      <c r="K15" s="62">
        <v>0.9</v>
      </c>
      <c r="L15" s="62">
        <v>0.0</v>
      </c>
      <c r="M15" s="62">
        <v>8.0</v>
      </c>
      <c r="N15" s="63">
        <v>18.8</v>
      </c>
      <c r="O15" s="62">
        <v>3.0</v>
      </c>
      <c r="P15" s="62">
        <v>0.0</v>
      </c>
      <c r="Q15" s="62">
        <v>0.0</v>
      </c>
      <c r="R15" s="62">
        <v>14.0</v>
      </c>
      <c r="S15" s="62">
        <v>9.0</v>
      </c>
      <c r="T15" s="62">
        <v>1.8</v>
      </c>
      <c r="U15" s="63">
        <v>9.56</v>
      </c>
      <c r="V15" s="4"/>
      <c r="W15" s="4"/>
      <c r="X15" s="4"/>
      <c r="Y15" s="4"/>
      <c r="Z15" s="4"/>
      <c r="AA15" s="4"/>
      <c r="AB15" s="4"/>
      <c r="AC15" s="4"/>
      <c r="AD15" s="4"/>
    </row>
    <row r="16" ht="26.25" customHeight="1">
      <c r="A16" s="69"/>
      <c r="B16" s="70"/>
      <c r="C16" s="71"/>
      <c r="D16" s="72" t="s">
        <v>83</v>
      </c>
      <c r="E16" s="62">
        <f t="shared" ref="E16:U16" si="6">SUM(E14*E15)</f>
        <v>3198</v>
      </c>
      <c r="F16" s="62">
        <f t="shared" si="6"/>
        <v>20910</v>
      </c>
      <c r="G16" s="62">
        <f t="shared" si="6"/>
        <v>8649000</v>
      </c>
      <c r="H16" s="62">
        <f t="shared" si="6"/>
        <v>64</v>
      </c>
      <c r="I16" s="63">
        <f t="shared" si="6"/>
        <v>4248</v>
      </c>
      <c r="J16" s="62">
        <f t="shared" si="6"/>
        <v>783.2</v>
      </c>
      <c r="K16" s="62">
        <f t="shared" si="6"/>
        <v>55.8</v>
      </c>
      <c r="L16" s="62">
        <f t="shared" si="6"/>
        <v>0</v>
      </c>
      <c r="M16" s="62">
        <f t="shared" si="6"/>
        <v>320</v>
      </c>
      <c r="N16" s="62">
        <f t="shared" si="6"/>
        <v>601.6</v>
      </c>
      <c r="O16" s="62">
        <f t="shared" si="6"/>
        <v>6</v>
      </c>
      <c r="P16" s="62">
        <f t="shared" si="6"/>
        <v>0</v>
      </c>
      <c r="Q16" s="62">
        <f t="shared" si="6"/>
        <v>0</v>
      </c>
      <c r="R16" s="62">
        <f t="shared" si="6"/>
        <v>980</v>
      </c>
      <c r="S16" s="62">
        <f t="shared" si="6"/>
        <v>18</v>
      </c>
      <c r="T16" s="62">
        <f t="shared" si="6"/>
        <v>1062</v>
      </c>
      <c r="U16" s="62">
        <f t="shared" si="6"/>
        <v>159556.4</v>
      </c>
      <c r="V16" s="4"/>
      <c r="W16" s="4"/>
      <c r="X16" s="4"/>
      <c r="Y16" s="4"/>
      <c r="Z16" s="4"/>
      <c r="AA16" s="4"/>
      <c r="AB16" s="4"/>
      <c r="AC16" s="4"/>
      <c r="AD16" s="4"/>
    </row>
    <row r="17" ht="26.25" customHeight="1">
      <c r="A17" s="59">
        <v>7.0</v>
      </c>
      <c r="B17" s="60" t="s">
        <v>79</v>
      </c>
      <c r="C17" s="59" t="s">
        <v>31</v>
      </c>
      <c r="D17" s="61" t="s">
        <v>80</v>
      </c>
      <c r="E17" s="62">
        <v>3262.0</v>
      </c>
      <c r="F17" s="62">
        <v>13994.0</v>
      </c>
      <c r="G17" s="62">
        <v>1196.0</v>
      </c>
      <c r="H17" s="62">
        <v>76.0</v>
      </c>
      <c r="I17" s="63">
        <v>148.0</v>
      </c>
      <c r="J17" s="62">
        <v>64.0</v>
      </c>
      <c r="K17" s="62">
        <v>71.0</v>
      </c>
      <c r="L17" s="62">
        <v>2.0</v>
      </c>
      <c r="M17" s="62">
        <v>41.0</v>
      </c>
      <c r="N17" s="63">
        <v>35.0</v>
      </c>
      <c r="O17" s="62">
        <v>3.0</v>
      </c>
      <c r="P17" s="62">
        <v>2.0</v>
      </c>
      <c r="Q17" s="62">
        <v>2.0</v>
      </c>
      <c r="R17" s="62">
        <v>76.0</v>
      </c>
      <c r="S17" s="62">
        <v>2.0</v>
      </c>
      <c r="T17" s="62">
        <v>1564.0</v>
      </c>
      <c r="U17" s="63">
        <f t="shared" ref="U17:U19" si="7">SUM(E17:T17)</f>
        <v>20538</v>
      </c>
      <c r="V17" s="4"/>
      <c r="W17" s="4"/>
      <c r="X17" s="4"/>
      <c r="Y17" s="4"/>
      <c r="Z17" s="4"/>
      <c r="AA17" s="4"/>
      <c r="AB17" s="4"/>
      <c r="AC17" s="4"/>
      <c r="AD17" s="4"/>
    </row>
    <row r="18" ht="26.25" customHeight="1">
      <c r="A18" s="64"/>
      <c r="B18" s="65"/>
      <c r="C18" s="66"/>
      <c r="D18" s="61" t="s">
        <v>81</v>
      </c>
      <c r="E18" s="62">
        <v>2460.0</v>
      </c>
      <c r="F18" s="62">
        <v>10300.0</v>
      </c>
      <c r="G18" s="62">
        <v>930.0</v>
      </c>
      <c r="H18" s="62">
        <v>40.0</v>
      </c>
      <c r="I18" s="63">
        <v>118.0</v>
      </c>
      <c r="J18" s="62">
        <v>44.0</v>
      </c>
      <c r="K18" s="62">
        <v>62.0</v>
      </c>
      <c r="L18" s="62">
        <v>0.0</v>
      </c>
      <c r="M18" s="62">
        <v>8.0</v>
      </c>
      <c r="N18" s="63">
        <v>34.0</v>
      </c>
      <c r="O18" s="62">
        <v>2.0</v>
      </c>
      <c r="P18" s="62">
        <v>0.0</v>
      </c>
      <c r="Q18" s="62">
        <v>0.0</v>
      </c>
      <c r="R18" s="62">
        <v>72.0</v>
      </c>
      <c r="S18" s="62">
        <v>2.0</v>
      </c>
      <c r="T18" s="62">
        <v>592.0</v>
      </c>
      <c r="U18" s="63">
        <f t="shared" si="7"/>
        <v>14664</v>
      </c>
      <c r="V18" s="4"/>
      <c r="W18" s="4"/>
      <c r="X18" s="4"/>
      <c r="Y18" s="4"/>
      <c r="Z18" s="4"/>
      <c r="AA18" s="4"/>
      <c r="AB18" s="4"/>
      <c r="AC18" s="4"/>
      <c r="AD18" s="4"/>
    </row>
    <row r="19" ht="26.25" customHeight="1">
      <c r="A19" s="67"/>
      <c r="C19" s="68"/>
      <c r="D19" s="61" t="s">
        <v>82</v>
      </c>
      <c r="E19" s="62">
        <v>1.1</v>
      </c>
      <c r="F19" s="62">
        <v>0.9</v>
      </c>
      <c r="G19" s="62">
        <v>9300.0</v>
      </c>
      <c r="H19" s="62">
        <v>1.5</v>
      </c>
      <c r="I19" s="63">
        <v>36.0</v>
      </c>
      <c r="J19" s="62">
        <v>17.8</v>
      </c>
      <c r="K19" s="62">
        <v>0.9</v>
      </c>
      <c r="L19" s="62">
        <v>0.0</v>
      </c>
      <c r="M19" s="62">
        <v>7.9</v>
      </c>
      <c r="N19" s="63">
        <v>18.9</v>
      </c>
      <c r="O19" s="62">
        <v>3.0</v>
      </c>
      <c r="P19" s="62">
        <v>0.0</v>
      </c>
      <c r="Q19" s="62">
        <v>0.0</v>
      </c>
      <c r="R19" s="62">
        <v>13.5</v>
      </c>
      <c r="S19" s="62">
        <v>8.5</v>
      </c>
      <c r="T19" s="62">
        <v>1.9</v>
      </c>
      <c r="U19" s="63">
        <f t="shared" si="7"/>
        <v>9411.9</v>
      </c>
      <c r="V19" s="4"/>
      <c r="W19" s="4"/>
      <c r="X19" s="4"/>
      <c r="Y19" s="4"/>
      <c r="Z19" s="4"/>
      <c r="AA19" s="4"/>
      <c r="AB19" s="4"/>
      <c r="AC19" s="4"/>
      <c r="AD19" s="4"/>
    </row>
    <row r="20" ht="26.25" customHeight="1">
      <c r="A20" s="69"/>
      <c r="B20" s="70"/>
      <c r="C20" s="71"/>
      <c r="D20" s="72" t="s">
        <v>83</v>
      </c>
      <c r="E20" s="62">
        <f t="shared" ref="E20:T20" si="8">E18*E19</f>
        <v>2706</v>
      </c>
      <c r="F20" s="62">
        <f t="shared" si="8"/>
        <v>9270</v>
      </c>
      <c r="G20" s="62">
        <f t="shared" si="8"/>
        <v>8649000</v>
      </c>
      <c r="H20" s="62">
        <f t="shared" si="8"/>
        <v>60</v>
      </c>
      <c r="I20" s="62">
        <f t="shared" si="8"/>
        <v>4248</v>
      </c>
      <c r="J20" s="62">
        <f t="shared" si="8"/>
        <v>783.2</v>
      </c>
      <c r="K20" s="62">
        <f t="shared" si="8"/>
        <v>55.8</v>
      </c>
      <c r="L20" s="62">
        <f t="shared" si="8"/>
        <v>0</v>
      </c>
      <c r="M20" s="62">
        <f t="shared" si="8"/>
        <v>63.2</v>
      </c>
      <c r="N20" s="62">
        <f t="shared" si="8"/>
        <v>642.6</v>
      </c>
      <c r="O20" s="62">
        <f t="shared" si="8"/>
        <v>6</v>
      </c>
      <c r="P20" s="62">
        <f t="shared" si="8"/>
        <v>0</v>
      </c>
      <c r="Q20" s="62">
        <f t="shared" si="8"/>
        <v>0</v>
      </c>
      <c r="R20" s="62">
        <f t="shared" si="8"/>
        <v>972</v>
      </c>
      <c r="S20" s="62">
        <f t="shared" si="8"/>
        <v>17</v>
      </c>
      <c r="T20" s="62">
        <f t="shared" si="8"/>
        <v>1124.8</v>
      </c>
      <c r="U20" s="62">
        <f>U18+U19</f>
        <v>24075.9</v>
      </c>
      <c r="V20" s="4"/>
      <c r="W20" s="4" t="s">
        <v>32</v>
      </c>
      <c r="X20" s="4"/>
      <c r="Y20" s="4"/>
      <c r="Z20" s="4"/>
      <c r="AA20" s="4"/>
      <c r="AB20" s="4"/>
      <c r="AC20" s="4"/>
      <c r="AD20" s="4"/>
    </row>
    <row r="21" ht="26.25" customHeight="1">
      <c r="A21" s="59">
        <v>8.0</v>
      </c>
      <c r="B21" s="60" t="s">
        <v>79</v>
      </c>
      <c r="C21" s="59" t="s">
        <v>33</v>
      </c>
      <c r="D21" s="61" t="s">
        <v>80</v>
      </c>
      <c r="E21" s="62">
        <v>3264.0</v>
      </c>
      <c r="F21" s="62">
        <v>13998.0</v>
      </c>
      <c r="G21" s="62">
        <v>1197.0</v>
      </c>
      <c r="H21" s="62">
        <v>77.0</v>
      </c>
      <c r="I21" s="63">
        <v>149.0</v>
      </c>
      <c r="J21" s="62">
        <v>65.0</v>
      </c>
      <c r="K21" s="62">
        <v>62.0</v>
      </c>
      <c r="L21" s="62">
        <v>3.0</v>
      </c>
      <c r="M21" s="62">
        <v>49.0</v>
      </c>
      <c r="N21" s="63">
        <v>36.0</v>
      </c>
      <c r="O21" s="62">
        <v>4.0</v>
      </c>
      <c r="P21" s="62">
        <v>3.0</v>
      </c>
      <c r="Q21" s="62">
        <v>3.0</v>
      </c>
      <c r="R21" s="62">
        <v>77.0</v>
      </c>
      <c r="S21" s="62">
        <v>3.0</v>
      </c>
      <c r="T21" s="62">
        <v>1568.0</v>
      </c>
      <c r="U21" s="63">
        <f t="shared" ref="U21:U23" si="9">SUM(E21:T21)</f>
        <v>20558</v>
      </c>
      <c r="V21" s="4"/>
      <c r="W21" s="4"/>
      <c r="X21" s="4"/>
      <c r="Y21" s="4"/>
      <c r="Z21" s="4"/>
      <c r="AA21" s="4"/>
      <c r="AB21" s="4"/>
      <c r="AC21" s="4"/>
      <c r="AD21" s="4"/>
    </row>
    <row r="22" ht="26.25" customHeight="1">
      <c r="A22" s="64"/>
      <c r="B22" s="65"/>
      <c r="C22" s="66"/>
      <c r="D22" s="61" t="s">
        <v>81</v>
      </c>
      <c r="E22" s="62">
        <v>2460.0</v>
      </c>
      <c r="F22" s="62">
        <v>10470.0</v>
      </c>
      <c r="G22" s="62">
        <v>920.0</v>
      </c>
      <c r="H22" s="62">
        <v>62.0</v>
      </c>
      <c r="I22" s="63">
        <v>134.0</v>
      </c>
      <c r="J22" s="62">
        <v>61.0</v>
      </c>
      <c r="K22" s="62">
        <v>68.0</v>
      </c>
      <c r="L22" s="62">
        <v>2.0</v>
      </c>
      <c r="M22" s="62">
        <v>49.0</v>
      </c>
      <c r="N22" s="63">
        <v>36.0</v>
      </c>
      <c r="O22" s="62">
        <v>3.0</v>
      </c>
      <c r="P22" s="62">
        <v>0.0</v>
      </c>
      <c r="Q22" s="62">
        <v>0.0</v>
      </c>
      <c r="R22" s="62">
        <v>75.0</v>
      </c>
      <c r="S22" s="62">
        <v>2.0</v>
      </c>
      <c r="T22" s="62">
        <v>725.0</v>
      </c>
      <c r="U22" s="63">
        <f t="shared" si="9"/>
        <v>15067</v>
      </c>
      <c r="V22" s="4"/>
      <c r="W22" s="4"/>
      <c r="X22" s="4"/>
      <c r="Y22" s="4"/>
      <c r="Z22" s="4"/>
      <c r="AA22" s="4"/>
      <c r="AB22" s="4"/>
      <c r="AC22" s="4"/>
      <c r="AD22" s="4"/>
    </row>
    <row r="23" ht="26.25" customHeight="1">
      <c r="A23" s="67"/>
      <c r="C23" s="68"/>
      <c r="D23" s="61" t="s">
        <v>82</v>
      </c>
      <c r="E23" s="62">
        <v>2.1</v>
      </c>
      <c r="F23" s="62">
        <v>1.4</v>
      </c>
      <c r="G23" s="62">
        <v>9300.0</v>
      </c>
      <c r="H23" s="62">
        <v>1.6</v>
      </c>
      <c r="I23" s="63">
        <v>36.0</v>
      </c>
      <c r="J23" s="62">
        <v>17.5</v>
      </c>
      <c r="K23" s="62">
        <v>0.9</v>
      </c>
      <c r="L23" s="62"/>
      <c r="M23" s="62">
        <v>8.0</v>
      </c>
      <c r="N23" s="63">
        <v>18.6</v>
      </c>
      <c r="O23" s="62">
        <v>2.5</v>
      </c>
      <c r="P23" s="62">
        <v>0.0</v>
      </c>
      <c r="Q23" s="62">
        <v>0.0</v>
      </c>
      <c r="R23" s="62">
        <v>14.5</v>
      </c>
      <c r="S23" s="62">
        <v>9.5</v>
      </c>
      <c r="T23" s="62">
        <v>1.9</v>
      </c>
      <c r="U23" s="62">
        <f t="shared" si="9"/>
        <v>9414.5</v>
      </c>
      <c r="V23" s="4"/>
      <c r="W23" s="4"/>
      <c r="X23" s="4"/>
      <c r="Y23" s="4"/>
      <c r="Z23" s="4"/>
      <c r="AA23" s="4"/>
      <c r="AB23" s="4"/>
      <c r="AC23" s="4"/>
      <c r="AD23" s="4"/>
    </row>
    <row r="24" ht="26.25" customHeight="1">
      <c r="A24" s="69"/>
      <c r="B24" s="70"/>
      <c r="C24" s="71"/>
      <c r="D24" s="72" t="s">
        <v>83</v>
      </c>
      <c r="E24" s="62">
        <f t="shared" ref="E24:S24" si="10">E22*E23</f>
        <v>5166</v>
      </c>
      <c r="F24" s="62">
        <f t="shared" si="10"/>
        <v>14658</v>
      </c>
      <c r="G24" s="62">
        <f t="shared" si="10"/>
        <v>8556000</v>
      </c>
      <c r="H24" s="62">
        <f t="shared" si="10"/>
        <v>99.2</v>
      </c>
      <c r="I24" s="62">
        <f t="shared" si="10"/>
        <v>4824</v>
      </c>
      <c r="J24" s="62">
        <f t="shared" si="10"/>
        <v>1067.5</v>
      </c>
      <c r="K24" s="62">
        <f t="shared" si="10"/>
        <v>61.2</v>
      </c>
      <c r="L24" s="62">
        <f t="shared" si="10"/>
        <v>0</v>
      </c>
      <c r="M24" s="62">
        <f t="shared" si="10"/>
        <v>392</v>
      </c>
      <c r="N24" s="62">
        <f t="shared" si="10"/>
        <v>669.6</v>
      </c>
      <c r="O24" s="62">
        <f t="shared" si="10"/>
        <v>7.5</v>
      </c>
      <c r="P24" s="62">
        <f t="shared" si="10"/>
        <v>0</v>
      </c>
      <c r="Q24" s="62">
        <f t="shared" si="10"/>
        <v>0</v>
      </c>
      <c r="R24" s="62">
        <f t="shared" si="10"/>
        <v>1087.5</v>
      </c>
      <c r="S24" s="62">
        <f t="shared" si="10"/>
        <v>19</v>
      </c>
      <c r="T24" s="62">
        <f t="shared" ref="T24:U24" si="11">T22+T23</f>
        <v>726.9</v>
      </c>
      <c r="U24" s="62">
        <f t="shared" si="11"/>
        <v>24481.5</v>
      </c>
      <c r="V24" s="4"/>
      <c r="W24" s="4"/>
      <c r="X24" s="4"/>
      <c r="Y24" s="4"/>
      <c r="Z24" s="4"/>
      <c r="AA24" s="4"/>
      <c r="AB24" s="4"/>
      <c r="AC24" s="4"/>
      <c r="AD24" s="4"/>
    </row>
    <row r="25" ht="26.25" customHeight="1">
      <c r="A25" s="32"/>
      <c r="B25" s="32"/>
      <c r="C25" s="32"/>
      <c r="D25" s="33"/>
      <c r="E25" s="34"/>
      <c r="F25" s="34"/>
      <c r="G25" s="34"/>
      <c r="H25" s="34"/>
      <c r="I25" s="35"/>
      <c r="J25" s="34"/>
      <c r="K25" s="34"/>
      <c r="L25" s="34"/>
      <c r="M25" s="34"/>
      <c r="N25" s="35"/>
      <c r="O25" s="34"/>
      <c r="P25" s="34"/>
      <c r="Q25" s="34"/>
      <c r="R25" s="34"/>
      <c r="S25" s="34"/>
      <c r="T25" s="34"/>
      <c r="U25" s="34"/>
      <c r="V25" s="4"/>
      <c r="W25" s="4"/>
      <c r="X25" s="4"/>
      <c r="Y25" s="4"/>
      <c r="Z25" s="4"/>
      <c r="AA25" s="4"/>
      <c r="AB25" s="4"/>
      <c r="AC25" s="4"/>
      <c r="AD25" s="4"/>
    </row>
    <row r="26" ht="26.25" customHeight="1">
      <c r="A26" s="36"/>
      <c r="B26" s="36"/>
      <c r="C26" s="36"/>
      <c r="D26" s="33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4"/>
      <c r="W26" s="4"/>
      <c r="X26" s="4"/>
      <c r="Y26" s="4"/>
      <c r="Z26" s="4"/>
      <c r="AA26" s="4"/>
      <c r="AB26" s="4"/>
      <c r="AC26" s="4"/>
      <c r="AD26" s="4"/>
    </row>
    <row r="27" ht="26.25" customHeight="1">
      <c r="A27" s="59">
        <v>9.0</v>
      </c>
      <c r="B27" s="73" t="s">
        <v>84</v>
      </c>
      <c r="C27" s="59" t="s">
        <v>24</v>
      </c>
      <c r="D27" s="61" t="s">
        <v>80</v>
      </c>
      <c r="E27" s="62">
        <v>12990.0</v>
      </c>
      <c r="F27" s="62">
        <v>3760.0</v>
      </c>
      <c r="G27" s="62">
        <v>710.0</v>
      </c>
      <c r="H27" s="62">
        <v>48.0</v>
      </c>
      <c r="I27" s="63">
        <v>35.0</v>
      </c>
      <c r="J27" s="62">
        <v>40.0</v>
      </c>
      <c r="K27" s="62">
        <v>22.0</v>
      </c>
      <c r="L27" s="62">
        <v>1.0</v>
      </c>
      <c r="M27" s="62">
        <v>30.0</v>
      </c>
      <c r="N27" s="63">
        <v>22.0</v>
      </c>
      <c r="O27" s="62">
        <v>1.0</v>
      </c>
      <c r="P27" s="62">
        <v>0.0</v>
      </c>
      <c r="Q27" s="62">
        <v>0.0</v>
      </c>
      <c r="R27" s="62">
        <v>30.0</v>
      </c>
      <c r="S27" s="62">
        <v>2.0</v>
      </c>
      <c r="T27" s="62">
        <v>350.0</v>
      </c>
      <c r="U27" s="63">
        <f t="shared" ref="U27:U28" si="12">SUM(E27:T27)</f>
        <v>18041</v>
      </c>
      <c r="V27" s="4"/>
      <c r="W27" s="4"/>
      <c r="X27" s="4"/>
      <c r="Y27" s="4"/>
      <c r="Z27" s="4"/>
      <c r="AA27" s="4"/>
      <c r="AB27" s="4"/>
      <c r="AC27" s="4"/>
      <c r="AD27" s="4"/>
    </row>
    <row r="28" ht="26.25" customHeight="1">
      <c r="A28" s="64"/>
      <c r="B28" s="65"/>
      <c r="C28" s="66"/>
      <c r="D28" s="61" t="s">
        <v>81</v>
      </c>
      <c r="E28" s="62">
        <v>10560.0</v>
      </c>
      <c r="F28" s="62">
        <v>2990.0</v>
      </c>
      <c r="G28" s="62">
        <v>595.0</v>
      </c>
      <c r="H28" s="62">
        <v>41.0</v>
      </c>
      <c r="I28" s="63">
        <v>29.0</v>
      </c>
      <c r="J28" s="62">
        <v>34.0</v>
      </c>
      <c r="K28" s="62">
        <v>16.0</v>
      </c>
      <c r="L28" s="62">
        <v>1.0</v>
      </c>
      <c r="M28" s="62">
        <v>30.0</v>
      </c>
      <c r="N28" s="63">
        <v>22.0</v>
      </c>
      <c r="O28" s="62">
        <v>0.0</v>
      </c>
      <c r="P28" s="62">
        <v>0.0</v>
      </c>
      <c r="Q28" s="62">
        <v>0.0</v>
      </c>
      <c r="R28" s="62">
        <v>30.0</v>
      </c>
      <c r="S28" s="62">
        <v>2.0</v>
      </c>
      <c r="T28" s="62">
        <v>298.0</v>
      </c>
      <c r="U28" s="63">
        <f t="shared" si="12"/>
        <v>14648</v>
      </c>
      <c r="V28" s="4"/>
      <c r="W28" s="4"/>
      <c r="X28" s="4"/>
      <c r="Y28" s="4"/>
      <c r="Z28" s="4"/>
      <c r="AA28" s="4"/>
      <c r="AB28" s="4"/>
      <c r="AC28" s="4"/>
      <c r="AD28" s="4"/>
    </row>
    <row r="29" ht="26.25" customHeight="1">
      <c r="A29" s="67"/>
      <c r="C29" s="68"/>
      <c r="D29" s="61" t="s">
        <v>82</v>
      </c>
      <c r="E29" s="62">
        <v>2.6</v>
      </c>
      <c r="F29" s="62">
        <v>1.4</v>
      </c>
      <c r="G29" s="62">
        <v>9300.0</v>
      </c>
      <c r="H29" s="62">
        <v>1.8</v>
      </c>
      <c r="I29" s="63">
        <v>39.0</v>
      </c>
      <c r="J29" s="62">
        <v>12.5</v>
      </c>
      <c r="K29" s="62">
        <v>0.7</v>
      </c>
      <c r="L29" s="62">
        <v>1.0</v>
      </c>
      <c r="M29" s="62">
        <v>9.0</v>
      </c>
      <c r="N29" s="63">
        <v>21.0</v>
      </c>
      <c r="O29" s="62">
        <v>0.0</v>
      </c>
      <c r="P29" s="62">
        <v>0.0</v>
      </c>
      <c r="Q29" s="62">
        <v>0.0</v>
      </c>
      <c r="R29" s="62">
        <v>9.5</v>
      </c>
      <c r="S29" s="62">
        <v>28.0</v>
      </c>
      <c r="T29" s="62">
        <v>1.9</v>
      </c>
      <c r="U29" s="62">
        <v>9.52</v>
      </c>
      <c r="V29" s="4"/>
      <c r="W29" s="4"/>
      <c r="X29" s="4"/>
      <c r="Y29" s="4"/>
      <c r="Z29" s="4"/>
      <c r="AA29" s="4"/>
      <c r="AB29" s="4"/>
      <c r="AC29" s="4"/>
      <c r="AD29" s="4"/>
    </row>
    <row r="30" ht="26.25" customHeight="1">
      <c r="A30" s="69"/>
      <c r="B30" s="70"/>
      <c r="C30" s="71"/>
      <c r="D30" s="74" t="s">
        <v>83</v>
      </c>
      <c r="E30" s="75">
        <f t="shared" ref="E30:U30" si="13">E28*E29</f>
        <v>27456</v>
      </c>
      <c r="F30" s="75">
        <f t="shared" si="13"/>
        <v>4186</v>
      </c>
      <c r="G30" s="75">
        <f t="shared" si="13"/>
        <v>5533500</v>
      </c>
      <c r="H30" s="75">
        <f t="shared" si="13"/>
        <v>73.8</v>
      </c>
      <c r="I30" s="73">
        <f t="shared" si="13"/>
        <v>1131</v>
      </c>
      <c r="J30" s="75">
        <f t="shared" si="13"/>
        <v>425</v>
      </c>
      <c r="K30" s="75">
        <f t="shared" si="13"/>
        <v>11.2</v>
      </c>
      <c r="L30" s="75">
        <f t="shared" si="13"/>
        <v>1</v>
      </c>
      <c r="M30" s="75">
        <f t="shared" si="13"/>
        <v>270</v>
      </c>
      <c r="N30" s="73">
        <f t="shared" si="13"/>
        <v>462</v>
      </c>
      <c r="O30" s="75">
        <f t="shared" si="13"/>
        <v>0</v>
      </c>
      <c r="P30" s="75">
        <f t="shared" si="13"/>
        <v>0</v>
      </c>
      <c r="Q30" s="75">
        <f t="shared" si="13"/>
        <v>0</v>
      </c>
      <c r="R30" s="75">
        <f t="shared" si="13"/>
        <v>285</v>
      </c>
      <c r="S30" s="75">
        <f t="shared" si="13"/>
        <v>56</v>
      </c>
      <c r="T30" s="75">
        <f t="shared" si="13"/>
        <v>566.2</v>
      </c>
      <c r="U30" s="75">
        <f t="shared" si="13"/>
        <v>139448.96</v>
      </c>
      <c r="V30" s="4"/>
      <c r="W30" s="4"/>
      <c r="X30" s="4"/>
      <c r="Y30" s="4"/>
      <c r="Z30" s="4"/>
      <c r="AA30" s="4"/>
      <c r="AB30" s="4"/>
      <c r="AC30" s="4"/>
      <c r="AD30" s="4"/>
    </row>
    <row r="31" ht="26.25" customHeight="1">
      <c r="A31" s="59">
        <v>10.0</v>
      </c>
      <c r="B31" s="73" t="s">
        <v>84</v>
      </c>
      <c r="C31" s="59" t="s">
        <v>29</v>
      </c>
      <c r="D31" s="61" t="s">
        <v>80</v>
      </c>
      <c r="E31" s="62">
        <v>11957.0</v>
      </c>
      <c r="F31" s="62">
        <v>3780.0</v>
      </c>
      <c r="G31" s="62">
        <v>735.0</v>
      </c>
      <c r="H31" s="62">
        <v>52.0</v>
      </c>
      <c r="I31" s="63">
        <v>40.0</v>
      </c>
      <c r="J31" s="62">
        <v>42.0</v>
      </c>
      <c r="K31" s="62">
        <v>22.0</v>
      </c>
      <c r="L31" s="62">
        <v>1.0</v>
      </c>
      <c r="M31" s="62">
        <v>30.0</v>
      </c>
      <c r="N31" s="63">
        <v>25.0</v>
      </c>
      <c r="O31" s="62">
        <v>1.0</v>
      </c>
      <c r="P31" s="62">
        <v>0.0</v>
      </c>
      <c r="Q31" s="62">
        <v>0.0</v>
      </c>
      <c r="R31" s="62">
        <v>35.0</v>
      </c>
      <c r="S31" s="62">
        <v>2.0</v>
      </c>
      <c r="T31" s="62">
        <v>350.0</v>
      </c>
      <c r="U31" s="63">
        <f t="shared" ref="U31:U32" si="14">SUM(E31:T31)</f>
        <v>17072</v>
      </c>
      <c r="V31" s="4"/>
      <c r="W31" s="4"/>
      <c r="X31" s="4"/>
      <c r="Y31" s="4"/>
      <c r="Z31" s="4"/>
      <c r="AA31" s="4"/>
      <c r="AB31" s="4"/>
      <c r="AC31" s="4"/>
      <c r="AD31" s="4"/>
    </row>
    <row r="32" ht="26.25" customHeight="1">
      <c r="A32" s="64"/>
      <c r="B32" s="65"/>
      <c r="C32" s="66"/>
      <c r="D32" s="61" t="s">
        <v>81</v>
      </c>
      <c r="E32" s="62">
        <v>10560.0</v>
      </c>
      <c r="F32" s="62">
        <v>3024.0</v>
      </c>
      <c r="G32" s="62">
        <v>595.0</v>
      </c>
      <c r="H32" s="62">
        <v>41.0</v>
      </c>
      <c r="I32" s="63">
        <v>29.0</v>
      </c>
      <c r="J32" s="62">
        <v>34.0</v>
      </c>
      <c r="K32" s="62">
        <v>16.0</v>
      </c>
      <c r="L32" s="62">
        <v>1.0</v>
      </c>
      <c r="M32" s="62">
        <v>30.0</v>
      </c>
      <c r="N32" s="63">
        <v>22.0</v>
      </c>
      <c r="O32" s="62">
        <v>0.0</v>
      </c>
      <c r="P32" s="62">
        <v>0.0</v>
      </c>
      <c r="Q32" s="62">
        <v>0.0</v>
      </c>
      <c r="R32" s="62">
        <v>30.0</v>
      </c>
      <c r="S32" s="62">
        <v>2.0</v>
      </c>
      <c r="T32" s="62">
        <v>298.0</v>
      </c>
      <c r="U32" s="63">
        <f t="shared" si="14"/>
        <v>14682</v>
      </c>
      <c r="V32" s="4"/>
      <c r="W32" s="4"/>
      <c r="X32" s="4"/>
      <c r="Y32" s="4"/>
      <c r="Z32" s="4"/>
      <c r="AA32" s="4"/>
      <c r="AB32" s="4"/>
      <c r="AC32" s="4"/>
      <c r="AD32" s="4"/>
    </row>
    <row r="33" ht="26.25" customHeight="1">
      <c r="A33" s="67"/>
      <c r="C33" s="68"/>
      <c r="D33" s="61" t="s">
        <v>82</v>
      </c>
      <c r="E33" s="62">
        <v>2.6</v>
      </c>
      <c r="F33" s="62">
        <v>1.4</v>
      </c>
      <c r="G33" s="62">
        <v>9300.0</v>
      </c>
      <c r="H33" s="62">
        <v>1.8</v>
      </c>
      <c r="I33" s="63">
        <v>39.0</v>
      </c>
      <c r="J33" s="62">
        <v>12.5</v>
      </c>
      <c r="K33" s="62">
        <v>0.7</v>
      </c>
      <c r="L33" s="62">
        <v>1.0</v>
      </c>
      <c r="M33" s="62">
        <v>9.0</v>
      </c>
      <c r="N33" s="63">
        <v>21.0</v>
      </c>
      <c r="O33" s="62">
        <v>0.0</v>
      </c>
      <c r="P33" s="62">
        <v>0.0</v>
      </c>
      <c r="Q33" s="62">
        <v>0.0</v>
      </c>
      <c r="R33" s="62">
        <v>9.5</v>
      </c>
      <c r="S33" s="62">
        <v>28.0</v>
      </c>
      <c r="T33" s="62">
        <v>1.9</v>
      </c>
      <c r="U33" s="62">
        <v>9.52</v>
      </c>
      <c r="V33" s="4"/>
      <c r="W33" s="4"/>
      <c r="X33" s="4"/>
      <c r="Y33" s="4"/>
      <c r="Z33" s="4"/>
      <c r="AA33" s="4"/>
      <c r="AB33" s="4"/>
      <c r="AC33" s="4"/>
      <c r="AD33" s="4"/>
    </row>
    <row r="34" ht="26.25" customHeight="1">
      <c r="A34" s="69"/>
      <c r="B34" s="70"/>
      <c r="C34" s="71"/>
      <c r="D34" s="74" t="s">
        <v>83</v>
      </c>
      <c r="E34" s="75">
        <f t="shared" ref="E34:U34" si="15">E32*E33</f>
        <v>27456</v>
      </c>
      <c r="F34" s="75">
        <f t="shared" si="15"/>
        <v>4233.6</v>
      </c>
      <c r="G34" s="75">
        <f t="shared" si="15"/>
        <v>5533500</v>
      </c>
      <c r="H34" s="75">
        <f t="shared" si="15"/>
        <v>73.8</v>
      </c>
      <c r="I34" s="73">
        <f t="shared" si="15"/>
        <v>1131</v>
      </c>
      <c r="J34" s="75">
        <f t="shared" si="15"/>
        <v>425</v>
      </c>
      <c r="K34" s="75">
        <f t="shared" si="15"/>
        <v>11.2</v>
      </c>
      <c r="L34" s="75">
        <f t="shared" si="15"/>
        <v>1</v>
      </c>
      <c r="M34" s="75">
        <f t="shared" si="15"/>
        <v>270</v>
      </c>
      <c r="N34" s="73">
        <f t="shared" si="15"/>
        <v>462</v>
      </c>
      <c r="O34" s="75">
        <f t="shared" si="15"/>
        <v>0</v>
      </c>
      <c r="P34" s="75">
        <f t="shared" si="15"/>
        <v>0</v>
      </c>
      <c r="Q34" s="75">
        <f t="shared" si="15"/>
        <v>0</v>
      </c>
      <c r="R34" s="75">
        <f t="shared" si="15"/>
        <v>285</v>
      </c>
      <c r="S34" s="75">
        <f t="shared" si="15"/>
        <v>56</v>
      </c>
      <c r="T34" s="75">
        <f t="shared" si="15"/>
        <v>566.2</v>
      </c>
      <c r="U34" s="75">
        <f t="shared" si="15"/>
        <v>139772.64</v>
      </c>
      <c r="V34" s="4"/>
      <c r="W34" s="4"/>
      <c r="X34" s="4"/>
      <c r="Y34" s="4"/>
      <c r="Z34" s="4"/>
      <c r="AA34" s="4"/>
      <c r="AB34" s="4"/>
      <c r="AC34" s="4"/>
      <c r="AD34" s="4"/>
    </row>
    <row r="35" ht="26.25" customHeight="1">
      <c r="A35" s="59">
        <v>10.0</v>
      </c>
      <c r="B35" s="73" t="s">
        <v>84</v>
      </c>
      <c r="C35" s="59" t="s">
        <v>30</v>
      </c>
      <c r="D35" s="61" t="s">
        <v>80</v>
      </c>
      <c r="E35" s="62">
        <v>12520.0</v>
      </c>
      <c r="F35" s="62">
        <v>3780.0</v>
      </c>
      <c r="G35" s="62">
        <v>735.0</v>
      </c>
      <c r="H35" s="62">
        <v>52.0</v>
      </c>
      <c r="I35" s="63">
        <v>40.0</v>
      </c>
      <c r="J35" s="62">
        <v>42.0</v>
      </c>
      <c r="K35" s="62">
        <v>22.0</v>
      </c>
      <c r="L35" s="62">
        <v>1.0</v>
      </c>
      <c r="M35" s="62">
        <v>30.0</v>
      </c>
      <c r="N35" s="63">
        <v>25.0</v>
      </c>
      <c r="O35" s="62">
        <v>1.0</v>
      </c>
      <c r="P35" s="62">
        <v>0.0</v>
      </c>
      <c r="Q35" s="62">
        <v>0.0</v>
      </c>
      <c r="R35" s="62">
        <v>35.0</v>
      </c>
      <c r="S35" s="62">
        <v>2.0</v>
      </c>
      <c r="T35" s="62">
        <v>350.0</v>
      </c>
      <c r="U35" s="63">
        <f t="shared" ref="U35:U36" si="16">SUM(E35:T35)</f>
        <v>17635</v>
      </c>
      <c r="V35" s="4"/>
      <c r="W35" s="4"/>
      <c r="X35" s="4"/>
      <c r="Y35" s="4"/>
      <c r="Z35" s="4"/>
      <c r="AA35" s="4"/>
      <c r="AB35" s="4"/>
      <c r="AC35" s="4"/>
      <c r="AD35" s="4"/>
    </row>
    <row r="36" ht="26.25" customHeight="1">
      <c r="A36" s="64"/>
      <c r="B36" s="65"/>
      <c r="C36" s="66"/>
      <c r="D36" s="61" t="s">
        <v>81</v>
      </c>
      <c r="E36" s="62">
        <v>9700.0</v>
      </c>
      <c r="F36" s="62">
        <v>3024.0</v>
      </c>
      <c r="G36" s="62">
        <v>595.0</v>
      </c>
      <c r="H36" s="62">
        <v>41.0</v>
      </c>
      <c r="I36" s="63">
        <v>29.0</v>
      </c>
      <c r="J36" s="62">
        <v>34.0</v>
      </c>
      <c r="K36" s="62">
        <v>16.0</v>
      </c>
      <c r="L36" s="62">
        <v>1.0</v>
      </c>
      <c r="M36" s="62">
        <v>30.0</v>
      </c>
      <c r="N36" s="63">
        <v>22.0</v>
      </c>
      <c r="O36" s="62">
        <v>0.0</v>
      </c>
      <c r="P36" s="62">
        <v>0.0</v>
      </c>
      <c r="Q36" s="62">
        <v>0.0</v>
      </c>
      <c r="R36" s="62">
        <v>30.0</v>
      </c>
      <c r="S36" s="62">
        <v>2.0</v>
      </c>
      <c r="T36" s="62">
        <v>298.0</v>
      </c>
      <c r="U36" s="63">
        <f t="shared" si="16"/>
        <v>13822</v>
      </c>
      <c r="V36" s="4"/>
      <c r="W36" s="4"/>
      <c r="X36" s="4"/>
      <c r="Y36" s="4"/>
      <c r="Z36" s="4"/>
      <c r="AA36" s="4"/>
      <c r="AB36" s="4"/>
      <c r="AC36" s="4"/>
      <c r="AD36" s="4"/>
    </row>
    <row r="37" ht="26.25" customHeight="1">
      <c r="A37" s="67"/>
      <c r="C37" s="68"/>
      <c r="D37" s="61" t="s">
        <v>82</v>
      </c>
      <c r="E37" s="62">
        <v>1.6</v>
      </c>
      <c r="F37" s="62">
        <v>1.8</v>
      </c>
      <c r="G37" s="62">
        <v>9300.0</v>
      </c>
      <c r="H37" s="62">
        <v>1.8</v>
      </c>
      <c r="I37" s="63">
        <v>39.0</v>
      </c>
      <c r="J37" s="62">
        <v>12.5</v>
      </c>
      <c r="K37" s="62">
        <v>0.7</v>
      </c>
      <c r="L37" s="62">
        <v>1.0</v>
      </c>
      <c r="M37" s="62">
        <v>9.0</v>
      </c>
      <c r="N37" s="63">
        <v>21.0</v>
      </c>
      <c r="O37" s="62">
        <v>0.0</v>
      </c>
      <c r="P37" s="62">
        <v>0.0</v>
      </c>
      <c r="Q37" s="62">
        <v>0.0</v>
      </c>
      <c r="R37" s="62">
        <v>9.5</v>
      </c>
      <c r="S37" s="62">
        <v>28.0</v>
      </c>
      <c r="T37" s="62">
        <v>1.9</v>
      </c>
      <c r="U37" s="62">
        <v>9.52</v>
      </c>
      <c r="V37" s="4"/>
      <c r="W37" s="4"/>
      <c r="X37" s="4"/>
      <c r="Y37" s="4"/>
      <c r="Z37" s="4"/>
      <c r="AA37" s="4"/>
      <c r="AB37" s="4"/>
      <c r="AC37" s="4"/>
      <c r="AD37" s="4"/>
    </row>
    <row r="38" ht="26.25" customHeight="1">
      <c r="A38" s="69"/>
      <c r="B38" s="70"/>
      <c r="C38" s="71"/>
      <c r="D38" s="74" t="s">
        <v>83</v>
      </c>
      <c r="E38" s="75">
        <f t="shared" ref="E38:U38" si="17">E36*E37</f>
        <v>15520</v>
      </c>
      <c r="F38" s="75">
        <f t="shared" si="17"/>
        <v>5443.2</v>
      </c>
      <c r="G38" s="75">
        <f t="shared" si="17"/>
        <v>5533500</v>
      </c>
      <c r="H38" s="75">
        <f t="shared" si="17"/>
        <v>73.8</v>
      </c>
      <c r="I38" s="73">
        <f t="shared" si="17"/>
        <v>1131</v>
      </c>
      <c r="J38" s="75">
        <f t="shared" si="17"/>
        <v>425</v>
      </c>
      <c r="K38" s="75">
        <f t="shared" si="17"/>
        <v>11.2</v>
      </c>
      <c r="L38" s="75">
        <f t="shared" si="17"/>
        <v>1</v>
      </c>
      <c r="M38" s="75">
        <f t="shared" si="17"/>
        <v>270</v>
      </c>
      <c r="N38" s="73">
        <f t="shared" si="17"/>
        <v>462</v>
      </c>
      <c r="O38" s="75">
        <f t="shared" si="17"/>
        <v>0</v>
      </c>
      <c r="P38" s="75">
        <f t="shared" si="17"/>
        <v>0</v>
      </c>
      <c r="Q38" s="75">
        <f t="shared" si="17"/>
        <v>0</v>
      </c>
      <c r="R38" s="75">
        <f t="shared" si="17"/>
        <v>285</v>
      </c>
      <c r="S38" s="75">
        <f t="shared" si="17"/>
        <v>56</v>
      </c>
      <c r="T38" s="75">
        <f t="shared" si="17"/>
        <v>566.2</v>
      </c>
      <c r="U38" s="75">
        <f t="shared" si="17"/>
        <v>131585.44</v>
      </c>
      <c r="V38" s="4"/>
      <c r="W38" s="4"/>
      <c r="X38" s="4"/>
      <c r="Y38" s="4"/>
      <c r="Z38" s="4"/>
      <c r="AA38" s="4"/>
      <c r="AB38" s="4"/>
      <c r="AC38" s="4"/>
      <c r="AD38" s="4"/>
    </row>
    <row r="39" ht="26.25" customHeight="1">
      <c r="A39" s="59">
        <v>7.0</v>
      </c>
      <c r="B39" s="73" t="s">
        <v>84</v>
      </c>
      <c r="C39" s="59" t="s">
        <v>31</v>
      </c>
      <c r="D39" s="61" t="s">
        <v>80</v>
      </c>
      <c r="E39" s="62">
        <v>12524.0</v>
      </c>
      <c r="F39" s="62">
        <v>3781.0</v>
      </c>
      <c r="G39" s="62">
        <v>736.0</v>
      </c>
      <c r="H39" s="62">
        <v>52.0</v>
      </c>
      <c r="I39" s="63">
        <v>41.0</v>
      </c>
      <c r="J39" s="62">
        <v>43.0</v>
      </c>
      <c r="K39" s="62">
        <v>22.0</v>
      </c>
      <c r="L39" s="62">
        <v>1.0</v>
      </c>
      <c r="M39" s="62">
        <v>32.0</v>
      </c>
      <c r="N39" s="63">
        <v>26.0</v>
      </c>
      <c r="O39" s="62">
        <v>1.0</v>
      </c>
      <c r="P39" s="62">
        <v>0.0</v>
      </c>
      <c r="Q39" s="62">
        <v>0.0</v>
      </c>
      <c r="R39" s="62">
        <v>36.0</v>
      </c>
      <c r="S39" s="62">
        <v>3.0</v>
      </c>
      <c r="T39" s="62">
        <v>358.0</v>
      </c>
      <c r="U39" s="63">
        <f t="shared" ref="U39:U41" si="18">SUM(E39:T39)</f>
        <v>17656</v>
      </c>
      <c r="V39" s="4"/>
      <c r="W39" s="4"/>
      <c r="X39" s="4"/>
      <c r="Y39" s="4"/>
      <c r="Z39" s="4"/>
      <c r="AA39" s="4"/>
      <c r="AB39" s="4"/>
      <c r="AC39" s="4"/>
      <c r="AD39" s="4"/>
    </row>
    <row r="40" ht="26.25" customHeight="1">
      <c r="A40" s="64"/>
      <c r="B40" s="65"/>
      <c r="C40" s="66"/>
      <c r="D40" s="61" t="s">
        <v>81</v>
      </c>
      <c r="E40" s="62">
        <v>9720.0</v>
      </c>
      <c r="F40" s="62">
        <v>3024.0</v>
      </c>
      <c r="G40" s="62">
        <v>596.0</v>
      </c>
      <c r="H40" s="62">
        <v>41.0</v>
      </c>
      <c r="I40" s="63">
        <v>30.0</v>
      </c>
      <c r="J40" s="62">
        <v>34.0</v>
      </c>
      <c r="K40" s="62">
        <v>16.0</v>
      </c>
      <c r="L40" s="62">
        <v>1.0</v>
      </c>
      <c r="M40" s="62">
        <v>32.0</v>
      </c>
      <c r="N40" s="63">
        <v>24.0</v>
      </c>
      <c r="O40" s="62">
        <v>0.0</v>
      </c>
      <c r="P40" s="62">
        <v>0.0</v>
      </c>
      <c r="Q40" s="62">
        <v>0.0</v>
      </c>
      <c r="R40" s="62">
        <v>32.0</v>
      </c>
      <c r="S40" s="62">
        <v>2.0</v>
      </c>
      <c r="T40" s="62">
        <v>300.0</v>
      </c>
      <c r="U40" s="63">
        <f t="shared" si="18"/>
        <v>13852</v>
      </c>
      <c r="V40" s="4"/>
      <c r="W40" s="4"/>
      <c r="X40" s="4"/>
      <c r="Y40" s="4"/>
      <c r="Z40" s="4"/>
      <c r="AA40" s="4"/>
      <c r="AB40" s="4"/>
      <c r="AC40" s="4"/>
      <c r="AD40" s="4"/>
    </row>
    <row r="41" ht="26.25" customHeight="1">
      <c r="A41" s="67"/>
      <c r="C41" s="68"/>
      <c r="D41" s="61" t="s">
        <v>82</v>
      </c>
      <c r="E41" s="62">
        <v>1.3</v>
      </c>
      <c r="F41" s="62">
        <v>0.9</v>
      </c>
      <c r="G41" s="62">
        <v>9150.0</v>
      </c>
      <c r="H41" s="62">
        <v>1.6</v>
      </c>
      <c r="I41" s="63">
        <v>37.5</v>
      </c>
      <c r="J41" s="62">
        <v>12.5</v>
      </c>
      <c r="K41" s="62">
        <v>0.6</v>
      </c>
      <c r="L41" s="62">
        <v>1.0</v>
      </c>
      <c r="M41" s="62">
        <v>8.5</v>
      </c>
      <c r="N41" s="63">
        <v>19.5</v>
      </c>
      <c r="O41" s="62">
        <v>0.0</v>
      </c>
      <c r="P41" s="62">
        <v>0.0</v>
      </c>
      <c r="Q41" s="62">
        <v>0.0</v>
      </c>
      <c r="R41" s="62">
        <v>9.5</v>
      </c>
      <c r="S41" s="62">
        <v>26.5</v>
      </c>
      <c r="T41" s="62">
        <v>1.9</v>
      </c>
      <c r="U41" s="62">
        <f t="shared" si="18"/>
        <v>9271.3</v>
      </c>
      <c r="V41" s="4"/>
      <c r="W41" s="4"/>
      <c r="X41" s="4"/>
      <c r="Y41" s="4"/>
      <c r="Z41" s="4"/>
      <c r="AA41" s="4"/>
      <c r="AB41" s="4"/>
      <c r="AC41" s="4"/>
      <c r="AD41" s="4"/>
    </row>
    <row r="42" ht="26.25" customHeight="1">
      <c r="A42" s="69"/>
      <c r="B42" s="70"/>
      <c r="C42" s="71"/>
      <c r="D42" s="74" t="s">
        <v>83</v>
      </c>
      <c r="E42" s="62">
        <f t="shared" ref="E42:U42" si="19">E40+E41</f>
        <v>9721.3</v>
      </c>
      <c r="F42" s="62">
        <f t="shared" si="19"/>
        <v>3024.9</v>
      </c>
      <c r="G42" s="62">
        <f t="shared" si="19"/>
        <v>9746</v>
      </c>
      <c r="H42" s="62">
        <f t="shared" si="19"/>
        <v>42.6</v>
      </c>
      <c r="I42" s="62">
        <f t="shared" si="19"/>
        <v>67.5</v>
      </c>
      <c r="J42" s="62">
        <f t="shared" si="19"/>
        <v>46.5</v>
      </c>
      <c r="K42" s="62">
        <f t="shared" si="19"/>
        <v>16.6</v>
      </c>
      <c r="L42" s="62">
        <f t="shared" si="19"/>
        <v>2</v>
      </c>
      <c r="M42" s="62">
        <f t="shared" si="19"/>
        <v>40.5</v>
      </c>
      <c r="N42" s="62">
        <f t="shared" si="19"/>
        <v>43.5</v>
      </c>
      <c r="O42" s="62">
        <f t="shared" si="19"/>
        <v>0</v>
      </c>
      <c r="P42" s="62">
        <f t="shared" si="19"/>
        <v>0</v>
      </c>
      <c r="Q42" s="62">
        <f t="shared" si="19"/>
        <v>0</v>
      </c>
      <c r="R42" s="62">
        <f t="shared" si="19"/>
        <v>41.5</v>
      </c>
      <c r="S42" s="62">
        <f t="shared" si="19"/>
        <v>28.5</v>
      </c>
      <c r="T42" s="62">
        <f t="shared" si="19"/>
        <v>301.9</v>
      </c>
      <c r="U42" s="62">
        <f t="shared" si="19"/>
        <v>23123.3</v>
      </c>
      <c r="V42" s="4"/>
      <c r="W42" s="4"/>
      <c r="X42" s="4"/>
      <c r="Y42" s="4"/>
      <c r="Z42" s="4"/>
      <c r="AA42" s="4"/>
      <c r="AB42" s="4"/>
      <c r="AC42" s="4"/>
      <c r="AD42" s="4"/>
    </row>
    <row r="43" ht="26.25" customHeight="1">
      <c r="A43" s="59">
        <v>8.0</v>
      </c>
      <c r="B43" s="73" t="s">
        <v>84</v>
      </c>
      <c r="C43" s="59" t="s">
        <v>33</v>
      </c>
      <c r="D43" s="61" t="s">
        <v>80</v>
      </c>
      <c r="E43" s="62">
        <v>12628.0</v>
      </c>
      <c r="F43" s="62">
        <v>3782.0</v>
      </c>
      <c r="G43" s="62">
        <v>737.0</v>
      </c>
      <c r="H43" s="62">
        <v>53.0</v>
      </c>
      <c r="I43" s="63">
        <v>42.0</v>
      </c>
      <c r="J43" s="62">
        <v>44.0</v>
      </c>
      <c r="K43" s="62">
        <v>23.0</v>
      </c>
      <c r="L43" s="62">
        <v>2.0</v>
      </c>
      <c r="M43" s="62">
        <v>64.0</v>
      </c>
      <c r="N43" s="63">
        <v>27.0</v>
      </c>
      <c r="O43" s="62">
        <v>1.0</v>
      </c>
      <c r="P43" s="62">
        <v>0.0</v>
      </c>
      <c r="Q43" s="62">
        <v>0.0</v>
      </c>
      <c r="R43" s="62">
        <v>37.0</v>
      </c>
      <c r="S43" s="62">
        <v>4.0</v>
      </c>
      <c r="T43" s="62">
        <v>362.0</v>
      </c>
      <c r="U43" s="63">
        <f t="shared" ref="U43:U45" si="20">SUM(E43:T43)</f>
        <v>17806</v>
      </c>
      <c r="V43" s="4"/>
      <c r="W43" s="4"/>
      <c r="X43" s="4"/>
      <c r="Y43" s="4"/>
      <c r="Z43" s="4"/>
      <c r="AA43" s="4"/>
      <c r="AB43" s="4"/>
      <c r="AC43" s="4"/>
      <c r="AD43" s="4"/>
    </row>
    <row r="44" ht="26.25" customHeight="1">
      <c r="A44" s="64"/>
      <c r="B44" s="65"/>
      <c r="C44" s="66"/>
      <c r="D44" s="61" t="s">
        <v>81</v>
      </c>
      <c r="E44" s="62">
        <v>8408.0</v>
      </c>
      <c r="F44" s="62">
        <v>3100.0</v>
      </c>
      <c r="G44" s="62">
        <v>545.0</v>
      </c>
      <c r="H44" s="62">
        <v>44.0</v>
      </c>
      <c r="I44" s="63">
        <v>38.0</v>
      </c>
      <c r="J44" s="62">
        <v>40.0</v>
      </c>
      <c r="K44" s="62">
        <v>21.0</v>
      </c>
      <c r="L44" s="62">
        <v>1.0</v>
      </c>
      <c r="M44" s="62">
        <v>64.0</v>
      </c>
      <c r="N44" s="63">
        <v>27.0</v>
      </c>
      <c r="O44" s="62">
        <v>0.0</v>
      </c>
      <c r="P44" s="62">
        <v>0.0</v>
      </c>
      <c r="Q44" s="62">
        <v>0.0</v>
      </c>
      <c r="R44" s="62">
        <v>36.0</v>
      </c>
      <c r="S44" s="62">
        <v>3.0</v>
      </c>
      <c r="T44" s="62">
        <v>315.0</v>
      </c>
      <c r="U44" s="63">
        <f t="shared" si="20"/>
        <v>12642</v>
      </c>
      <c r="V44" s="4"/>
      <c r="W44" s="4"/>
      <c r="X44" s="4"/>
      <c r="Y44" s="4"/>
      <c r="Z44" s="4"/>
      <c r="AA44" s="4"/>
      <c r="AB44" s="4"/>
      <c r="AC44" s="4"/>
      <c r="AD44" s="4"/>
    </row>
    <row r="45" ht="26.25" customHeight="1">
      <c r="A45" s="67"/>
      <c r="C45" s="68"/>
      <c r="D45" s="61" t="s">
        <v>82</v>
      </c>
      <c r="E45" s="62">
        <v>1.4</v>
      </c>
      <c r="F45" s="62">
        <v>1.5</v>
      </c>
      <c r="G45" s="62">
        <v>9300.0</v>
      </c>
      <c r="H45" s="62">
        <v>1.4</v>
      </c>
      <c r="I45" s="63">
        <v>35.0</v>
      </c>
      <c r="J45" s="62">
        <v>17.0</v>
      </c>
      <c r="K45" s="62">
        <v>0.8</v>
      </c>
      <c r="L45" s="62">
        <v>1.0</v>
      </c>
      <c r="M45" s="62">
        <v>7.0</v>
      </c>
      <c r="N45" s="63">
        <v>18.0</v>
      </c>
      <c r="O45" s="62">
        <v>0.0</v>
      </c>
      <c r="P45" s="62">
        <v>0.0</v>
      </c>
      <c r="Q45" s="62">
        <v>0.0</v>
      </c>
      <c r="R45" s="62">
        <v>9.5</v>
      </c>
      <c r="S45" s="62">
        <v>27.0</v>
      </c>
      <c r="T45" s="62">
        <v>1.7</v>
      </c>
      <c r="U45" s="63">
        <f t="shared" si="20"/>
        <v>9421.3</v>
      </c>
      <c r="V45" s="4"/>
      <c r="W45" s="4"/>
      <c r="X45" s="4"/>
      <c r="Y45" s="4"/>
      <c r="Z45" s="4"/>
      <c r="AA45" s="4"/>
      <c r="AB45" s="4"/>
      <c r="AC45" s="4"/>
      <c r="AD45" s="4"/>
    </row>
    <row r="46" ht="26.25" customHeight="1">
      <c r="A46" s="69"/>
      <c r="B46" s="70"/>
      <c r="C46" s="71"/>
      <c r="D46" s="74" t="s">
        <v>83</v>
      </c>
      <c r="E46" s="62">
        <f t="shared" ref="E46:U46" si="21">E44+E45</f>
        <v>8409.4</v>
      </c>
      <c r="F46" s="62">
        <f t="shared" si="21"/>
        <v>3101.5</v>
      </c>
      <c r="G46" s="62">
        <f t="shared" si="21"/>
        <v>9845</v>
      </c>
      <c r="H46" s="62">
        <f t="shared" si="21"/>
        <v>45.4</v>
      </c>
      <c r="I46" s="62">
        <f t="shared" si="21"/>
        <v>73</v>
      </c>
      <c r="J46" s="62">
        <f t="shared" si="21"/>
        <v>57</v>
      </c>
      <c r="K46" s="62">
        <f t="shared" si="21"/>
        <v>21.8</v>
      </c>
      <c r="L46" s="62">
        <f t="shared" si="21"/>
        <v>2</v>
      </c>
      <c r="M46" s="62">
        <f t="shared" si="21"/>
        <v>71</v>
      </c>
      <c r="N46" s="62">
        <f t="shared" si="21"/>
        <v>45</v>
      </c>
      <c r="O46" s="62">
        <f t="shared" si="21"/>
        <v>0</v>
      </c>
      <c r="P46" s="62">
        <f t="shared" si="21"/>
        <v>0</v>
      </c>
      <c r="Q46" s="62">
        <f t="shared" si="21"/>
        <v>0</v>
      </c>
      <c r="R46" s="62">
        <f t="shared" si="21"/>
        <v>45.5</v>
      </c>
      <c r="S46" s="62">
        <f t="shared" si="21"/>
        <v>30</v>
      </c>
      <c r="T46" s="62">
        <f t="shared" si="21"/>
        <v>316.7</v>
      </c>
      <c r="U46" s="62">
        <f t="shared" si="21"/>
        <v>22063.3</v>
      </c>
      <c r="V46" s="4"/>
      <c r="W46" s="4"/>
      <c r="X46" s="4"/>
      <c r="Y46" s="4"/>
      <c r="Z46" s="4"/>
      <c r="AA46" s="4"/>
      <c r="AB46" s="4"/>
      <c r="AC46" s="4"/>
      <c r="AD46" s="4"/>
    </row>
    <row r="47" ht="26.25" customHeight="1">
      <c r="A47" s="32"/>
      <c r="B47" s="32"/>
      <c r="C47" s="32"/>
      <c r="D47" s="33"/>
      <c r="E47" s="38"/>
      <c r="F47" s="38"/>
      <c r="G47" s="38"/>
      <c r="H47" s="38"/>
      <c r="I47" s="37"/>
      <c r="J47" s="38"/>
      <c r="K47" s="38"/>
      <c r="L47" s="38"/>
      <c r="M47" s="38"/>
      <c r="N47" s="37"/>
      <c r="O47" s="38"/>
      <c r="P47" s="38"/>
      <c r="Q47" s="38"/>
      <c r="R47" s="38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</row>
    <row r="48" ht="26.25" customHeight="1">
      <c r="A48" s="36"/>
      <c r="B48" s="36"/>
      <c r="C48" s="36"/>
      <c r="D48" s="33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4"/>
      <c r="W48" s="4"/>
      <c r="X48" s="4"/>
      <c r="Y48" s="4"/>
      <c r="Z48" s="4"/>
      <c r="AA48" s="4"/>
      <c r="AB48" s="4"/>
      <c r="AC48" s="4"/>
      <c r="AD48" s="4"/>
    </row>
    <row r="49" ht="26.25" customHeight="1">
      <c r="A49" s="59">
        <v>9.0</v>
      </c>
      <c r="B49" s="73" t="s">
        <v>85</v>
      </c>
      <c r="C49" s="59" t="s">
        <v>24</v>
      </c>
      <c r="D49" s="61" t="s">
        <v>80</v>
      </c>
      <c r="E49" s="62">
        <v>5660.0</v>
      </c>
      <c r="F49" s="62">
        <v>10640.0</v>
      </c>
      <c r="G49" s="62">
        <v>3730.0</v>
      </c>
      <c r="H49" s="62">
        <v>190.0</v>
      </c>
      <c r="I49" s="63">
        <v>245.0</v>
      </c>
      <c r="J49" s="62">
        <v>84.0</v>
      </c>
      <c r="K49" s="62">
        <v>36.0</v>
      </c>
      <c r="L49" s="62">
        <v>20.0</v>
      </c>
      <c r="M49" s="62">
        <v>32.0</v>
      </c>
      <c r="N49" s="63">
        <v>65.0</v>
      </c>
      <c r="O49" s="62">
        <v>5.0</v>
      </c>
      <c r="P49" s="62">
        <v>2.0</v>
      </c>
      <c r="Q49" s="62">
        <v>1.0</v>
      </c>
      <c r="R49" s="62">
        <v>75.0</v>
      </c>
      <c r="S49" s="62">
        <v>5.0</v>
      </c>
      <c r="T49" s="63">
        <v>3120.0</v>
      </c>
      <c r="U49" s="63">
        <f t="shared" ref="U49:U50" si="22">SUM(E49:T49)</f>
        <v>23910</v>
      </c>
      <c r="V49" s="4"/>
      <c r="W49" s="4"/>
      <c r="X49" s="4"/>
      <c r="Y49" s="4"/>
      <c r="Z49" s="4"/>
      <c r="AA49" s="4"/>
      <c r="AB49" s="4"/>
      <c r="AC49" s="4"/>
      <c r="AD49" s="4"/>
    </row>
    <row r="50" ht="26.25" customHeight="1">
      <c r="A50" s="64"/>
      <c r="B50" s="65"/>
      <c r="C50" s="66"/>
      <c r="D50" s="61" t="s">
        <v>81</v>
      </c>
      <c r="E50" s="62">
        <v>4395.0</v>
      </c>
      <c r="F50" s="62">
        <v>8730.0</v>
      </c>
      <c r="G50" s="62">
        <v>2205.0</v>
      </c>
      <c r="H50" s="62">
        <v>140.0</v>
      </c>
      <c r="I50" s="63">
        <v>195.0</v>
      </c>
      <c r="J50" s="62">
        <v>62.0</v>
      </c>
      <c r="K50" s="62">
        <v>26.0</v>
      </c>
      <c r="L50" s="62">
        <v>12.0</v>
      </c>
      <c r="M50" s="62">
        <v>32.0</v>
      </c>
      <c r="N50" s="63">
        <v>65.0</v>
      </c>
      <c r="O50" s="62">
        <v>5.0</v>
      </c>
      <c r="P50" s="62">
        <v>0.0</v>
      </c>
      <c r="Q50" s="62">
        <v>1.0</v>
      </c>
      <c r="R50" s="62">
        <v>75.0</v>
      </c>
      <c r="S50" s="62">
        <v>5.0</v>
      </c>
      <c r="T50" s="63">
        <v>2650.0</v>
      </c>
      <c r="U50" s="63">
        <f t="shared" si="22"/>
        <v>18598</v>
      </c>
      <c r="V50" s="4"/>
      <c r="W50" s="4"/>
      <c r="X50" s="4"/>
      <c r="Y50" s="4"/>
      <c r="Z50" s="4"/>
      <c r="AA50" s="4"/>
      <c r="AB50" s="4"/>
      <c r="AC50" s="4"/>
      <c r="AD50" s="4"/>
    </row>
    <row r="51" ht="26.25" customHeight="1">
      <c r="A51" s="67"/>
      <c r="C51" s="68"/>
      <c r="D51" s="61" t="s">
        <v>82</v>
      </c>
      <c r="E51" s="62">
        <v>2.5</v>
      </c>
      <c r="F51" s="62">
        <v>1.5</v>
      </c>
      <c r="G51" s="62">
        <v>9150.0</v>
      </c>
      <c r="H51" s="62">
        <v>1.6</v>
      </c>
      <c r="I51" s="63">
        <v>36.0</v>
      </c>
      <c r="J51" s="62">
        <v>17.8</v>
      </c>
      <c r="K51" s="62">
        <v>0.9</v>
      </c>
      <c r="L51" s="62">
        <v>0.0</v>
      </c>
      <c r="M51" s="62">
        <v>8.0</v>
      </c>
      <c r="N51" s="63">
        <v>18.8</v>
      </c>
      <c r="O51" s="62">
        <v>2.9</v>
      </c>
      <c r="P51" s="62">
        <v>0.0</v>
      </c>
      <c r="Q51" s="62">
        <v>0.0</v>
      </c>
      <c r="R51" s="62">
        <v>13.9</v>
      </c>
      <c r="S51" s="62">
        <v>8.5</v>
      </c>
      <c r="T51" s="62">
        <v>1.9</v>
      </c>
      <c r="U51" s="62">
        <v>9.54</v>
      </c>
      <c r="V51" s="4"/>
      <c r="W51" s="4"/>
      <c r="X51" s="4"/>
      <c r="Y51" s="4"/>
      <c r="Z51" s="4"/>
      <c r="AA51" s="4"/>
      <c r="AB51" s="4"/>
      <c r="AC51" s="4"/>
      <c r="AD51" s="4"/>
    </row>
    <row r="52" ht="26.25" customHeight="1">
      <c r="A52" s="69"/>
      <c r="B52" s="70"/>
      <c r="C52" s="71"/>
      <c r="D52" s="74" t="s">
        <v>83</v>
      </c>
      <c r="E52" s="75">
        <f t="shared" ref="E52:U52" si="23">E50*E51</f>
        <v>10987.5</v>
      </c>
      <c r="F52" s="75">
        <f t="shared" si="23"/>
        <v>13095</v>
      </c>
      <c r="G52" s="75">
        <f t="shared" si="23"/>
        <v>20175750</v>
      </c>
      <c r="H52" s="75">
        <f t="shared" si="23"/>
        <v>224</v>
      </c>
      <c r="I52" s="73">
        <f t="shared" si="23"/>
        <v>7020</v>
      </c>
      <c r="J52" s="75">
        <f t="shared" si="23"/>
        <v>1103.6</v>
      </c>
      <c r="K52" s="75">
        <f t="shared" si="23"/>
        <v>23.4</v>
      </c>
      <c r="L52" s="75">
        <f t="shared" si="23"/>
        <v>0</v>
      </c>
      <c r="M52" s="75">
        <f t="shared" si="23"/>
        <v>256</v>
      </c>
      <c r="N52" s="73">
        <f t="shared" si="23"/>
        <v>1222</v>
      </c>
      <c r="O52" s="75">
        <f t="shared" si="23"/>
        <v>14.5</v>
      </c>
      <c r="P52" s="75">
        <f t="shared" si="23"/>
        <v>0</v>
      </c>
      <c r="Q52" s="75">
        <f t="shared" si="23"/>
        <v>0</v>
      </c>
      <c r="R52" s="75">
        <f t="shared" si="23"/>
        <v>1042.5</v>
      </c>
      <c r="S52" s="75">
        <f t="shared" si="23"/>
        <v>42.5</v>
      </c>
      <c r="T52" s="75">
        <f t="shared" si="23"/>
        <v>5035</v>
      </c>
      <c r="U52" s="75">
        <f t="shared" si="23"/>
        <v>177424.92</v>
      </c>
      <c r="V52" s="4"/>
      <c r="W52" s="4"/>
      <c r="X52" s="4"/>
      <c r="Y52" s="4"/>
      <c r="Z52" s="4"/>
      <c r="AA52" s="4"/>
      <c r="AB52" s="4"/>
      <c r="AC52" s="4"/>
      <c r="AD52" s="4"/>
    </row>
    <row r="53" ht="26.25" customHeight="1">
      <c r="A53" s="59">
        <v>10.0</v>
      </c>
      <c r="B53" s="73" t="s">
        <v>85</v>
      </c>
      <c r="C53" s="59" t="s">
        <v>29</v>
      </c>
      <c r="D53" s="61" t="s">
        <v>80</v>
      </c>
      <c r="E53" s="62">
        <v>5690.0</v>
      </c>
      <c r="F53" s="62">
        <v>10760.0</v>
      </c>
      <c r="G53" s="62">
        <v>3755.0</v>
      </c>
      <c r="H53" s="62">
        <v>215.0</v>
      </c>
      <c r="I53" s="63">
        <v>265.0</v>
      </c>
      <c r="J53" s="62">
        <v>86.0</v>
      </c>
      <c r="K53" s="62">
        <v>36.0</v>
      </c>
      <c r="L53" s="62">
        <v>20.0</v>
      </c>
      <c r="M53" s="62">
        <v>32.0</v>
      </c>
      <c r="N53" s="63">
        <v>70.0</v>
      </c>
      <c r="O53" s="62">
        <v>5.0</v>
      </c>
      <c r="P53" s="62">
        <v>2.0</v>
      </c>
      <c r="Q53" s="62">
        <v>1.0</v>
      </c>
      <c r="R53" s="62">
        <v>82.0</v>
      </c>
      <c r="S53" s="62">
        <v>5.0</v>
      </c>
      <c r="T53" s="63">
        <v>920.0</v>
      </c>
      <c r="U53" s="63">
        <f t="shared" ref="U53:U54" si="24">SUM(E53:T53)</f>
        <v>21944</v>
      </c>
      <c r="V53" s="4"/>
      <c r="W53" s="4"/>
      <c r="X53" s="4"/>
      <c r="Y53" s="4"/>
      <c r="Z53" s="4"/>
      <c r="AA53" s="4"/>
      <c r="AB53" s="4"/>
      <c r="AC53" s="4"/>
      <c r="AD53" s="4"/>
    </row>
    <row r="54" ht="26.25" customHeight="1">
      <c r="A54" s="64"/>
      <c r="B54" s="65"/>
      <c r="C54" s="66"/>
      <c r="D54" s="61" t="s">
        <v>81</v>
      </c>
      <c r="E54" s="62">
        <v>4495.0</v>
      </c>
      <c r="F54" s="62">
        <v>8730.0</v>
      </c>
      <c r="G54" s="62">
        <v>2205.0</v>
      </c>
      <c r="H54" s="62">
        <v>140.0</v>
      </c>
      <c r="I54" s="63">
        <v>195.0</v>
      </c>
      <c r="J54" s="62">
        <v>62.0</v>
      </c>
      <c r="K54" s="62">
        <v>26.0</v>
      </c>
      <c r="L54" s="62">
        <v>12.0</v>
      </c>
      <c r="M54" s="62">
        <v>32.0</v>
      </c>
      <c r="N54" s="63">
        <v>65.0</v>
      </c>
      <c r="O54" s="62">
        <v>5.0</v>
      </c>
      <c r="P54" s="62">
        <v>0.0</v>
      </c>
      <c r="Q54" s="62">
        <v>1.0</v>
      </c>
      <c r="R54" s="62">
        <v>75.0</v>
      </c>
      <c r="S54" s="62">
        <v>5.0</v>
      </c>
      <c r="T54" s="63">
        <v>2650.0</v>
      </c>
      <c r="U54" s="63">
        <f t="shared" si="24"/>
        <v>18698</v>
      </c>
      <c r="V54" s="4"/>
      <c r="W54" s="4"/>
      <c r="X54" s="4"/>
      <c r="Y54" s="4"/>
      <c r="Z54" s="4"/>
      <c r="AA54" s="4"/>
      <c r="AB54" s="4"/>
      <c r="AC54" s="4"/>
      <c r="AD54" s="4"/>
    </row>
    <row r="55" ht="26.25" customHeight="1">
      <c r="A55" s="67"/>
      <c r="C55" s="68"/>
      <c r="D55" s="61" t="s">
        <v>82</v>
      </c>
      <c r="E55" s="62">
        <v>2.5</v>
      </c>
      <c r="F55" s="62">
        <v>1.5</v>
      </c>
      <c r="G55" s="62">
        <v>9150.0</v>
      </c>
      <c r="H55" s="62">
        <v>1.6</v>
      </c>
      <c r="I55" s="63">
        <v>36.0</v>
      </c>
      <c r="J55" s="62">
        <v>17.8</v>
      </c>
      <c r="K55" s="62">
        <v>0.9</v>
      </c>
      <c r="L55" s="62">
        <v>0.0</v>
      </c>
      <c r="M55" s="62">
        <v>8.0</v>
      </c>
      <c r="N55" s="63">
        <v>18.8</v>
      </c>
      <c r="O55" s="62">
        <v>2.9</v>
      </c>
      <c r="P55" s="62">
        <v>0.0</v>
      </c>
      <c r="Q55" s="62">
        <v>0.0</v>
      </c>
      <c r="R55" s="62">
        <v>13.9</v>
      </c>
      <c r="S55" s="62">
        <v>8.5</v>
      </c>
      <c r="T55" s="62">
        <v>1.9</v>
      </c>
      <c r="U55" s="62">
        <v>9.54</v>
      </c>
      <c r="V55" s="4"/>
      <c r="W55" s="4"/>
      <c r="X55" s="4"/>
      <c r="Y55" s="4"/>
      <c r="Z55" s="4"/>
      <c r="AA55" s="4"/>
      <c r="AB55" s="4"/>
      <c r="AC55" s="4"/>
      <c r="AD55" s="4"/>
    </row>
    <row r="56" ht="26.25" customHeight="1">
      <c r="A56" s="69"/>
      <c r="B56" s="70"/>
      <c r="C56" s="71"/>
      <c r="D56" s="74" t="s">
        <v>83</v>
      </c>
      <c r="E56" s="75">
        <f t="shared" ref="E56:U56" si="25">E54*E55</f>
        <v>11237.5</v>
      </c>
      <c r="F56" s="75">
        <f t="shared" si="25"/>
        <v>13095</v>
      </c>
      <c r="G56" s="75">
        <f t="shared" si="25"/>
        <v>20175750</v>
      </c>
      <c r="H56" s="75">
        <f t="shared" si="25"/>
        <v>224</v>
      </c>
      <c r="I56" s="73">
        <f t="shared" si="25"/>
        <v>7020</v>
      </c>
      <c r="J56" s="75">
        <f t="shared" si="25"/>
        <v>1103.6</v>
      </c>
      <c r="K56" s="75">
        <f t="shared" si="25"/>
        <v>23.4</v>
      </c>
      <c r="L56" s="75">
        <f t="shared" si="25"/>
        <v>0</v>
      </c>
      <c r="M56" s="75">
        <f t="shared" si="25"/>
        <v>256</v>
      </c>
      <c r="N56" s="73">
        <f t="shared" si="25"/>
        <v>1222</v>
      </c>
      <c r="O56" s="75">
        <f t="shared" si="25"/>
        <v>14.5</v>
      </c>
      <c r="P56" s="75">
        <f t="shared" si="25"/>
        <v>0</v>
      </c>
      <c r="Q56" s="75">
        <f t="shared" si="25"/>
        <v>0</v>
      </c>
      <c r="R56" s="75">
        <f t="shared" si="25"/>
        <v>1042.5</v>
      </c>
      <c r="S56" s="75">
        <f t="shared" si="25"/>
        <v>42.5</v>
      </c>
      <c r="T56" s="75">
        <f t="shared" si="25"/>
        <v>5035</v>
      </c>
      <c r="U56" s="75">
        <f t="shared" si="25"/>
        <v>178378.92</v>
      </c>
      <c r="V56" s="4"/>
      <c r="W56" s="4"/>
      <c r="X56" s="4"/>
      <c r="Y56" s="4"/>
      <c r="Z56" s="4"/>
      <c r="AA56" s="4"/>
      <c r="AB56" s="4"/>
      <c r="AC56" s="4"/>
      <c r="AD56" s="4"/>
    </row>
    <row r="57" ht="26.25" customHeight="1">
      <c r="A57" s="59">
        <v>10.0</v>
      </c>
      <c r="B57" s="73" t="s">
        <v>85</v>
      </c>
      <c r="C57" s="59" t="s">
        <v>30</v>
      </c>
      <c r="D57" s="61" t="s">
        <v>80</v>
      </c>
      <c r="E57" s="62">
        <v>5890.0</v>
      </c>
      <c r="F57" s="62">
        <v>10760.0</v>
      </c>
      <c r="G57" s="62">
        <v>3755.0</v>
      </c>
      <c r="H57" s="62">
        <v>215.0</v>
      </c>
      <c r="I57" s="63">
        <v>265.0</v>
      </c>
      <c r="J57" s="62">
        <v>86.0</v>
      </c>
      <c r="K57" s="62">
        <v>36.0</v>
      </c>
      <c r="L57" s="62">
        <v>20.0</v>
      </c>
      <c r="M57" s="62">
        <v>32.0</v>
      </c>
      <c r="N57" s="63">
        <v>70.0</v>
      </c>
      <c r="O57" s="62">
        <v>5.0</v>
      </c>
      <c r="P57" s="62">
        <v>2.0</v>
      </c>
      <c r="Q57" s="62">
        <v>1.0</v>
      </c>
      <c r="R57" s="62">
        <v>82.0</v>
      </c>
      <c r="S57" s="62">
        <v>5.0</v>
      </c>
      <c r="T57" s="63">
        <v>920.0</v>
      </c>
      <c r="U57" s="63">
        <f t="shared" ref="U57:U58" si="26">SUM(E57:T57)</f>
        <v>22144</v>
      </c>
      <c r="V57" s="4"/>
      <c r="W57" s="4"/>
      <c r="X57" s="4"/>
      <c r="Y57" s="4"/>
      <c r="Z57" s="4"/>
      <c r="AA57" s="4"/>
      <c r="AB57" s="4"/>
      <c r="AC57" s="4"/>
      <c r="AD57" s="4"/>
    </row>
    <row r="58" ht="26.25" customHeight="1">
      <c r="A58" s="64"/>
      <c r="B58" s="65"/>
      <c r="C58" s="66"/>
      <c r="D58" s="61" t="s">
        <v>81</v>
      </c>
      <c r="E58" s="62">
        <v>4295.0</v>
      </c>
      <c r="F58" s="62">
        <v>8730.0</v>
      </c>
      <c r="G58" s="62">
        <v>2205.0</v>
      </c>
      <c r="H58" s="62">
        <v>140.0</v>
      </c>
      <c r="I58" s="63">
        <v>195.0</v>
      </c>
      <c r="J58" s="62">
        <v>62.0</v>
      </c>
      <c r="K58" s="62">
        <v>26.0</v>
      </c>
      <c r="L58" s="62">
        <v>12.0</v>
      </c>
      <c r="M58" s="62">
        <v>32.0</v>
      </c>
      <c r="N58" s="63">
        <v>65.0</v>
      </c>
      <c r="O58" s="62">
        <v>5.0</v>
      </c>
      <c r="P58" s="62">
        <v>0.0</v>
      </c>
      <c r="Q58" s="62">
        <v>1.0</v>
      </c>
      <c r="R58" s="62">
        <v>75.0</v>
      </c>
      <c r="S58" s="62">
        <v>5.0</v>
      </c>
      <c r="T58" s="63">
        <v>2650.0</v>
      </c>
      <c r="U58" s="63">
        <f t="shared" si="26"/>
        <v>18498</v>
      </c>
      <c r="V58" s="4"/>
      <c r="W58" s="4"/>
      <c r="X58" s="4"/>
      <c r="Y58" s="4"/>
      <c r="Z58" s="4"/>
      <c r="AA58" s="4"/>
      <c r="AB58" s="4"/>
      <c r="AC58" s="4"/>
      <c r="AD58" s="4"/>
    </row>
    <row r="59" ht="26.25" customHeight="1">
      <c r="A59" s="67"/>
      <c r="C59" s="68"/>
      <c r="D59" s="61" t="s">
        <v>82</v>
      </c>
      <c r="E59" s="62">
        <v>1.5</v>
      </c>
      <c r="F59" s="62">
        <v>1.9</v>
      </c>
      <c r="G59" s="62">
        <v>9150.0</v>
      </c>
      <c r="H59" s="62">
        <v>1.6</v>
      </c>
      <c r="I59" s="63">
        <v>36.0</v>
      </c>
      <c r="J59" s="62">
        <v>17.8</v>
      </c>
      <c r="K59" s="62">
        <v>0.9</v>
      </c>
      <c r="L59" s="62">
        <v>0.0</v>
      </c>
      <c r="M59" s="62">
        <v>8.0</v>
      </c>
      <c r="N59" s="63">
        <v>18.8</v>
      </c>
      <c r="O59" s="62">
        <v>2.9</v>
      </c>
      <c r="P59" s="62">
        <v>0.0</v>
      </c>
      <c r="Q59" s="62">
        <v>0.0</v>
      </c>
      <c r="R59" s="62">
        <v>13.9</v>
      </c>
      <c r="S59" s="62">
        <v>8.5</v>
      </c>
      <c r="T59" s="62">
        <v>1.9</v>
      </c>
      <c r="U59" s="62">
        <v>9.54</v>
      </c>
      <c r="V59" s="4"/>
      <c r="W59" s="4"/>
      <c r="X59" s="4"/>
      <c r="Y59" s="4"/>
      <c r="Z59" s="4"/>
      <c r="AA59" s="4"/>
      <c r="AB59" s="4"/>
      <c r="AC59" s="4"/>
      <c r="AD59" s="4"/>
    </row>
    <row r="60" ht="26.25" customHeight="1">
      <c r="A60" s="69"/>
      <c r="B60" s="70"/>
      <c r="C60" s="71"/>
      <c r="D60" s="74" t="s">
        <v>83</v>
      </c>
      <c r="E60" s="75">
        <f t="shared" ref="E60:U60" si="27">E58*E59</f>
        <v>6442.5</v>
      </c>
      <c r="F60" s="75">
        <f t="shared" si="27"/>
        <v>16587</v>
      </c>
      <c r="G60" s="75">
        <f t="shared" si="27"/>
        <v>20175750</v>
      </c>
      <c r="H60" s="75">
        <f t="shared" si="27"/>
        <v>224</v>
      </c>
      <c r="I60" s="73">
        <f t="shared" si="27"/>
        <v>7020</v>
      </c>
      <c r="J60" s="75">
        <f t="shared" si="27"/>
        <v>1103.6</v>
      </c>
      <c r="K60" s="75">
        <f t="shared" si="27"/>
        <v>23.4</v>
      </c>
      <c r="L60" s="75">
        <f t="shared" si="27"/>
        <v>0</v>
      </c>
      <c r="M60" s="75">
        <f t="shared" si="27"/>
        <v>256</v>
      </c>
      <c r="N60" s="73">
        <f t="shared" si="27"/>
        <v>1222</v>
      </c>
      <c r="O60" s="75">
        <f t="shared" si="27"/>
        <v>14.5</v>
      </c>
      <c r="P60" s="75">
        <f t="shared" si="27"/>
        <v>0</v>
      </c>
      <c r="Q60" s="75">
        <f t="shared" si="27"/>
        <v>0</v>
      </c>
      <c r="R60" s="75">
        <f t="shared" si="27"/>
        <v>1042.5</v>
      </c>
      <c r="S60" s="75">
        <f t="shared" si="27"/>
        <v>42.5</v>
      </c>
      <c r="T60" s="75">
        <f t="shared" si="27"/>
        <v>5035</v>
      </c>
      <c r="U60" s="75">
        <f t="shared" si="27"/>
        <v>176470.92</v>
      </c>
      <c r="V60" s="4"/>
      <c r="W60" s="4"/>
      <c r="X60" s="4"/>
      <c r="Y60" s="4"/>
      <c r="Z60" s="4"/>
      <c r="AA60" s="4"/>
      <c r="AB60" s="4"/>
      <c r="AC60" s="4"/>
      <c r="AD60" s="4"/>
    </row>
    <row r="61" ht="26.25" customHeight="1">
      <c r="A61" s="59">
        <v>7.0</v>
      </c>
      <c r="B61" s="73" t="s">
        <v>85</v>
      </c>
      <c r="C61" s="59" t="s">
        <v>31</v>
      </c>
      <c r="D61" s="61" t="s">
        <v>80</v>
      </c>
      <c r="E61" s="62">
        <v>5894.0</v>
      </c>
      <c r="F61" s="62">
        <v>10840.0</v>
      </c>
      <c r="G61" s="62">
        <v>3763.0</v>
      </c>
      <c r="H61" s="62">
        <v>220.0</v>
      </c>
      <c r="I61" s="63">
        <v>268.0</v>
      </c>
      <c r="J61" s="62">
        <v>87.0</v>
      </c>
      <c r="K61" s="62">
        <v>37.0</v>
      </c>
      <c r="L61" s="62">
        <v>20.0</v>
      </c>
      <c r="M61" s="62">
        <v>33.0</v>
      </c>
      <c r="N61" s="63">
        <v>71.0</v>
      </c>
      <c r="O61" s="62">
        <v>5.0</v>
      </c>
      <c r="P61" s="62">
        <v>2.0</v>
      </c>
      <c r="Q61" s="62">
        <v>1.0</v>
      </c>
      <c r="R61" s="62">
        <v>83.0</v>
      </c>
      <c r="S61" s="62">
        <v>6.0</v>
      </c>
      <c r="T61" s="63">
        <v>930.0</v>
      </c>
      <c r="U61" s="63">
        <f t="shared" ref="U61:U63" si="28">SUM(E61:T61)</f>
        <v>22260</v>
      </c>
      <c r="V61" s="4"/>
      <c r="W61" s="4"/>
      <c r="X61" s="4"/>
      <c r="Y61" s="4"/>
      <c r="Z61" s="4"/>
      <c r="AA61" s="4"/>
      <c r="AB61" s="4"/>
      <c r="AC61" s="4"/>
      <c r="AD61" s="4"/>
    </row>
    <row r="62" ht="26.25" customHeight="1">
      <c r="A62" s="64"/>
      <c r="B62" s="65"/>
      <c r="C62" s="66"/>
      <c r="D62" s="61" t="s">
        <v>81</v>
      </c>
      <c r="E62" s="62">
        <v>4398.0</v>
      </c>
      <c r="F62" s="62">
        <v>8750.0</v>
      </c>
      <c r="G62" s="62">
        <v>2208.0</v>
      </c>
      <c r="H62" s="62">
        <v>145.0</v>
      </c>
      <c r="I62" s="63">
        <v>196.0</v>
      </c>
      <c r="J62" s="62">
        <v>62.0</v>
      </c>
      <c r="K62" s="62">
        <v>27.0</v>
      </c>
      <c r="L62" s="62">
        <v>13.0</v>
      </c>
      <c r="M62" s="62">
        <v>33.0</v>
      </c>
      <c r="N62" s="63">
        <v>65.0</v>
      </c>
      <c r="O62" s="62">
        <v>5.0</v>
      </c>
      <c r="P62" s="62">
        <v>0.0</v>
      </c>
      <c r="Q62" s="62">
        <v>0.0</v>
      </c>
      <c r="R62" s="62">
        <v>76.0</v>
      </c>
      <c r="S62" s="62">
        <v>5.0</v>
      </c>
      <c r="T62" s="63">
        <v>690.0</v>
      </c>
      <c r="U62" s="63">
        <f t="shared" si="28"/>
        <v>16673</v>
      </c>
      <c r="V62" s="4"/>
      <c r="W62" s="4"/>
      <c r="X62" s="4"/>
      <c r="Y62" s="4"/>
      <c r="Z62" s="4"/>
      <c r="AA62" s="4"/>
      <c r="AB62" s="4"/>
      <c r="AC62" s="4"/>
      <c r="AD62" s="4"/>
    </row>
    <row r="63" ht="26.25" customHeight="1">
      <c r="A63" s="67"/>
      <c r="C63" s="68"/>
      <c r="D63" s="61" t="s">
        <v>82</v>
      </c>
      <c r="E63" s="62">
        <v>1.1</v>
      </c>
      <c r="F63" s="62">
        <v>0.8</v>
      </c>
      <c r="G63" s="62">
        <v>9300.0</v>
      </c>
      <c r="H63" s="62">
        <v>1.3</v>
      </c>
      <c r="I63" s="63">
        <v>35.5</v>
      </c>
      <c r="J63" s="62">
        <v>17.5</v>
      </c>
      <c r="K63" s="62">
        <v>0.9</v>
      </c>
      <c r="L63" s="62">
        <v>0.9</v>
      </c>
      <c r="M63" s="62">
        <v>7.5</v>
      </c>
      <c r="N63" s="63">
        <v>18.5</v>
      </c>
      <c r="O63" s="62">
        <v>2.7</v>
      </c>
      <c r="P63" s="62">
        <v>0.0</v>
      </c>
      <c r="Q63" s="62">
        <v>0.0</v>
      </c>
      <c r="R63" s="62">
        <v>13.6</v>
      </c>
      <c r="S63" s="62">
        <v>9.0</v>
      </c>
      <c r="T63" s="63">
        <v>1.8</v>
      </c>
      <c r="U63" s="63">
        <f t="shared" si="28"/>
        <v>9411.1</v>
      </c>
      <c r="V63" s="4"/>
      <c r="W63" s="4"/>
      <c r="X63" s="4"/>
      <c r="Y63" s="4"/>
      <c r="Z63" s="4"/>
      <c r="AA63" s="4"/>
      <c r="AB63" s="4"/>
      <c r="AC63" s="4"/>
      <c r="AD63" s="4"/>
    </row>
    <row r="64" ht="26.25" customHeight="1">
      <c r="A64" s="69"/>
      <c r="B64" s="70"/>
      <c r="C64" s="71"/>
      <c r="D64" s="74" t="s">
        <v>83</v>
      </c>
      <c r="E64" s="62">
        <f t="shared" ref="E64:U64" si="29">E62+E63</f>
        <v>4399.1</v>
      </c>
      <c r="F64" s="62">
        <f t="shared" si="29"/>
        <v>8750.8</v>
      </c>
      <c r="G64" s="62">
        <f t="shared" si="29"/>
        <v>11508</v>
      </c>
      <c r="H64" s="62">
        <f t="shared" si="29"/>
        <v>146.3</v>
      </c>
      <c r="I64" s="62">
        <f t="shared" si="29"/>
        <v>231.5</v>
      </c>
      <c r="J64" s="62">
        <f t="shared" si="29"/>
        <v>79.5</v>
      </c>
      <c r="K64" s="62">
        <f t="shared" si="29"/>
        <v>27.9</v>
      </c>
      <c r="L64" s="62">
        <f t="shared" si="29"/>
        <v>13.9</v>
      </c>
      <c r="M64" s="62">
        <f t="shared" si="29"/>
        <v>40.5</v>
      </c>
      <c r="N64" s="62">
        <f t="shared" si="29"/>
        <v>83.5</v>
      </c>
      <c r="O64" s="62">
        <f t="shared" si="29"/>
        <v>7.7</v>
      </c>
      <c r="P64" s="62">
        <f t="shared" si="29"/>
        <v>0</v>
      </c>
      <c r="Q64" s="62">
        <f t="shared" si="29"/>
        <v>0</v>
      </c>
      <c r="R64" s="62">
        <f t="shared" si="29"/>
        <v>89.6</v>
      </c>
      <c r="S64" s="62">
        <f t="shared" si="29"/>
        <v>14</v>
      </c>
      <c r="T64" s="62">
        <f t="shared" si="29"/>
        <v>691.8</v>
      </c>
      <c r="U64" s="62">
        <f t="shared" si="29"/>
        <v>26084.1</v>
      </c>
      <c r="V64" s="4"/>
      <c r="W64" s="4"/>
      <c r="X64" s="4"/>
      <c r="Y64" s="4"/>
      <c r="Z64" s="4"/>
      <c r="AA64" s="4"/>
      <c r="AB64" s="4"/>
      <c r="AC64" s="4"/>
      <c r="AD64" s="4"/>
    </row>
    <row r="65" ht="26.25" customHeight="1">
      <c r="A65" s="59">
        <v>8.0</v>
      </c>
      <c r="B65" s="73" t="s">
        <v>85</v>
      </c>
      <c r="C65" s="59" t="s">
        <v>33</v>
      </c>
      <c r="D65" s="61" t="s">
        <v>80</v>
      </c>
      <c r="E65" s="62">
        <v>5898.0</v>
      </c>
      <c r="F65" s="62">
        <v>10890.0</v>
      </c>
      <c r="G65" s="62">
        <v>3765.0</v>
      </c>
      <c r="H65" s="62">
        <v>224.0</v>
      </c>
      <c r="I65" s="63">
        <v>272.0</v>
      </c>
      <c r="J65" s="62">
        <v>88.0</v>
      </c>
      <c r="K65" s="62">
        <v>38.0</v>
      </c>
      <c r="L65" s="62">
        <v>21.0</v>
      </c>
      <c r="M65" s="62">
        <v>102.0</v>
      </c>
      <c r="N65" s="63">
        <v>72.0</v>
      </c>
      <c r="O65" s="62">
        <v>6.0</v>
      </c>
      <c r="P65" s="62">
        <v>3.0</v>
      </c>
      <c r="Q65" s="62">
        <v>1.0</v>
      </c>
      <c r="R65" s="62">
        <v>85.0</v>
      </c>
      <c r="S65" s="62">
        <v>7.0</v>
      </c>
      <c r="T65" s="63">
        <v>935.0</v>
      </c>
      <c r="U65" s="63">
        <f t="shared" ref="U65:U67" si="30">SUM(E65:T65)</f>
        <v>22407</v>
      </c>
      <c r="V65" s="4"/>
      <c r="W65" s="4"/>
      <c r="X65" s="4"/>
      <c r="Y65" s="4"/>
      <c r="Z65" s="4"/>
      <c r="AA65" s="4"/>
      <c r="AB65" s="4"/>
      <c r="AC65" s="4"/>
      <c r="AD65" s="4"/>
    </row>
    <row r="66" ht="26.25" customHeight="1">
      <c r="A66" s="64"/>
      <c r="B66" s="65"/>
      <c r="C66" s="66"/>
      <c r="D66" s="61" t="s">
        <v>81</v>
      </c>
      <c r="E66" s="62">
        <v>4660.0</v>
      </c>
      <c r="F66" s="62">
        <v>8920.0</v>
      </c>
      <c r="G66" s="62">
        <v>2938.0</v>
      </c>
      <c r="H66" s="62">
        <v>178.0</v>
      </c>
      <c r="I66" s="63">
        <v>250.0</v>
      </c>
      <c r="J66" s="62">
        <v>82.0</v>
      </c>
      <c r="K66" s="62">
        <v>36.0</v>
      </c>
      <c r="L66" s="62">
        <v>18.0</v>
      </c>
      <c r="M66" s="62">
        <v>102.0</v>
      </c>
      <c r="N66" s="63">
        <v>72.0</v>
      </c>
      <c r="O66" s="62">
        <v>6.0</v>
      </c>
      <c r="P66" s="62">
        <v>3.0</v>
      </c>
      <c r="Q66" s="62">
        <v>0.0</v>
      </c>
      <c r="R66" s="62">
        <v>78.0</v>
      </c>
      <c r="S66" s="62">
        <v>5.0</v>
      </c>
      <c r="T66" s="63">
        <v>710.0</v>
      </c>
      <c r="U66" s="63">
        <f t="shared" si="30"/>
        <v>18058</v>
      </c>
      <c r="V66" s="4"/>
      <c r="W66" s="4"/>
      <c r="X66" s="4"/>
      <c r="Y66" s="4"/>
      <c r="Z66" s="4"/>
      <c r="AA66" s="4"/>
      <c r="AB66" s="4"/>
      <c r="AC66" s="4"/>
      <c r="AD66" s="4"/>
    </row>
    <row r="67" ht="26.25" customHeight="1">
      <c r="A67" s="67"/>
      <c r="C67" s="68"/>
      <c r="D67" s="61" t="s">
        <v>82</v>
      </c>
      <c r="E67" s="62">
        <v>1.35</v>
      </c>
      <c r="F67" s="62">
        <v>1.5</v>
      </c>
      <c r="G67" s="62">
        <v>9450.0</v>
      </c>
      <c r="H67" s="62">
        <v>1.7</v>
      </c>
      <c r="I67" s="63">
        <v>38.0</v>
      </c>
      <c r="J67" s="62">
        <v>18.0</v>
      </c>
      <c r="K67" s="62">
        <v>0.9</v>
      </c>
      <c r="L67" s="62">
        <v>0.8</v>
      </c>
      <c r="M67" s="62">
        <v>10.0</v>
      </c>
      <c r="N67" s="63">
        <v>18.8</v>
      </c>
      <c r="O67" s="62">
        <v>2.8</v>
      </c>
      <c r="P67" s="62">
        <v>0.0</v>
      </c>
      <c r="Q67" s="62">
        <v>0.0</v>
      </c>
      <c r="R67" s="62">
        <v>3.9</v>
      </c>
      <c r="S67" s="62">
        <v>8.5</v>
      </c>
      <c r="T67" s="62">
        <v>1.7</v>
      </c>
      <c r="U67" s="62">
        <f t="shared" si="30"/>
        <v>9557.95</v>
      </c>
      <c r="V67" s="4"/>
      <c r="W67" s="4"/>
      <c r="X67" s="4"/>
      <c r="Y67" s="4"/>
      <c r="Z67" s="4"/>
      <c r="AA67" s="4"/>
      <c r="AB67" s="4"/>
      <c r="AC67" s="4"/>
      <c r="AD67" s="4"/>
    </row>
    <row r="68" ht="26.25" customHeight="1">
      <c r="A68" s="69"/>
      <c r="B68" s="70"/>
      <c r="C68" s="71"/>
      <c r="D68" s="74" t="s">
        <v>83</v>
      </c>
      <c r="E68" s="62">
        <f t="shared" ref="E68:U68" si="31">E66+E67</f>
        <v>4661.35</v>
      </c>
      <c r="F68" s="62">
        <f t="shared" si="31"/>
        <v>8921.5</v>
      </c>
      <c r="G68" s="62">
        <f t="shared" si="31"/>
        <v>12388</v>
      </c>
      <c r="H68" s="62">
        <f t="shared" si="31"/>
        <v>179.7</v>
      </c>
      <c r="I68" s="62">
        <f t="shared" si="31"/>
        <v>288</v>
      </c>
      <c r="J68" s="62">
        <f t="shared" si="31"/>
        <v>100</v>
      </c>
      <c r="K68" s="62">
        <f t="shared" si="31"/>
        <v>36.9</v>
      </c>
      <c r="L68" s="62">
        <f t="shared" si="31"/>
        <v>18.8</v>
      </c>
      <c r="M68" s="62">
        <f t="shared" si="31"/>
        <v>112</v>
      </c>
      <c r="N68" s="62">
        <f t="shared" si="31"/>
        <v>90.8</v>
      </c>
      <c r="O68" s="62">
        <f t="shared" si="31"/>
        <v>8.8</v>
      </c>
      <c r="P68" s="62">
        <f t="shared" si="31"/>
        <v>3</v>
      </c>
      <c r="Q68" s="62">
        <f t="shared" si="31"/>
        <v>0</v>
      </c>
      <c r="R68" s="62">
        <f t="shared" si="31"/>
        <v>81.9</v>
      </c>
      <c r="S68" s="62">
        <f t="shared" si="31"/>
        <v>13.5</v>
      </c>
      <c r="T68" s="62">
        <f t="shared" si="31"/>
        <v>711.7</v>
      </c>
      <c r="U68" s="62">
        <f t="shared" si="31"/>
        <v>27615.95</v>
      </c>
      <c r="V68" s="4"/>
      <c r="W68" s="4"/>
      <c r="X68" s="4"/>
      <c r="Y68" s="4"/>
      <c r="Z68" s="4"/>
      <c r="AA68" s="4"/>
      <c r="AB68" s="4"/>
      <c r="AC68" s="4"/>
      <c r="AD68" s="4"/>
    </row>
    <row r="69" ht="26.25" customHeight="1">
      <c r="A69" s="36"/>
      <c r="B69" s="36"/>
      <c r="C69" s="36"/>
      <c r="D69" s="33"/>
      <c r="E69" s="36"/>
      <c r="F69" s="36"/>
      <c r="G69" s="36"/>
      <c r="H69" s="33"/>
      <c r="I69" s="36"/>
      <c r="J69" s="36"/>
      <c r="K69" s="36"/>
      <c r="L69" s="33"/>
      <c r="M69" s="36"/>
      <c r="N69" s="36"/>
      <c r="O69" s="36"/>
      <c r="P69" s="33"/>
      <c r="Q69" s="36"/>
      <c r="R69" s="36"/>
      <c r="S69" s="36"/>
      <c r="T69" s="35"/>
      <c r="U69" s="35"/>
      <c r="V69" s="4"/>
      <c r="W69" s="4"/>
      <c r="X69" s="4"/>
      <c r="Y69" s="4"/>
      <c r="Z69" s="4"/>
      <c r="AA69" s="4"/>
      <c r="AB69" s="4"/>
      <c r="AC69" s="4"/>
      <c r="AD69" s="4"/>
    </row>
    <row r="70" ht="26.25" customHeight="1">
      <c r="A70" s="59">
        <v>9.0</v>
      </c>
      <c r="B70" s="73" t="s">
        <v>86</v>
      </c>
      <c r="C70" s="59" t="s">
        <v>37</v>
      </c>
      <c r="D70" s="61" t="s">
        <v>80</v>
      </c>
      <c r="E70" s="62">
        <v>795.0</v>
      </c>
      <c r="F70" s="62">
        <v>5265.0</v>
      </c>
      <c r="G70" s="62">
        <v>342.0</v>
      </c>
      <c r="H70" s="62">
        <v>26.0</v>
      </c>
      <c r="I70" s="63">
        <v>24.0</v>
      </c>
      <c r="J70" s="62">
        <v>14.0</v>
      </c>
      <c r="K70" s="62">
        <v>14.0</v>
      </c>
      <c r="L70" s="62">
        <v>12.0</v>
      </c>
      <c r="M70" s="62">
        <v>22.0</v>
      </c>
      <c r="N70" s="63">
        <v>12.0</v>
      </c>
      <c r="O70" s="62">
        <v>1.0</v>
      </c>
      <c r="P70" s="62">
        <v>0.0</v>
      </c>
      <c r="Q70" s="62">
        <v>0.0</v>
      </c>
      <c r="R70" s="62">
        <v>55.0</v>
      </c>
      <c r="S70" s="62">
        <v>0.0</v>
      </c>
      <c r="T70" s="62">
        <v>990.0</v>
      </c>
      <c r="U70" s="63">
        <f t="shared" ref="U70:U71" si="32">SUM(E70:T70)</f>
        <v>7572</v>
      </c>
      <c r="V70" s="4"/>
      <c r="W70" s="4"/>
      <c r="X70" s="4"/>
      <c r="Y70" s="4"/>
      <c r="Z70" s="4"/>
      <c r="AA70" s="4"/>
      <c r="AB70" s="4"/>
      <c r="AC70" s="4"/>
      <c r="AD70" s="4"/>
    </row>
    <row r="71" ht="26.25" customHeight="1">
      <c r="A71" s="64"/>
      <c r="B71" s="65"/>
      <c r="C71" s="66"/>
      <c r="D71" s="61" t="s">
        <v>81</v>
      </c>
      <c r="E71" s="62">
        <v>660.0</v>
      </c>
      <c r="F71" s="62">
        <v>4210.0</v>
      </c>
      <c r="G71" s="62">
        <v>290.0</v>
      </c>
      <c r="H71" s="62">
        <v>18.0</v>
      </c>
      <c r="I71" s="63">
        <v>18.0</v>
      </c>
      <c r="J71" s="62">
        <v>12.0</v>
      </c>
      <c r="K71" s="62">
        <v>12.0</v>
      </c>
      <c r="L71" s="62">
        <v>10.0</v>
      </c>
      <c r="M71" s="62">
        <v>22.0</v>
      </c>
      <c r="N71" s="63">
        <v>12.0</v>
      </c>
      <c r="O71" s="62">
        <v>0.0</v>
      </c>
      <c r="P71" s="62">
        <v>0.0</v>
      </c>
      <c r="Q71" s="62">
        <v>0.0</v>
      </c>
      <c r="R71" s="62">
        <v>55.0</v>
      </c>
      <c r="S71" s="62">
        <v>0.0</v>
      </c>
      <c r="T71" s="62">
        <v>840.0</v>
      </c>
      <c r="U71" s="63">
        <f t="shared" si="32"/>
        <v>6159</v>
      </c>
      <c r="V71" s="4"/>
      <c r="W71" s="4"/>
      <c r="X71" s="4"/>
      <c r="Y71" s="4"/>
      <c r="Z71" s="4"/>
      <c r="AA71" s="4"/>
      <c r="AB71" s="4"/>
      <c r="AC71" s="4"/>
      <c r="AD71" s="4"/>
    </row>
    <row r="72" ht="26.25" customHeight="1">
      <c r="A72" s="67"/>
      <c r="C72" s="68"/>
      <c r="D72" s="61" t="s">
        <v>82</v>
      </c>
      <c r="E72" s="62">
        <v>2.1</v>
      </c>
      <c r="F72" s="62">
        <v>1.9</v>
      </c>
      <c r="G72" s="62">
        <v>9300.0</v>
      </c>
      <c r="H72" s="62">
        <v>1.7</v>
      </c>
      <c r="I72" s="63">
        <v>35.5</v>
      </c>
      <c r="J72" s="62">
        <v>17.9</v>
      </c>
      <c r="K72" s="62">
        <v>1.0</v>
      </c>
      <c r="L72" s="62">
        <v>3.5</v>
      </c>
      <c r="M72" s="62">
        <v>7.8</v>
      </c>
      <c r="N72" s="63">
        <v>19.0</v>
      </c>
      <c r="O72" s="62">
        <v>3.0</v>
      </c>
      <c r="P72" s="62">
        <v>0.0</v>
      </c>
      <c r="Q72" s="62">
        <v>0.0</v>
      </c>
      <c r="R72" s="62">
        <v>14.0</v>
      </c>
      <c r="S72" s="62">
        <v>0.0</v>
      </c>
      <c r="T72" s="62">
        <v>1.9</v>
      </c>
      <c r="U72" s="62">
        <v>9.11</v>
      </c>
      <c r="V72" s="4"/>
      <c r="W72" s="4"/>
      <c r="X72" s="4"/>
      <c r="Y72" s="4"/>
      <c r="Z72" s="4"/>
      <c r="AA72" s="4"/>
      <c r="AB72" s="4"/>
      <c r="AC72" s="4"/>
      <c r="AD72" s="4"/>
    </row>
    <row r="73" ht="26.25" customHeight="1">
      <c r="A73" s="69"/>
      <c r="B73" s="70"/>
      <c r="C73" s="71"/>
      <c r="D73" s="74" t="s">
        <v>83</v>
      </c>
      <c r="E73" s="75">
        <f t="shared" ref="E73:U73" si="33">E71*E72</f>
        <v>1386</v>
      </c>
      <c r="F73" s="75">
        <f t="shared" si="33"/>
        <v>7999</v>
      </c>
      <c r="G73" s="75">
        <f t="shared" si="33"/>
        <v>2697000</v>
      </c>
      <c r="H73" s="75">
        <f t="shared" si="33"/>
        <v>30.6</v>
      </c>
      <c r="I73" s="73">
        <f t="shared" si="33"/>
        <v>639</v>
      </c>
      <c r="J73" s="75">
        <f t="shared" si="33"/>
        <v>214.8</v>
      </c>
      <c r="K73" s="75">
        <f t="shared" si="33"/>
        <v>12</v>
      </c>
      <c r="L73" s="75">
        <f t="shared" si="33"/>
        <v>35</v>
      </c>
      <c r="M73" s="75">
        <f t="shared" si="33"/>
        <v>171.6</v>
      </c>
      <c r="N73" s="73">
        <f t="shared" si="33"/>
        <v>228</v>
      </c>
      <c r="O73" s="75">
        <f t="shared" si="33"/>
        <v>0</v>
      </c>
      <c r="P73" s="75">
        <f t="shared" si="33"/>
        <v>0</v>
      </c>
      <c r="Q73" s="75">
        <f t="shared" si="33"/>
        <v>0</v>
      </c>
      <c r="R73" s="75">
        <f t="shared" si="33"/>
        <v>770</v>
      </c>
      <c r="S73" s="75">
        <f t="shared" si="33"/>
        <v>0</v>
      </c>
      <c r="T73" s="75">
        <f t="shared" si="33"/>
        <v>1596</v>
      </c>
      <c r="U73" s="75">
        <f t="shared" si="33"/>
        <v>56108.49</v>
      </c>
      <c r="V73" s="4"/>
      <c r="W73" s="4"/>
      <c r="X73" s="4"/>
      <c r="Y73" s="4"/>
      <c r="Z73" s="4"/>
      <c r="AA73" s="4"/>
      <c r="AB73" s="4"/>
      <c r="AC73" s="4"/>
      <c r="AD73" s="4"/>
    </row>
    <row r="74" ht="26.25" customHeight="1">
      <c r="A74" s="59">
        <v>10.0</v>
      </c>
      <c r="B74" s="73" t="s">
        <v>86</v>
      </c>
      <c r="C74" s="59" t="s">
        <v>29</v>
      </c>
      <c r="D74" s="61" t="s">
        <v>80</v>
      </c>
      <c r="E74" s="62">
        <v>805.0</v>
      </c>
      <c r="F74" s="62">
        <v>5290.0</v>
      </c>
      <c r="G74" s="62">
        <v>350.0</v>
      </c>
      <c r="H74" s="62">
        <v>32.0</v>
      </c>
      <c r="I74" s="63">
        <v>26.0</v>
      </c>
      <c r="J74" s="62">
        <v>15.0</v>
      </c>
      <c r="K74" s="62">
        <v>14.0</v>
      </c>
      <c r="L74" s="62">
        <v>12.0</v>
      </c>
      <c r="M74" s="62">
        <v>22.0</v>
      </c>
      <c r="N74" s="63">
        <v>16.0</v>
      </c>
      <c r="O74" s="62">
        <v>1.0</v>
      </c>
      <c r="P74" s="62">
        <v>0.0</v>
      </c>
      <c r="Q74" s="62">
        <v>0.0</v>
      </c>
      <c r="R74" s="62">
        <v>58.0</v>
      </c>
      <c r="S74" s="62">
        <v>0.0</v>
      </c>
      <c r="T74" s="62">
        <v>1248.0</v>
      </c>
      <c r="U74" s="63">
        <f t="shared" ref="U74:U75" si="34">SUM(E74:T74)</f>
        <v>7889</v>
      </c>
      <c r="V74" s="4"/>
      <c r="W74" s="4"/>
      <c r="X74" s="4"/>
      <c r="Y74" s="4"/>
      <c r="Z74" s="4"/>
      <c r="AA74" s="4"/>
      <c r="AB74" s="4"/>
      <c r="AC74" s="4"/>
      <c r="AD74" s="4"/>
    </row>
    <row r="75" ht="26.25" customHeight="1">
      <c r="A75" s="64"/>
      <c r="B75" s="65"/>
      <c r="C75" s="66"/>
      <c r="D75" s="61" t="s">
        <v>81</v>
      </c>
      <c r="E75" s="62">
        <v>660.0</v>
      </c>
      <c r="F75" s="62">
        <v>4230.0</v>
      </c>
      <c r="G75" s="62">
        <v>290.0</v>
      </c>
      <c r="H75" s="62">
        <v>18.0</v>
      </c>
      <c r="I75" s="63">
        <v>18.0</v>
      </c>
      <c r="J75" s="62">
        <v>12.0</v>
      </c>
      <c r="K75" s="62">
        <v>12.0</v>
      </c>
      <c r="L75" s="62">
        <v>10.0</v>
      </c>
      <c r="M75" s="62">
        <v>22.0</v>
      </c>
      <c r="N75" s="63">
        <v>12.0</v>
      </c>
      <c r="O75" s="62">
        <v>0.0</v>
      </c>
      <c r="P75" s="62">
        <v>0.0</v>
      </c>
      <c r="Q75" s="62">
        <v>0.0</v>
      </c>
      <c r="R75" s="62">
        <v>55.0</v>
      </c>
      <c r="S75" s="62">
        <v>0.0</v>
      </c>
      <c r="T75" s="62">
        <v>840.0</v>
      </c>
      <c r="U75" s="63">
        <f t="shared" si="34"/>
        <v>6179</v>
      </c>
      <c r="V75" s="4"/>
      <c r="W75" s="4"/>
      <c r="X75" s="4"/>
      <c r="Y75" s="4"/>
      <c r="Z75" s="4"/>
      <c r="AA75" s="4"/>
      <c r="AB75" s="4"/>
      <c r="AC75" s="4"/>
      <c r="AD75" s="4"/>
    </row>
    <row r="76" ht="26.25" customHeight="1">
      <c r="A76" s="67"/>
      <c r="C76" s="68"/>
      <c r="D76" s="61" t="s">
        <v>82</v>
      </c>
      <c r="E76" s="62">
        <v>2.1</v>
      </c>
      <c r="F76" s="62">
        <v>1.9</v>
      </c>
      <c r="G76" s="62">
        <v>9300.0</v>
      </c>
      <c r="H76" s="62">
        <v>1.7</v>
      </c>
      <c r="I76" s="63">
        <v>35.5</v>
      </c>
      <c r="J76" s="62">
        <v>17.9</v>
      </c>
      <c r="K76" s="62">
        <v>1.0</v>
      </c>
      <c r="L76" s="62">
        <v>3.5</v>
      </c>
      <c r="M76" s="62">
        <v>7.8</v>
      </c>
      <c r="N76" s="63">
        <v>19.0</v>
      </c>
      <c r="O76" s="62">
        <v>3.0</v>
      </c>
      <c r="P76" s="62">
        <v>0.0</v>
      </c>
      <c r="Q76" s="62">
        <v>0.0</v>
      </c>
      <c r="R76" s="62">
        <v>14.0</v>
      </c>
      <c r="S76" s="62">
        <v>0.0</v>
      </c>
      <c r="T76" s="62">
        <v>1.9</v>
      </c>
      <c r="U76" s="62">
        <v>9.11</v>
      </c>
      <c r="V76" s="4"/>
      <c r="W76" s="4"/>
      <c r="X76" s="4"/>
      <c r="Y76" s="4"/>
      <c r="Z76" s="4"/>
      <c r="AA76" s="4"/>
      <c r="AB76" s="4"/>
      <c r="AC76" s="4"/>
      <c r="AD76" s="4"/>
    </row>
    <row r="77" ht="26.25" customHeight="1">
      <c r="A77" s="69"/>
      <c r="B77" s="70"/>
      <c r="C77" s="71"/>
      <c r="D77" s="74" t="s">
        <v>83</v>
      </c>
      <c r="E77" s="75">
        <f t="shared" ref="E77:U77" si="35">E75*E76</f>
        <v>1386</v>
      </c>
      <c r="F77" s="75">
        <f t="shared" si="35"/>
        <v>8037</v>
      </c>
      <c r="G77" s="75">
        <f t="shared" si="35"/>
        <v>2697000</v>
      </c>
      <c r="H77" s="75">
        <f t="shared" si="35"/>
        <v>30.6</v>
      </c>
      <c r="I77" s="73">
        <f t="shared" si="35"/>
        <v>639</v>
      </c>
      <c r="J77" s="75">
        <f t="shared" si="35"/>
        <v>214.8</v>
      </c>
      <c r="K77" s="75">
        <f t="shared" si="35"/>
        <v>12</v>
      </c>
      <c r="L77" s="75">
        <f t="shared" si="35"/>
        <v>35</v>
      </c>
      <c r="M77" s="75">
        <f t="shared" si="35"/>
        <v>171.6</v>
      </c>
      <c r="N77" s="73">
        <f t="shared" si="35"/>
        <v>228</v>
      </c>
      <c r="O77" s="75">
        <f t="shared" si="35"/>
        <v>0</v>
      </c>
      <c r="P77" s="75">
        <f t="shared" si="35"/>
        <v>0</v>
      </c>
      <c r="Q77" s="75">
        <f t="shared" si="35"/>
        <v>0</v>
      </c>
      <c r="R77" s="75">
        <f t="shared" si="35"/>
        <v>770</v>
      </c>
      <c r="S77" s="75">
        <f t="shared" si="35"/>
        <v>0</v>
      </c>
      <c r="T77" s="75">
        <f t="shared" si="35"/>
        <v>1596</v>
      </c>
      <c r="U77" s="75">
        <f t="shared" si="35"/>
        <v>56290.69</v>
      </c>
      <c r="V77" s="4"/>
      <c r="W77" s="4"/>
      <c r="X77" s="4"/>
      <c r="Y77" s="4"/>
      <c r="Z77" s="4"/>
      <c r="AA77" s="4"/>
      <c r="AB77" s="4"/>
      <c r="AC77" s="4"/>
      <c r="AD77" s="4"/>
    </row>
    <row r="78" ht="26.25" customHeight="1">
      <c r="A78" s="59">
        <v>10.0</v>
      </c>
      <c r="B78" s="73" t="s">
        <v>86</v>
      </c>
      <c r="C78" s="59" t="s">
        <v>30</v>
      </c>
      <c r="D78" s="61" t="s">
        <v>80</v>
      </c>
      <c r="E78" s="62">
        <v>805.0</v>
      </c>
      <c r="F78" s="62">
        <v>5290.0</v>
      </c>
      <c r="G78" s="62">
        <v>350.0</v>
      </c>
      <c r="H78" s="62">
        <v>32.0</v>
      </c>
      <c r="I78" s="63">
        <v>26.0</v>
      </c>
      <c r="J78" s="62">
        <v>15.0</v>
      </c>
      <c r="K78" s="62">
        <v>14.0</v>
      </c>
      <c r="L78" s="62">
        <v>12.0</v>
      </c>
      <c r="M78" s="62">
        <v>22.0</v>
      </c>
      <c r="N78" s="63">
        <v>16.0</v>
      </c>
      <c r="O78" s="62">
        <v>1.0</v>
      </c>
      <c r="P78" s="62">
        <v>0.0</v>
      </c>
      <c r="Q78" s="62">
        <v>0.0</v>
      </c>
      <c r="R78" s="62">
        <v>58.0</v>
      </c>
      <c r="S78" s="62">
        <v>0.0</v>
      </c>
      <c r="T78" s="62">
        <v>1248.0</v>
      </c>
      <c r="U78" s="63">
        <f t="shared" ref="U78:U79" si="36">SUM(E78:T78)</f>
        <v>7889</v>
      </c>
      <c r="V78" s="4"/>
      <c r="W78" s="4"/>
      <c r="X78" s="4"/>
      <c r="Y78" s="4"/>
      <c r="Z78" s="4"/>
      <c r="AA78" s="4"/>
      <c r="AB78" s="4"/>
      <c r="AC78" s="4"/>
      <c r="AD78" s="4"/>
    </row>
    <row r="79" ht="26.25" customHeight="1">
      <c r="A79" s="64"/>
      <c r="B79" s="65"/>
      <c r="C79" s="66"/>
      <c r="D79" s="61" t="s">
        <v>81</v>
      </c>
      <c r="E79" s="62">
        <v>660.0</v>
      </c>
      <c r="F79" s="62">
        <v>4230.0</v>
      </c>
      <c r="G79" s="62">
        <v>290.0</v>
      </c>
      <c r="H79" s="62">
        <v>18.0</v>
      </c>
      <c r="I79" s="63">
        <v>18.0</v>
      </c>
      <c r="J79" s="62">
        <v>12.0</v>
      </c>
      <c r="K79" s="62">
        <v>12.0</v>
      </c>
      <c r="L79" s="62">
        <v>10.0</v>
      </c>
      <c r="M79" s="62">
        <v>22.0</v>
      </c>
      <c r="N79" s="63">
        <v>12.0</v>
      </c>
      <c r="O79" s="62">
        <v>0.0</v>
      </c>
      <c r="P79" s="62">
        <v>0.0</v>
      </c>
      <c r="Q79" s="62">
        <v>0.0</v>
      </c>
      <c r="R79" s="62">
        <v>55.0</v>
      </c>
      <c r="S79" s="62">
        <v>0.0</v>
      </c>
      <c r="T79" s="62">
        <v>840.0</v>
      </c>
      <c r="U79" s="63">
        <f t="shared" si="36"/>
        <v>6179</v>
      </c>
      <c r="V79" s="4"/>
      <c r="W79" s="4"/>
      <c r="X79" s="4"/>
      <c r="Y79" s="4"/>
      <c r="Z79" s="4"/>
      <c r="AA79" s="4"/>
      <c r="AB79" s="4"/>
      <c r="AC79" s="4"/>
      <c r="AD79" s="4"/>
    </row>
    <row r="80" ht="26.25" customHeight="1">
      <c r="A80" s="67"/>
      <c r="C80" s="68"/>
      <c r="D80" s="61" t="s">
        <v>82</v>
      </c>
      <c r="E80" s="62">
        <v>1.1</v>
      </c>
      <c r="F80" s="62">
        <v>1.8</v>
      </c>
      <c r="G80" s="62">
        <v>9300.0</v>
      </c>
      <c r="H80" s="62">
        <v>1.7</v>
      </c>
      <c r="I80" s="63">
        <v>35.5</v>
      </c>
      <c r="J80" s="62">
        <v>17.9</v>
      </c>
      <c r="K80" s="62">
        <v>1.0</v>
      </c>
      <c r="L80" s="62">
        <v>3.5</v>
      </c>
      <c r="M80" s="62">
        <v>7.8</v>
      </c>
      <c r="N80" s="63">
        <v>19.0</v>
      </c>
      <c r="O80" s="62">
        <v>3.0</v>
      </c>
      <c r="P80" s="62">
        <v>0.0</v>
      </c>
      <c r="Q80" s="62">
        <v>0.0</v>
      </c>
      <c r="R80" s="62">
        <v>14.0</v>
      </c>
      <c r="S80" s="62">
        <v>0.0</v>
      </c>
      <c r="T80" s="62">
        <v>1.9</v>
      </c>
      <c r="U80" s="62">
        <v>9.11</v>
      </c>
      <c r="V80" s="4"/>
      <c r="W80" s="4"/>
      <c r="X80" s="4"/>
      <c r="Y80" s="4"/>
      <c r="Z80" s="4"/>
      <c r="AA80" s="4"/>
      <c r="AB80" s="4"/>
      <c r="AC80" s="4"/>
      <c r="AD80" s="4"/>
    </row>
    <row r="81" ht="26.25" customHeight="1">
      <c r="A81" s="69"/>
      <c r="B81" s="70"/>
      <c r="C81" s="71"/>
      <c r="D81" s="74" t="s">
        <v>83</v>
      </c>
      <c r="E81" s="75">
        <f t="shared" ref="E81:U81" si="37">E79*E80</f>
        <v>726</v>
      </c>
      <c r="F81" s="75">
        <f t="shared" si="37"/>
        <v>7614</v>
      </c>
      <c r="G81" s="75">
        <f t="shared" si="37"/>
        <v>2697000</v>
      </c>
      <c r="H81" s="75">
        <f t="shared" si="37"/>
        <v>30.6</v>
      </c>
      <c r="I81" s="73">
        <f t="shared" si="37"/>
        <v>639</v>
      </c>
      <c r="J81" s="75">
        <f t="shared" si="37"/>
        <v>214.8</v>
      </c>
      <c r="K81" s="75">
        <f t="shared" si="37"/>
        <v>12</v>
      </c>
      <c r="L81" s="75">
        <f t="shared" si="37"/>
        <v>35</v>
      </c>
      <c r="M81" s="75">
        <f t="shared" si="37"/>
        <v>171.6</v>
      </c>
      <c r="N81" s="73">
        <f t="shared" si="37"/>
        <v>228</v>
      </c>
      <c r="O81" s="75">
        <f t="shared" si="37"/>
        <v>0</v>
      </c>
      <c r="P81" s="75">
        <f t="shared" si="37"/>
        <v>0</v>
      </c>
      <c r="Q81" s="75">
        <f t="shared" si="37"/>
        <v>0</v>
      </c>
      <c r="R81" s="75">
        <f t="shared" si="37"/>
        <v>770</v>
      </c>
      <c r="S81" s="75">
        <f t="shared" si="37"/>
        <v>0</v>
      </c>
      <c r="T81" s="75">
        <f t="shared" si="37"/>
        <v>1596</v>
      </c>
      <c r="U81" s="75">
        <f t="shared" si="37"/>
        <v>56290.69</v>
      </c>
      <c r="V81" s="4"/>
      <c r="W81" s="4"/>
      <c r="X81" s="4"/>
      <c r="Y81" s="4"/>
      <c r="Z81" s="4"/>
      <c r="AA81" s="4"/>
      <c r="AB81" s="4"/>
      <c r="AC81" s="4"/>
      <c r="AD81" s="4"/>
    </row>
    <row r="82" ht="26.25" customHeight="1">
      <c r="A82" s="59">
        <v>7.0</v>
      </c>
      <c r="B82" s="73" t="s">
        <v>86</v>
      </c>
      <c r="C82" s="59" t="s">
        <v>31</v>
      </c>
      <c r="D82" s="61" t="s">
        <v>80</v>
      </c>
      <c r="E82" s="62">
        <v>805.0</v>
      </c>
      <c r="F82" s="62">
        <v>5292.0</v>
      </c>
      <c r="G82" s="62">
        <v>350.0</v>
      </c>
      <c r="H82" s="62">
        <v>32.0</v>
      </c>
      <c r="I82" s="63">
        <v>27.0</v>
      </c>
      <c r="J82" s="62">
        <v>15.0</v>
      </c>
      <c r="K82" s="62">
        <v>14.0</v>
      </c>
      <c r="L82" s="62">
        <v>12.0</v>
      </c>
      <c r="M82" s="62">
        <v>22.0</v>
      </c>
      <c r="N82" s="63">
        <v>16.0</v>
      </c>
      <c r="O82" s="62">
        <v>1.0</v>
      </c>
      <c r="P82" s="62">
        <v>0.0</v>
      </c>
      <c r="Q82" s="62">
        <v>0.0</v>
      </c>
      <c r="R82" s="62">
        <v>60.0</v>
      </c>
      <c r="S82" s="62">
        <v>0.0</v>
      </c>
      <c r="T82" s="62">
        <v>1251.0</v>
      </c>
      <c r="U82" s="63">
        <f t="shared" ref="U82:U84" si="38">SUM(E82:T82)</f>
        <v>7897</v>
      </c>
      <c r="V82" s="4"/>
      <c r="W82" s="4"/>
      <c r="X82" s="4"/>
      <c r="Y82" s="4"/>
      <c r="Z82" s="4"/>
      <c r="AA82" s="4"/>
      <c r="AB82" s="4"/>
      <c r="AC82" s="4"/>
      <c r="AD82" s="4"/>
    </row>
    <row r="83" ht="26.25" customHeight="1">
      <c r="A83" s="64"/>
      <c r="B83" s="65"/>
      <c r="C83" s="66"/>
      <c r="D83" s="61" t="s">
        <v>81</v>
      </c>
      <c r="E83" s="62">
        <v>642.0</v>
      </c>
      <c r="F83" s="62">
        <v>4235.0</v>
      </c>
      <c r="G83" s="62">
        <v>295.0</v>
      </c>
      <c r="H83" s="62">
        <v>18.0</v>
      </c>
      <c r="I83" s="63">
        <v>18.0</v>
      </c>
      <c r="J83" s="62">
        <v>12.0</v>
      </c>
      <c r="K83" s="62">
        <v>12.0</v>
      </c>
      <c r="L83" s="62">
        <v>10.0</v>
      </c>
      <c r="M83" s="62">
        <v>22.0</v>
      </c>
      <c r="N83" s="63">
        <v>14.0</v>
      </c>
      <c r="O83" s="62">
        <v>1.0</v>
      </c>
      <c r="P83" s="62">
        <v>0.0</v>
      </c>
      <c r="Q83" s="62">
        <v>0.0</v>
      </c>
      <c r="R83" s="62">
        <v>58.0</v>
      </c>
      <c r="S83" s="62">
        <v>0.0</v>
      </c>
      <c r="T83" s="62">
        <v>845.0</v>
      </c>
      <c r="U83" s="63">
        <f t="shared" si="38"/>
        <v>6182</v>
      </c>
      <c r="V83" s="4"/>
      <c r="W83" s="4"/>
      <c r="X83" s="4"/>
      <c r="Y83" s="4"/>
      <c r="Z83" s="4"/>
      <c r="AA83" s="4"/>
      <c r="AB83" s="4"/>
      <c r="AC83" s="4"/>
      <c r="AD83" s="4"/>
    </row>
    <row r="84" ht="26.25" customHeight="1">
      <c r="A84" s="67"/>
      <c r="C84" s="68"/>
      <c r="D84" s="61" t="s">
        <v>82</v>
      </c>
      <c r="E84" s="62">
        <v>1.2</v>
      </c>
      <c r="F84" s="62">
        <v>0.9</v>
      </c>
      <c r="G84" s="62">
        <v>9150.0</v>
      </c>
      <c r="H84" s="62">
        <v>1.2</v>
      </c>
      <c r="I84" s="63">
        <v>36.0</v>
      </c>
      <c r="J84" s="62">
        <v>17.3</v>
      </c>
      <c r="K84" s="62">
        <v>0.9</v>
      </c>
      <c r="L84" s="62">
        <v>3.6</v>
      </c>
      <c r="M84" s="62">
        <v>7.9</v>
      </c>
      <c r="N84" s="63">
        <v>18.5</v>
      </c>
      <c r="O84" s="62">
        <v>2.5</v>
      </c>
      <c r="P84" s="62">
        <v>0.0</v>
      </c>
      <c r="Q84" s="62">
        <v>0.0</v>
      </c>
      <c r="R84" s="62">
        <v>760.0</v>
      </c>
      <c r="S84" s="62">
        <v>0.0</v>
      </c>
      <c r="T84" s="62">
        <v>1.8</v>
      </c>
      <c r="U84" s="62">
        <f t="shared" si="38"/>
        <v>10001.8</v>
      </c>
      <c r="V84" s="4"/>
      <c r="W84" s="4"/>
      <c r="X84" s="4"/>
      <c r="Y84" s="4"/>
      <c r="Z84" s="4"/>
      <c r="AA84" s="4"/>
      <c r="AB84" s="4"/>
      <c r="AC84" s="4"/>
      <c r="AD84" s="4"/>
    </row>
    <row r="85" ht="26.25" customHeight="1">
      <c r="A85" s="69"/>
      <c r="B85" s="70"/>
      <c r="C85" s="71"/>
      <c r="D85" s="74" t="s">
        <v>83</v>
      </c>
      <c r="E85" s="62">
        <f t="shared" ref="E85:U85" si="39">E83+E84</f>
        <v>643.2</v>
      </c>
      <c r="F85" s="62">
        <f t="shared" si="39"/>
        <v>4235.9</v>
      </c>
      <c r="G85" s="62">
        <f t="shared" si="39"/>
        <v>9445</v>
      </c>
      <c r="H85" s="62">
        <f t="shared" si="39"/>
        <v>19.2</v>
      </c>
      <c r="I85" s="62">
        <f t="shared" si="39"/>
        <v>54</v>
      </c>
      <c r="J85" s="62">
        <f t="shared" si="39"/>
        <v>29.3</v>
      </c>
      <c r="K85" s="62">
        <f t="shared" si="39"/>
        <v>12.9</v>
      </c>
      <c r="L85" s="62">
        <f t="shared" si="39"/>
        <v>13.6</v>
      </c>
      <c r="M85" s="62">
        <f t="shared" si="39"/>
        <v>29.9</v>
      </c>
      <c r="N85" s="62">
        <f t="shared" si="39"/>
        <v>32.5</v>
      </c>
      <c r="O85" s="62">
        <f t="shared" si="39"/>
        <v>3.5</v>
      </c>
      <c r="P85" s="62">
        <f t="shared" si="39"/>
        <v>0</v>
      </c>
      <c r="Q85" s="62">
        <f t="shared" si="39"/>
        <v>0</v>
      </c>
      <c r="R85" s="62">
        <f t="shared" si="39"/>
        <v>818</v>
      </c>
      <c r="S85" s="62">
        <f t="shared" si="39"/>
        <v>0</v>
      </c>
      <c r="T85" s="62">
        <f t="shared" si="39"/>
        <v>846.8</v>
      </c>
      <c r="U85" s="62">
        <f t="shared" si="39"/>
        <v>16183.8</v>
      </c>
      <c r="V85" s="4"/>
      <c r="W85" s="4"/>
      <c r="X85" s="4"/>
      <c r="Y85" s="4"/>
      <c r="Z85" s="4"/>
      <c r="AA85" s="4"/>
      <c r="AB85" s="4"/>
      <c r="AC85" s="4"/>
      <c r="AD85" s="4"/>
    </row>
    <row r="86" ht="26.25" customHeight="1">
      <c r="A86" s="59">
        <v>8.0</v>
      </c>
      <c r="B86" s="73" t="s">
        <v>86</v>
      </c>
      <c r="C86" s="59" t="s">
        <v>33</v>
      </c>
      <c r="D86" s="61" t="s">
        <v>80</v>
      </c>
      <c r="E86" s="62">
        <v>806.0</v>
      </c>
      <c r="F86" s="62">
        <v>5294.0</v>
      </c>
      <c r="G86" s="62">
        <v>351.0</v>
      </c>
      <c r="H86" s="62">
        <v>33.0</v>
      </c>
      <c r="I86" s="63">
        <v>28.0</v>
      </c>
      <c r="J86" s="62">
        <v>16.0</v>
      </c>
      <c r="K86" s="62">
        <v>15.0</v>
      </c>
      <c r="L86" s="62">
        <v>13.0</v>
      </c>
      <c r="M86" s="62">
        <v>29.0</v>
      </c>
      <c r="N86" s="63">
        <v>17.0</v>
      </c>
      <c r="O86" s="62">
        <v>2.0</v>
      </c>
      <c r="P86" s="62">
        <v>0.0</v>
      </c>
      <c r="Q86" s="62">
        <v>0.0</v>
      </c>
      <c r="R86" s="62">
        <v>62.0</v>
      </c>
      <c r="S86" s="62">
        <v>0.0</v>
      </c>
      <c r="T86" s="62">
        <v>1254.0</v>
      </c>
      <c r="U86" s="63">
        <f t="shared" ref="U86:U88" si="40">SUM(E86:T86)</f>
        <v>7920</v>
      </c>
      <c r="V86" s="4"/>
      <c r="W86" s="4"/>
      <c r="X86" s="4"/>
      <c r="Y86" s="4"/>
      <c r="Z86" s="4"/>
      <c r="AA86" s="4"/>
      <c r="AB86" s="4"/>
      <c r="AC86" s="4"/>
      <c r="AD86" s="4"/>
    </row>
    <row r="87" ht="26.25" customHeight="1">
      <c r="A87" s="64"/>
      <c r="B87" s="65"/>
      <c r="C87" s="66"/>
      <c r="D87" s="61" t="s">
        <v>81</v>
      </c>
      <c r="E87" s="62">
        <v>645.0</v>
      </c>
      <c r="F87" s="62">
        <v>4340.0</v>
      </c>
      <c r="G87" s="62">
        <v>270.0</v>
      </c>
      <c r="H87" s="62">
        <v>26.0</v>
      </c>
      <c r="I87" s="63">
        <v>25.0</v>
      </c>
      <c r="J87" s="62">
        <v>14.0</v>
      </c>
      <c r="K87" s="62">
        <v>14.0</v>
      </c>
      <c r="L87" s="62">
        <v>11.0</v>
      </c>
      <c r="M87" s="62">
        <v>29.0</v>
      </c>
      <c r="N87" s="63">
        <v>17.0</v>
      </c>
      <c r="O87" s="62">
        <v>1.0</v>
      </c>
      <c r="P87" s="62">
        <v>0.0</v>
      </c>
      <c r="Q87" s="62">
        <v>0.0</v>
      </c>
      <c r="R87" s="62">
        <v>60.0</v>
      </c>
      <c r="S87" s="62">
        <v>0.0</v>
      </c>
      <c r="T87" s="62">
        <v>848.0</v>
      </c>
      <c r="U87" s="63">
        <f t="shared" si="40"/>
        <v>6300</v>
      </c>
      <c r="V87" s="4"/>
      <c r="W87" s="4"/>
      <c r="X87" s="4"/>
      <c r="Y87" s="4"/>
      <c r="Z87" s="4"/>
      <c r="AA87" s="4"/>
      <c r="AB87" s="4"/>
      <c r="AC87" s="4"/>
      <c r="AD87" s="4"/>
    </row>
    <row r="88" ht="26.25" customHeight="1">
      <c r="A88" s="67"/>
      <c r="C88" s="68"/>
      <c r="D88" s="61" t="s">
        <v>82</v>
      </c>
      <c r="E88" s="62">
        <v>1.1</v>
      </c>
      <c r="F88" s="62">
        <v>0.6</v>
      </c>
      <c r="G88" s="62">
        <v>9300.0</v>
      </c>
      <c r="H88" s="62">
        <v>1.5</v>
      </c>
      <c r="I88" s="63">
        <v>34.0</v>
      </c>
      <c r="J88" s="62">
        <v>17.0</v>
      </c>
      <c r="K88" s="62">
        <v>0.7</v>
      </c>
      <c r="L88" s="62">
        <v>3.7</v>
      </c>
      <c r="M88" s="62">
        <v>7.0</v>
      </c>
      <c r="N88" s="63">
        <v>19.0</v>
      </c>
      <c r="O88" s="62">
        <v>2.9</v>
      </c>
      <c r="P88" s="62">
        <v>0.0</v>
      </c>
      <c r="Q88" s="62">
        <v>0.0</v>
      </c>
      <c r="R88" s="62">
        <v>750.0</v>
      </c>
      <c r="S88" s="62">
        <v>0.0</v>
      </c>
      <c r="T88" s="62">
        <v>1.7</v>
      </c>
      <c r="U88" s="62">
        <f t="shared" si="40"/>
        <v>10139.2</v>
      </c>
      <c r="V88" s="4"/>
      <c r="W88" s="4"/>
      <c r="X88" s="4"/>
      <c r="Y88" s="4"/>
      <c r="Z88" s="4"/>
      <c r="AA88" s="4"/>
      <c r="AB88" s="4"/>
      <c r="AC88" s="4"/>
      <c r="AD88" s="4"/>
    </row>
    <row r="89" ht="26.25" customHeight="1">
      <c r="A89" s="69"/>
      <c r="B89" s="70"/>
      <c r="C89" s="71"/>
      <c r="D89" s="74" t="s">
        <v>83</v>
      </c>
      <c r="E89" s="62">
        <f t="shared" ref="E89:U89" si="41">E87+E88</f>
        <v>646.1</v>
      </c>
      <c r="F89" s="62">
        <f t="shared" si="41"/>
        <v>4340.6</v>
      </c>
      <c r="G89" s="62">
        <f t="shared" si="41"/>
        <v>9570</v>
      </c>
      <c r="H89" s="62">
        <f t="shared" si="41"/>
        <v>27.5</v>
      </c>
      <c r="I89" s="62">
        <f t="shared" si="41"/>
        <v>59</v>
      </c>
      <c r="J89" s="62">
        <f t="shared" si="41"/>
        <v>31</v>
      </c>
      <c r="K89" s="62">
        <f t="shared" si="41"/>
        <v>14.7</v>
      </c>
      <c r="L89" s="62">
        <f t="shared" si="41"/>
        <v>14.7</v>
      </c>
      <c r="M89" s="62">
        <f t="shared" si="41"/>
        <v>36</v>
      </c>
      <c r="N89" s="62">
        <f t="shared" si="41"/>
        <v>36</v>
      </c>
      <c r="O89" s="62">
        <f t="shared" si="41"/>
        <v>3.9</v>
      </c>
      <c r="P89" s="62">
        <f t="shared" si="41"/>
        <v>0</v>
      </c>
      <c r="Q89" s="62">
        <f t="shared" si="41"/>
        <v>0</v>
      </c>
      <c r="R89" s="62">
        <f t="shared" si="41"/>
        <v>810</v>
      </c>
      <c r="S89" s="62">
        <f t="shared" si="41"/>
        <v>0</v>
      </c>
      <c r="T89" s="62">
        <f t="shared" si="41"/>
        <v>849.7</v>
      </c>
      <c r="U89" s="62">
        <f t="shared" si="41"/>
        <v>16439.2</v>
      </c>
      <c r="V89" s="4"/>
      <c r="W89" s="4"/>
      <c r="X89" s="4"/>
      <c r="Y89" s="4"/>
      <c r="Z89" s="4"/>
      <c r="AA89" s="4"/>
      <c r="AB89" s="4"/>
      <c r="AC89" s="4"/>
      <c r="AD89" s="4"/>
    </row>
    <row r="90" ht="26.25" customHeight="1">
      <c r="A90" s="32"/>
      <c r="B90" s="32"/>
      <c r="C90" s="32"/>
      <c r="D90" s="33"/>
      <c r="E90" s="38"/>
      <c r="F90" s="38"/>
      <c r="G90" s="38"/>
      <c r="H90" s="38"/>
      <c r="I90" s="37"/>
      <c r="J90" s="38"/>
      <c r="K90" s="38"/>
      <c r="L90" s="38"/>
      <c r="M90" s="38"/>
      <c r="N90" s="37"/>
      <c r="O90" s="38"/>
      <c r="P90" s="38"/>
      <c r="Q90" s="38"/>
      <c r="R90" s="38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</row>
    <row r="91" ht="26.25" customHeight="1">
      <c r="A91" s="36"/>
      <c r="B91" s="36"/>
      <c r="C91" s="36"/>
      <c r="D91" s="33"/>
      <c r="E91" s="36"/>
      <c r="F91" s="36"/>
      <c r="G91" s="36"/>
      <c r="H91" s="33"/>
      <c r="I91" s="36"/>
      <c r="J91" s="36"/>
      <c r="K91" s="36"/>
      <c r="L91" s="33"/>
      <c r="M91" s="36"/>
      <c r="N91" s="36"/>
      <c r="O91" s="36"/>
      <c r="P91" s="33"/>
      <c r="Q91" s="36"/>
      <c r="R91" s="36"/>
      <c r="S91" s="36"/>
      <c r="T91" s="35"/>
      <c r="U91" s="35"/>
      <c r="V91" s="4"/>
      <c r="W91" s="4"/>
      <c r="X91" s="4"/>
      <c r="Y91" s="4"/>
      <c r="Z91" s="4"/>
      <c r="AA91" s="4"/>
      <c r="AB91" s="4"/>
      <c r="AC91" s="4"/>
      <c r="AD91" s="4"/>
    </row>
    <row r="92" ht="26.25" customHeight="1">
      <c r="A92" s="59">
        <v>9.0</v>
      </c>
      <c r="B92" s="73" t="s">
        <v>87</v>
      </c>
      <c r="C92" s="59" t="s">
        <v>24</v>
      </c>
      <c r="D92" s="61" t="s">
        <v>80</v>
      </c>
      <c r="E92" s="62">
        <v>3136.0</v>
      </c>
      <c r="F92" s="62">
        <v>15915.0</v>
      </c>
      <c r="G92" s="62">
        <v>4830.0</v>
      </c>
      <c r="H92" s="62">
        <v>454.0</v>
      </c>
      <c r="I92" s="63">
        <v>380.0</v>
      </c>
      <c r="J92" s="62">
        <v>35.0</v>
      </c>
      <c r="K92" s="62">
        <v>46.0</v>
      </c>
      <c r="L92" s="62">
        <v>18.0</v>
      </c>
      <c r="M92" s="62">
        <v>23.0</v>
      </c>
      <c r="N92" s="63">
        <v>90.0</v>
      </c>
      <c r="O92" s="62">
        <v>4.0</v>
      </c>
      <c r="P92" s="62">
        <v>0.0</v>
      </c>
      <c r="Q92" s="62">
        <v>2.0</v>
      </c>
      <c r="R92" s="62">
        <v>290.0</v>
      </c>
      <c r="S92" s="62">
        <v>2.0</v>
      </c>
      <c r="T92" s="62">
        <v>3780.0</v>
      </c>
      <c r="U92" s="63">
        <f t="shared" ref="U92:U93" si="42">SUM(E92:T92)</f>
        <v>29005</v>
      </c>
      <c r="V92" s="4"/>
      <c r="W92" s="4"/>
      <c r="X92" s="4"/>
      <c r="Y92" s="4"/>
      <c r="Z92" s="4"/>
      <c r="AA92" s="4"/>
      <c r="AB92" s="4"/>
      <c r="AC92" s="4"/>
      <c r="AD92" s="4"/>
    </row>
    <row r="93" ht="26.25" customHeight="1">
      <c r="A93" s="64"/>
      <c r="B93" s="65"/>
      <c r="C93" s="66"/>
      <c r="D93" s="61" t="s">
        <v>81</v>
      </c>
      <c r="E93" s="62">
        <v>2532.0</v>
      </c>
      <c r="F93" s="62">
        <v>12795.0</v>
      </c>
      <c r="G93" s="62">
        <v>3072.0</v>
      </c>
      <c r="H93" s="62">
        <v>356.0</v>
      </c>
      <c r="I93" s="63">
        <v>302.0</v>
      </c>
      <c r="J93" s="62">
        <v>28.0</v>
      </c>
      <c r="K93" s="62">
        <v>40.0</v>
      </c>
      <c r="L93" s="62">
        <v>14.0</v>
      </c>
      <c r="M93" s="62">
        <v>23.0</v>
      </c>
      <c r="N93" s="63">
        <v>90.0</v>
      </c>
      <c r="O93" s="62">
        <v>2.0</v>
      </c>
      <c r="P93" s="62">
        <v>0.0</v>
      </c>
      <c r="Q93" s="62">
        <v>2.0</v>
      </c>
      <c r="R93" s="62">
        <v>290.0</v>
      </c>
      <c r="S93" s="62">
        <v>2.0</v>
      </c>
      <c r="T93" s="62">
        <v>3213.0</v>
      </c>
      <c r="U93" s="63">
        <f t="shared" si="42"/>
        <v>22761</v>
      </c>
      <c r="V93" s="4"/>
      <c r="W93" s="4"/>
      <c r="X93" s="4"/>
      <c r="Y93" s="4"/>
      <c r="Z93" s="4"/>
      <c r="AA93" s="4"/>
      <c r="AB93" s="4"/>
      <c r="AC93" s="4"/>
      <c r="AD93" s="4"/>
    </row>
    <row r="94" ht="26.25" customHeight="1">
      <c r="A94" s="67"/>
      <c r="C94" s="68"/>
      <c r="D94" s="61" t="s">
        <v>82</v>
      </c>
      <c r="E94" s="62">
        <v>2.9</v>
      </c>
      <c r="F94" s="62">
        <v>1.8</v>
      </c>
      <c r="G94" s="62">
        <v>9300.0</v>
      </c>
      <c r="H94" s="62">
        <v>1.7</v>
      </c>
      <c r="I94" s="63">
        <v>40.0</v>
      </c>
      <c r="J94" s="62">
        <v>14.5</v>
      </c>
      <c r="K94" s="62">
        <v>0.7</v>
      </c>
      <c r="L94" s="62">
        <v>3.4</v>
      </c>
      <c r="M94" s="62">
        <v>6.5</v>
      </c>
      <c r="N94" s="63">
        <v>19.0</v>
      </c>
      <c r="O94" s="62">
        <v>5.0</v>
      </c>
      <c r="P94" s="62">
        <v>0.0</v>
      </c>
      <c r="Q94" s="62">
        <v>0.8</v>
      </c>
      <c r="R94" s="62">
        <v>23.0</v>
      </c>
      <c r="S94" s="62">
        <v>0.0</v>
      </c>
      <c r="T94" s="62">
        <v>1.9</v>
      </c>
      <c r="U94" s="62">
        <v>9.9</v>
      </c>
      <c r="V94" s="4"/>
      <c r="W94" s="4"/>
      <c r="X94" s="4"/>
      <c r="Y94" s="4"/>
      <c r="Z94" s="4"/>
      <c r="AA94" s="4"/>
      <c r="AB94" s="4"/>
      <c r="AC94" s="4"/>
      <c r="AD94" s="4"/>
    </row>
    <row r="95" ht="26.25" customHeight="1">
      <c r="A95" s="69"/>
      <c r="B95" s="70"/>
      <c r="C95" s="71"/>
      <c r="D95" s="74" t="s">
        <v>83</v>
      </c>
      <c r="E95" s="75">
        <f t="shared" ref="E95:U95" si="43">E93*E94</f>
        <v>7342.8</v>
      </c>
      <c r="F95" s="75">
        <f t="shared" si="43"/>
        <v>23031</v>
      </c>
      <c r="G95" s="75">
        <f t="shared" si="43"/>
        <v>28569600</v>
      </c>
      <c r="H95" s="75">
        <f t="shared" si="43"/>
        <v>605.2</v>
      </c>
      <c r="I95" s="73">
        <f t="shared" si="43"/>
        <v>12080</v>
      </c>
      <c r="J95" s="75">
        <f t="shared" si="43"/>
        <v>406</v>
      </c>
      <c r="K95" s="75">
        <f t="shared" si="43"/>
        <v>28</v>
      </c>
      <c r="L95" s="75">
        <f t="shared" si="43"/>
        <v>47.6</v>
      </c>
      <c r="M95" s="75">
        <f t="shared" si="43"/>
        <v>149.5</v>
      </c>
      <c r="N95" s="73">
        <f t="shared" si="43"/>
        <v>1710</v>
      </c>
      <c r="O95" s="75">
        <f t="shared" si="43"/>
        <v>10</v>
      </c>
      <c r="P95" s="75">
        <f t="shared" si="43"/>
        <v>0</v>
      </c>
      <c r="Q95" s="75">
        <f t="shared" si="43"/>
        <v>1.6</v>
      </c>
      <c r="R95" s="75">
        <f t="shared" si="43"/>
        <v>6670</v>
      </c>
      <c r="S95" s="75">
        <f t="shared" si="43"/>
        <v>0</v>
      </c>
      <c r="T95" s="75">
        <f t="shared" si="43"/>
        <v>6104.7</v>
      </c>
      <c r="U95" s="75">
        <f t="shared" si="43"/>
        <v>225333.9</v>
      </c>
      <c r="V95" s="4"/>
      <c r="W95" s="4"/>
      <c r="X95" s="4"/>
      <c r="Y95" s="4"/>
      <c r="Z95" s="4"/>
      <c r="AA95" s="4"/>
      <c r="AB95" s="4"/>
      <c r="AC95" s="4"/>
      <c r="AD95" s="4"/>
    </row>
    <row r="96" ht="26.25" customHeight="1">
      <c r="A96" s="59">
        <v>10.0</v>
      </c>
      <c r="B96" s="73" t="s">
        <v>87</v>
      </c>
      <c r="C96" s="59" t="s">
        <v>29</v>
      </c>
      <c r="D96" s="61" t="s">
        <v>80</v>
      </c>
      <c r="E96" s="62">
        <v>3152.0</v>
      </c>
      <c r="F96" s="62">
        <v>16015.0</v>
      </c>
      <c r="G96" s="62">
        <v>4852.0</v>
      </c>
      <c r="H96" s="62">
        <v>465.0</v>
      </c>
      <c r="I96" s="63">
        <v>385.0</v>
      </c>
      <c r="J96" s="62">
        <v>38.0</v>
      </c>
      <c r="K96" s="62">
        <v>46.0</v>
      </c>
      <c r="L96" s="62">
        <v>18.0</v>
      </c>
      <c r="M96" s="62">
        <v>23.0</v>
      </c>
      <c r="N96" s="63">
        <v>95.0</v>
      </c>
      <c r="O96" s="62">
        <v>4.0</v>
      </c>
      <c r="P96" s="62">
        <v>0.0</v>
      </c>
      <c r="Q96" s="62">
        <v>2.0</v>
      </c>
      <c r="R96" s="62">
        <v>310.0</v>
      </c>
      <c r="S96" s="62">
        <v>2.0</v>
      </c>
      <c r="T96" s="62">
        <v>2990.0</v>
      </c>
      <c r="U96" s="63">
        <f t="shared" ref="U96:U97" si="44">SUM(E96:T96)</f>
        <v>28397</v>
      </c>
      <c r="V96" s="4"/>
      <c r="W96" s="4"/>
      <c r="X96" s="4"/>
      <c r="Y96" s="4"/>
      <c r="Z96" s="4"/>
      <c r="AA96" s="4"/>
      <c r="AB96" s="4"/>
      <c r="AC96" s="4"/>
      <c r="AD96" s="4"/>
    </row>
    <row r="97" ht="26.25" customHeight="1">
      <c r="A97" s="64"/>
      <c r="B97" s="65"/>
      <c r="C97" s="66"/>
      <c r="D97" s="61" t="s">
        <v>81</v>
      </c>
      <c r="E97" s="62">
        <v>2532.0</v>
      </c>
      <c r="F97" s="62">
        <v>12812.0</v>
      </c>
      <c r="G97" s="62">
        <v>3072.0</v>
      </c>
      <c r="H97" s="62">
        <v>356.0</v>
      </c>
      <c r="I97" s="63">
        <v>302.0</v>
      </c>
      <c r="J97" s="62">
        <v>28.0</v>
      </c>
      <c r="K97" s="62">
        <v>40.0</v>
      </c>
      <c r="L97" s="62">
        <v>14.0</v>
      </c>
      <c r="M97" s="62">
        <v>23.0</v>
      </c>
      <c r="N97" s="63">
        <v>90.0</v>
      </c>
      <c r="O97" s="62">
        <v>2.0</v>
      </c>
      <c r="P97" s="62">
        <v>0.0</v>
      </c>
      <c r="Q97" s="62">
        <v>2.0</v>
      </c>
      <c r="R97" s="62">
        <v>290.0</v>
      </c>
      <c r="S97" s="62">
        <v>2.0</v>
      </c>
      <c r="T97" s="62">
        <v>3213.0</v>
      </c>
      <c r="U97" s="63">
        <f t="shared" si="44"/>
        <v>22778</v>
      </c>
      <c r="V97" s="4"/>
      <c r="W97" s="4"/>
      <c r="X97" s="4"/>
      <c r="Y97" s="4"/>
      <c r="Z97" s="4"/>
      <c r="AA97" s="4"/>
      <c r="AB97" s="4"/>
      <c r="AC97" s="4"/>
      <c r="AD97" s="4"/>
    </row>
    <row r="98" ht="26.25" customHeight="1">
      <c r="A98" s="67"/>
      <c r="C98" s="68"/>
      <c r="D98" s="61" t="s">
        <v>82</v>
      </c>
      <c r="E98" s="62">
        <v>2.3</v>
      </c>
      <c r="F98" s="62">
        <v>1.8</v>
      </c>
      <c r="G98" s="62">
        <v>9300.0</v>
      </c>
      <c r="H98" s="62">
        <v>1.7</v>
      </c>
      <c r="I98" s="63">
        <v>40.0</v>
      </c>
      <c r="J98" s="62">
        <v>14.5</v>
      </c>
      <c r="K98" s="62">
        <v>0.7</v>
      </c>
      <c r="L98" s="62">
        <v>3.4</v>
      </c>
      <c r="M98" s="62">
        <v>6.5</v>
      </c>
      <c r="N98" s="63">
        <v>19.0</v>
      </c>
      <c r="O98" s="62">
        <v>5.0</v>
      </c>
      <c r="P98" s="62">
        <v>0.0</v>
      </c>
      <c r="Q98" s="62">
        <v>0.8</v>
      </c>
      <c r="R98" s="62">
        <v>23.0</v>
      </c>
      <c r="S98" s="62">
        <v>0.0</v>
      </c>
      <c r="T98" s="62">
        <v>1.9</v>
      </c>
      <c r="U98" s="62">
        <v>9.9</v>
      </c>
      <c r="V98" s="4"/>
      <c r="W98" s="4"/>
      <c r="X98" s="4"/>
      <c r="Y98" s="4"/>
      <c r="Z98" s="4"/>
      <c r="AA98" s="4"/>
      <c r="AB98" s="4"/>
      <c r="AC98" s="4"/>
      <c r="AD98" s="4"/>
    </row>
    <row r="99" ht="26.25" customHeight="1">
      <c r="A99" s="69"/>
      <c r="B99" s="70"/>
      <c r="C99" s="71"/>
      <c r="D99" s="74" t="s">
        <v>83</v>
      </c>
      <c r="E99" s="75">
        <f t="shared" ref="E99:U99" si="45">E97*E98</f>
        <v>5823.6</v>
      </c>
      <c r="F99" s="75">
        <f t="shared" si="45"/>
        <v>23061.6</v>
      </c>
      <c r="G99" s="75">
        <f t="shared" si="45"/>
        <v>28569600</v>
      </c>
      <c r="H99" s="75">
        <f t="shared" si="45"/>
        <v>605.2</v>
      </c>
      <c r="I99" s="73">
        <f t="shared" si="45"/>
        <v>12080</v>
      </c>
      <c r="J99" s="75">
        <f t="shared" si="45"/>
        <v>406</v>
      </c>
      <c r="K99" s="75">
        <f t="shared" si="45"/>
        <v>28</v>
      </c>
      <c r="L99" s="75">
        <f t="shared" si="45"/>
        <v>47.6</v>
      </c>
      <c r="M99" s="75">
        <f t="shared" si="45"/>
        <v>149.5</v>
      </c>
      <c r="N99" s="73">
        <f t="shared" si="45"/>
        <v>1710</v>
      </c>
      <c r="O99" s="75">
        <f t="shared" si="45"/>
        <v>10</v>
      </c>
      <c r="P99" s="75">
        <f t="shared" si="45"/>
        <v>0</v>
      </c>
      <c r="Q99" s="75">
        <f t="shared" si="45"/>
        <v>1.6</v>
      </c>
      <c r="R99" s="75">
        <f t="shared" si="45"/>
        <v>6670</v>
      </c>
      <c r="S99" s="75">
        <f t="shared" si="45"/>
        <v>0</v>
      </c>
      <c r="T99" s="75">
        <f t="shared" si="45"/>
        <v>6104.7</v>
      </c>
      <c r="U99" s="75">
        <f t="shared" si="45"/>
        <v>225502.2</v>
      </c>
      <c r="V99" s="4"/>
      <c r="W99" s="4"/>
      <c r="X99" s="4"/>
      <c r="Y99" s="4"/>
      <c r="Z99" s="4"/>
      <c r="AA99" s="4"/>
      <c r="AB99" s="4"/>
      <c r="AC99" s="4"/>
      <c r="AD99" s="4"/>
    </row>
    <row r="100" ht="26.25" customHeight="1">
      <c r="A100" s="76">
        <v>10.0</v>
      </c>
      <c r="B100" s="77" t="s">
        <v>87</v>
      </c>
      <c r="C100" s="76" t="s">
        <v>30</v>
      </c>
      <c r="D100" s="78" t="s">
        <v>80</v>
      </c>
      <c r="E100" s="79">
        <v>3352.0</v>
      </c>
      <c r="F100" s="79">
        <v>16015.0</v>
      </c>
      <c r="G100" s="79">
        <v>4852.0</v>
      </c>
      <c r="H100" s="79">
        <v>465.0</v>
      </c>
      <c r="I100" s="79">
        <v>385.0</v>
      </c>
      <c r="J100" s="79">
        <v>38.0</v>
      </c>
      <c r="K100" s="79">
        <v>46.0</v>
      </c>
      <c r="L100" s="79">
        <v>18.0</v>
      </c>
      <c r="M100" s="79">
        <v>23.0</v>
      </c>
      <c r="N100" s="79">
        <v>95.0</v>
      </c>
      <c r="O100" s="79">
        <v>4.0</v>
      </c>
      <c r="P100" s="79">
        <v>0.0</v>
      </c>
      <c r="Q100" s="79">
        <v>2.0</v>
      </c>
      <c r="R100" s="79">
        <v>310.0</v>
      </c>
      <c r="S100" s="79">
        <v>2.0</v>
      </c>
      <c r="T100" s="79">
        <v>2990.0</v>
      </c>
      <c r="U100" s="79">
        <f t="shared" ref="U100:U101" si="46">SUM(E100:T100)</f>
        <v>28597</v>
      </c>
      <c r="V100" s="80"/>
      <c r="W100" s="80"/>
      <c r="X100" s="80"/>
      <c r="Y100" s="80"/>
      <c r="Z100" s="80"/>
      <c r="AA100" s="80"/>
      <c r="AB100" s="80"/>
      <c r="AC100" s="80"/>
      <c r="AD100" s="80"/>
    </row>
    <row r="101" ht="26.25" customHeight="1">
      <c r="A101" s="64"/>
      <c r="B101" s="65"/>
      <c r="C101" s="66"/>
      <c r="D101" s="61" t="s">
        <v>81</v>
      </c>
      <c r="E101" s="62">
        <v>2532.0</v>
      </c>
      <c r="F101" s="62">
        <v>12812.0</v>
      </c>
      <c r="G101" s="62">
        <v>3072.0</v>
      </c>
      <c r="H101" s="62">
        <v>356.0</v>
      </c>
      <c r="I101" s="63">
        <v>302.0</v>
      </c>
      <c r="J101" s="62">
        <v>28.0</v>
      </c>
      <c r="K101" s="62">
        <v>40.0</v>
      </c>
      <c r="L101" s="62">
        <v>14.0</v>
      </c>
      <c r="M101" s="62">
        <v>23.0</v>
      </c>
      <c r="N101" s="63">
        <v>90.0</v>
      </c>
      <c r="O101" s="62">
        <v>2.0</v>
      </c>
      <c r="P101" s="62">
        <v>0.0</v>
      </c>
      <c r="Q101" s="62">
        <v>2.0</v>
      </c>
      <c r="R101" s="62">
        <v>290.0</v>
      </c>
      <c r="S101" s="62">
        <v>2.0</v>
      </c>
      <c r="T101" s="62">
        <v>3213.0</v>
      </c>
      <c r="U101" s="63">
        <f t="shared" si="46"/>
        <v>22778</v>
      </c>
      <c r="V101" s="4"/>
      <c r="W101" s="4"/>
      <c r="X101" s="4"/>
      <c r="Y101" s="4"/>
      <c r="Z101" s="4"/>
      <c r="AA101" s="4"/>
      <c r="AB101" s="4"/>
      <c r="AC101" s="4"/>
      <c r="AD101" s="4"/>
    </row>
    <row r="102" ht="26.25" customHeight="1">
      <c r="A102" s="67"/>
      <c r="C102" s="68"/>
      <c r="D102" s="61" t="s">
        <v>82</v>
      </c>
      <c r="E102" s="62">
        <v>1.3</v>
      </c>
      <c r="F102" s="62">
        <v>1.8</v>
      </c>
      <c r="G102" s="62">
        <v>9300.0</v>
      </c>
      <c r="H102" s="62">
        <v>1.7</v>
      </c>
      <c r="I102" s="63">
        <v>40.0</v>
      </c>
      <c r="J102" s="62">
        <v>14.5</v>
      </c>
      <c r="K102" s="62">
        <v>0.7</v>
      </c>
      <c r="L102" s="62">
        <v>3.4</v>
      </c>
      <c r="M102" s="62">
        <v>6.5</v>
      </c>
      <c r="N102" s="63">
        <v>19.0</v>
      </c>
      <c r="O102" s="62">
        <v>5.0</v>
      </c>
      <c r="P102" s="62">
        <v>0.0</v>
      </c>
      <c r="Q102" s="62">
        <v>0.8</v>
      </c>
      <c r="R102" s="62">
        <v>23.0</v>
      </c>
      <c r="S102" s="62">
        <v>0.0</v>
      </c>
      <c r="T102" s="62">
        <v>1.9</v>
      </c>
      <c r="U102" s="62">
        <v>9.9</v>
      </c>
      <c r="V102" s="4"/>
      <c r="W102" s="4"/>
      <c r="X102" s="4"/>
      <c r="Y102" s="4"/>
      <c r="Z102" s="4"/>
      <c r="AA102" s="4"/>
      <c r="AB102" s="4"/>
      <c r="AC102" s="4"/>
      <c r="AD102" s="4"/>
    </row>
    <row r="103" ht="26.25" customHeight="1">
      <c r="A103" s="69"/>
      <c r="B103" s="70"/>
      <c r="C103" s="71"/>
      <c r="D103" s="74" t="s">
        <v>83</v>
      </c>
      <c r="E103" s="75">
        <f t="shared" ref="E103:U103" si="47">E101*E102</f>
        <v>3291.6</v>
      </c>
      <c r="F103" s="75">
        <f t="shared" si="47"/>
        <v>23061.6</v>
      </c>
      <c r="G103" s="75">
        <f t="shared" si="47"/>
        <v>28569600</v>
      </c>
      <c r="H103" s="75">
        <f t="shared" si="47"/>
        <v>605.2</v>
      </c>
      <c r="I103" s="73">
        <f t="shared" si="47"/>
        <v>12080</v>
      </c>
      <c r="J103" s="75">
        <f t="shared" si="47"/>
        <v>406</v>
      </c>
      <c r="K103" s="75">
        <f t="shared" si="47"/>
        <v>28</v>
      </c>
      <c r="L103" s="75">
        <f t="shared" si="47"/>
        <v>47.6</v>
      </c>
      <c r="M103" s="75">
        <f t="shared" si="47"/>
        <v>149.5</v>
      </c>
      <c r="N103" s="73">
        <f t="shared" si="47"/>
        <v>1710</v>
      </c>
      <c r="O103" s="75">
        <f t="shared" si="47"/>
        <v>10</v>
      </c>
      <c r="P103" s="75">
        <f t="shared" si="47"/>
        <v>0</v>
      </c>
      <c r="Q103" s="75">
        <f t="shared" si="47"/>
        <v>1.6</v>
      </c>
      <c r="R103" s="75">
        <f t="shared" si="47"/>
        <v>6670</v>
      </c>
      <c r="S103" s="75">
        <f t="shared" si="47"/>
        <v>0</v>
      </c>
      <c r="T103" s="75">
        <f t="shared" si="47"/>
        <v>6104.7</v>
      </c>
      <c r="U103" s="75">
        <f t="shared" si="47"/>
        <v>225502.2</v>
      </c>
      <c r="V103" s="4"/>
      <c r="W103" s="4"/>
      <c r="X103" s="4"/>
      <c r="Y103" s="4"/>
      <c r="Z103" s="4"/>
      <c r="AA103" s="4"/>
      <c r="AB103" s="4"/>
      <c r="AC103" s="4"/>
      <c r="AD103" s="4"/>
    </row>
    <row r="104" ht="26.25" customHeight="1">
      <c r="A104" s="59">
        <v>7.0</v>
      </c>
      <c r="B104" s="73" t="s">
        <v>87</v>
      </c>
      <c r="C104" s="59" t="s">
        <v>31</v>
      </c>
      <c r="D104" s="61" t="s">
        <v>80</v>
      </c>
      <c r="E104" s="62">
        <v>3354.0</v>
      </c>
      <c r="F104" s="62">
        <v>16098.0</v>
      </c>
      <c r="G104" s="62">
        <v>4854.0</v>
      </c>
      <c r="H104" s="62">
        <v>467.0</v>
      </c>
      <c r="I104" s="63">
        <v>387.0</v>
      </c>
      <c r="J104" s="62">
        <v>39.0</v>
      </c>
      <c r="K104" s="62">
        <v>47.0</v>
      </c>
      <c r="L104" s="62">
        <v>19.0</v>
      </c>
      <c r="M104" s="62">
        <v>23.0</v>
      </c>
      <c r="N104" s="63">
        <v>96.0</v>
      </c>
      <c r="O104" s="62">
        <v>4.0</v>
      </c>
      <c r="P104" s="62">
        <v>0.0</v>
      </c>
      <c r="Q104" s="62">
        <v>2.0</v>
      </c>
      <c r="R104" s="62">
        <v>312.0</v>
      </c>
      <c r="S104" s="62">
        <v>2.0</v>
      </c>
      <c r="T104" s="62">
        <v>2994.0</v>
      </c>
      <c r="U104" s="63">
        <f t="shared" ref="U104:U106" si="48">SUM(E104:T104)</f>
        <v>28698</v>
      </c>
      <c r="V104" s="4"/>
      <c r="W104" s="4"/>
      <c r="X104" s="4"/>
      <c r="Y104" s="4"/>
      <c r="Z104" s="4"/>
      <c r="AA104" s="4"/>
      <c r="AB104" s="4"/>
      <c r="AC104" s="4"/>
      <c r="AD104" s="4"/>
    </row>
    <row r="105" ht="26.25" customHeight="1">
      <c r="A105" s="64"/>
      <c r="B105" s="65"/>
      <c r="C105" s="66"/>
      <c r="D105" s="61" t="s">
        <v>81</v>
      </c>
      <c r="E105" s="62">
        <v>2535.0</v>
      </c>
      <c r="F105" s="62">
        <v>12815.0</v>
      </c>
      <c r="G105" s="62">
        <v>3074.0</v>
      </c>
      <c r="H105" s="62">
        <v>356.0</v>
      </c>
      <c r="I105" s="63">
        <v>302.0</v>
      </c>
      <c r="J105" s="62">
        <v>28.0</v>
      </c>
      <c r="K105" s="62">
        <v>42.0</v>
      </c>
      <c r="L105" s="62">
        <v>15.0</v>
      </c>
      <c r="M105" s="62">
        <v>23.0</v>
      </c>
      <c r="N105" s="63">
        <v>92.0</v>
      </c>
      <c r="O105" s="62">
        <v>2.0</v>
      </c>
      <c r="P105" s="62">
        <v>0.0</v>
      </c>
      <c r="Q105" s="62">
        <v>2.0</v>
      </c>
      <c r="R105" s="62">
        <v>292.0</v>
      </c>
      <c r="S105" s="62">
        <v>2.0</v>
      </c>
      <c r="T105" s="62">
        <v>2215.0</v>
      </c>
      <c r="U105" s="62">
        <f t="shared" si="48"/>
        <v>21795</v>
      </c>
      <c r="V105" s="4"/>
      <c r="W105" s="4"/>
      <c r="X105" s="4"/>
      <c r="Y105" s="4"/>
      <c r="Z105" s="4"/>
      <c r="AA105" s="4"/>
      <c r="AB105" s="4"/>
      <c r="AC105" s="4"/>
      <c r="AD105" s="4"/>
    </row>
    <row r="106" ht="26.25" customHeight="1">
      <c r="A106" s="67"/>
      <c r="C106" s="68"/>
      <c r="D106" s="61" t="s">
        <v>82</v>
      </c>
      <c r="E106" s="62">
        <v>1.1</v>
      </c>
      <c r="F106" s="62">
        <v>0.9</v>
      </c>
      <c r="G106" s="62">
        <v>9150.0</v>
      </c>
      <c r="H106" s="62">
        <v>1.3</v>
      </c>
      <c r="I106" s="63">
        <v>38.0</v>
      </c>
      <c r="J106" s="62">
        <v>14.2</v>
      </c>
      <c r="K106" s="62">
        <v>0.8</v>
      </c>
      <c r="L106" s="62">
        <v>3.1</v>
      </c>
      <c r="M106" s="62">
        <v>7.0</v>
      </c>
      <c r="N106" s="63">
        <v>18.5</v>
      </c>
      <c r="O106" s="62">
        <v>4.8</v>
      </c>
      <c r="P106" s="62">
        <v>0.0</v>
      </c>
      <c r="Q106" s="62">
        <v>0.7</v>
      </c>
      <c r="R106" s="62">
        <v>22.5</v>
      </c>
      <c r="S106" s="62">
        <v>0.0</v>
      </c>
      <c r="T106" s="62">
        <v>1.7</v>
      </c>
      <c r="U106" s="62">
        <f t="shared" si="48"/>
        <v>9264.6</v>
      </c>
      <c r="V106" s="4"/>
      <c r="W106" s="4"/>
      <c r="X106" s="4"/>
      <c r="Y106" s="4"/>
      <c r="Z106" s="4"/>
      <c r="AA106" s="4"/>
      <c r="AB106" s="4"/>
      <c r="AC106" s="4"/>
      <c r="AD106" s="4"/>
    </row>
    <row r="107" ht="26.25" customHeight="1">
      <c r="A107" s="69"/>
      <c r="B107" s="70"/>
      <c r="C107" s="71"/>
      <c r="D107" s="74" t="s">
        <v>83</v>
      </c>
      <c r="E107" s="62">
        <f t="shared" ref="E107:U107" si="49">E105+E106</f>
        <v>2536.1</v>
      </c>
      <c r="F107" s="62">
        <f t="shared" si="49"/>
        <v>12815.9</v>
      </c>
      <c r="G107" s="62">
        <f t="shared" si="49"/>
        <v>12224</v>
      </c>
      <c r="H107" s="62">
        <f t="shared" si="49"/>
        <v>357.3</v>
      </c>
      <c r="I107" s="62">
        <f t="shared" si="49"/>
        <v>340</v>
      </c>
      <c r="J107" s="62">
        <f t="shared" si="49"/>
        <v>42.2</v>
      </c>
      <c r="K107" s="62">
        <f t="shared" si="49"/>
        <v>42.8</v>
      </c>
      <c r="L107" s="62">
        <f t="shared" si="49"/>
        <v>18.1</v>
      </c>
      <c r="M107" s="62">
        <f t="shared" si="49"/>
        <v>30</v>
      </c>
      <c r="N107" s="62">
        <f t="shared" si="49"/>
        <v>110.5</v>
      </c>
      <c r="O107" s="62">
        <f t="shared" si="49"/>
        <v>6.8</v>
      </c>
      <c r="P107" s="62">
        <f t="shared" si="49"/>
        <v>0</v>
      </c>
      <c r="Q107" s="62">
        <f t="shared" si="49"/>
        <v>2.7</v>
      </c>
      <c r="R107" s="62">
        <f t="shared" si="49"/>
        <v>314.5</v>
      </c>
      <c r="S107" s="62">
        <f t="shared" si="49"/>
        <v>2</v>
      </c>
      <c r="T107" s="62">
        <f t="shared" si="49"/>
        <v>2216.7</v>
      </c>
      <c r="U107" s="62">
        <f t="shared" si="49"/>
        <v>31059.6</v>
      </c>
      <c r="V107" s="4"/>
      <c r="W107" s="4"/>
      <c r="X107" s="4"/>
      <c r="Y107" s="4"/>
      <c r="Z107" s="4"/>
      <c r="AA107" s="4"/>
      <c r="AB107" s="4"/>
      <c r="AC107" s="4"/>
      <c r="AD107" s="4"/>
    </row>
    <row r="108" ht="26.25" customHeight="1">
      <c r="A108" s="59">
        <v>8.0</v>
      </c>
      <c r="B108" s="73" t="s">
        <v>87</v>
      </c>
      <c r="C108" s="59" t="s">
        <v>33</v>
      </c>
      <c r="D108" s="61" t="s">
        <v>80</v>
      </c>
      <c r="E108" s="62">
        <v>3520.0</v>
      </c>
      <c r="F108" s="62">
        <v>16120.0</v>
      </c>
      <c r="G108" s="62">
        <v>4856.0</v>
      </c>
      <c r="H108" s="62">
        <v>468.0</v>
      </c>
      <c r="I108" s="63">
        <v>388.0</v>
      </c>
      <c r="J108" s="62">
        <v>40.0</v>
      </c>
      <c r="K108" s="62">
        <v>48.0</v>
      </c>
      <c r="L108" s="62">
        <v>20.0</v>
      </c>
      <c r="M108" s="62">
        <v>24.0</v>
      </c>
      <c r="N108" s="63">
        <v>198.0</v>
      </c>
      <c r="O108" s="62">
        <v>5.0</v>
      </c>
      <c r="P108" s="62">
        <v>0.0</v>
      </c>
      <c r="Q108" s="62">
        <v>3.0</v>
      </c>
      <c r="R108" s="62">
        <v>314.0</v>
      </c>
      <c r="S108" s="62">
        <v>3.0</v>
      </c>
      <c r="T108" s="62">
        <v>2998.0</v>
      </c>
      <c r="U108" s="63">
        <f t="shared" ref="U108:U110" si="50">SUM(E108:T108)</f>
        <v>29005</v>
      </c>
      <c r="V108" s="4"/>
      <c r="W108" s="4"/>
      <c r="X108" s="4"/>
      <c r="Y108" s="4"/>
      <c r="Z108" s="4"/>
      <c r="AA108" s="4"/>
      <c r="AB108" s="4"/>
      <c r="AC108" s="4"/>
      <c r="AD108" s="4"/>
    </row>
    <row r="109" ht="26.25" customHeight="1">
      <c r="A109" s="64"/>
      <c r="B109" s="65"/>
      <c r="C109" s="66"/>
      <c r="D109" s="61" t="s">
        <v>81</v>
      </c>
      <c r="E109" s="62">
        <v>2652.0</v>
      </c>
      <c r="F109" s="62">
        <v>13055.0</v>
      </c>
      <c r="G109" s="62">
        <v>3692.0</v>
      </c>
      <c r="H109" s="62">
        <v>372.0</v>
      </c>
      <c r="I109" s="63">
        <v>356.0</v>
      </c>
      <c r="J109" s="62">
        <v>38.0</v>
      </c>
      <c r="K109" s="62">
        <v>45.0</v>
      </c>
      <c r="L109" s="62">
        <v>18.0</v>
      </c>
      <c r="M109" s="62">
        <v>24.0</v>
      </c>
      <c r="N109" s="63">
        <v>198.0</v>
      </c>
      <c r="O109" s="62">
        <v>3.0</v>
      </c>
      <c r="P109" s="62">
        <v>0.0</v>
      </c>
      <c r="Q109" s="62">
        <v>2.0</v>
      </c>
      <c r="R109" s="62">
        <v>295.0</v>
      </c>
      <c r="S109" s="62">
        <v>3.0</v>
      </c>
      <c r="T109" s="62">
        <v>2225.0</v>
      </c>
      <c r="U109" s="62">
        <f t="shared" si="50"/>
        <v>22978</v>
      </c>
      <c r="V109" s="4"/>
      <c r="W109" s="4"/>
      <c r="X109" s="4"/>
      <c r="Y109" s="4"/>
      <c r="Z109" s="4"/>
      <c r="AA109" s="4"/>
      <c r="AB109" s="4"/>
      <c r="AC109" s="4"/>
      <c r="AD109" s="4"/>
    </row>
    <row r="110" ht="26.25" customHeight="1">
      <c r="A110" s="67"/>
      <c r="C110" s="68"/>
      <c r="D110" s="61" t="s">
        <v>82</v>
      </c>
      <c r="E110" s="62">
        <v>0.9</v>
      </c>
      <c r="F110" s="62">
        <v>1.1</v>
      </c>
      <c r="G110" s="62">
        <v>9450.0</v>
      </c>
      <c r="H110" s="62">
        <v>1.6</v>
      </c>
      <c r="I110" s="63">
        <v>35.0</v>
      </c>
      <c r="J110" s="62">
        <v>18.4</v>
      </c>
      <c r="K110" s="62">
        <v>0.9</v>
      </c>
      <c r="L110" s="62">
        <v>3.2</v>
      </c>
      <c r="M110" s="62">
        <v>8.0</v>
      </c>
      <c r="N110" s="63">
        <v>18.9</v>
      </c>
      <c r="O110" s="62">
        <v>4.6</v>
      </c>
      <c r="P110" s="62">
        <v>0.0</v>
      </c>
      <c r="Q110" s="62">
        <v>0.7</v>
      </c>
      <c r="R110" s="62">
        <v>22.5</v>
      </c>
      <c r="S110" s="62">
        <v>0.0</v>
      </c>
      <c r="T110" s="62">
        <v>1.8</v>
      </c>
      <c r="U110" s="62">
        <f t="shared" si="50"/>
        <v>9567.6</v>
      </c>
      <c r="V110" s="4"/>
      <c r="W110" s="4"/>
      <c r="X110" s="4"/>
      <c r="Y110" s="4"/>
      <c r="Z110" s="4"/>
      <c r="AA110" s="4"/>
      <c r="AB110" s="4"/>
      <c r="AC110" s="4"/>
      <c r="AD110" s="4"/>
    </row>
    <row r="111" ht="26.25" customHeight="1">
      <c r="A111" s="69"/>
      <c r="B111" s="70"/>
      <c r="C111" s="71"/>
      <c r="D111" s="74" t="s">
        <v>83</v>
      </c>
      <c r="E111" s="62">
        <f t="shared" ref="E111:U111" si="51">E109+E110</f>
        <v>2652.9</v>
      </c>
      <c r="F111" s="62">
        <f t="shared" si="51"/>
        <v>13056.1</v>
      </c>
      <c r="G111" s="62">
        <f t="shared" si="51"/>
        <v>13142</v>
      </c>
      <c r="H111" s="62">
        <f t="shared" si="51"/>
        <v>373.6</v>
      </c>
      <c r="I111" s="62">
        <f t="shared" si="51"/>
        <v>391</v>
      </c>
      <c r="J111" s="62">
        <f t="shared" si="51"/>
        <v>56.4</v>
      </c>
      <c r="K111" s="62">
        <f t="shared" si="51"/>
        <v>45.9</v>
      </c>
      <c r="L111" s="62">
        <f t="shared" si="51"/>
        <v>21.2</v>
      </c>
      <c r="M111" s="62">
        <f t="shared" si="51"/>
        <v>32</v>
      </c>
      <c r="N111" s="62">
        <f t="shared" si="51"/>
        <v>216.9</v>
      </c>
      <c r="O111" s="62">
        <f t="shared" si="51"/>
        <v>7.6</v>
      </c>
      <c r="P111" s="62">
        <f t="shared" si="51"/>
        <v>0</v>
      </c>
      <c r="Q111" s="62">
        <f t="shared" si="51"/>
        <v>2.7</v>
      </c>
      <c r="R111" s="62">
        <f t="shared" si="51"/>
        <v>317.5</v>
      </c>
      <c r="S111" s="62">
        <f t="shared" si="51"/>
        <v>3</v>
      </c>
      <c r="T111" s="62">
        <f t="shared" si="51"/>
        <v>2226.8</v>
      </c>
      <c r="U111" s="62">
        <f t="shared" si="51"/>
        <v>32545.6</v>
      </c>
      <c r="V111" s="4"/>
      <c r="W111" s="4"/>
      <c r="X111" s="4"/>
      <c r="Y111" s="4"/>
      <c r="Z111" s="4"/>
      <c r="AA111" s="4"/>
      <c r="AB111" s="4"/>
      <c r="AC111" s="4"/>
      <c r="AD111" s="4"/>
    </row>
    <row r="112" ht="26.25" customHeight="1">
      <c r="A112" s="32"/>
      <c r="B112" s="32"/>
      <c r="C112" s="32"/>
      <c r="D112" s="33"/>
      <c r="E112" s="38"/>
      <c r="F112" s="38"/>
      <c r="G112" s="38"/>
      <c r="H112" s="38"/>
      <c r="I112" s="37"/>
      <c r="J112" s="38"/>
      <c r="K112" s="38"/>
      <c r="L112" s="38"/>
      <c r="M112" s="38"/>
      <c r="N112" s="37"/>
      <c r="O112" s="38"/>
      <c r="P112" s="38"/>
      <c r="Q112" s="38"/>
      <c r="R112" s="38"/>
      <c r="S112" s="38"/>
      <c r="T112" s="38"/>
      <c r="U112" s="38"/>
      <c r="V112" s="4"/>
      <c r="W112" s="4"/>
      <c r="X112" s="4"/>
      <c r="Y112" s="4"/>
      <c r="Z112" s="4"/>
      <c r="AA112" s="4"/>
      <c r="AB112" s="4"/>
      <c r="AC112" s="4"/>
      <c r="AD112" s="4"/>
    </row>
    <row r="113" ht="26.25" customHeight="1">
      <c r="A113" s="36"/>
      <c r="B113" s="36"/>
      <c r="C113" s="36"/>
      <c r="D113" s="33"/>
      <c r="E113" s="36"/>
      <c r="F113" s="36"/>
      <c r="G113" s="36"/>
      <c r="H113" s="33"/>
      <c r="I113" s="36"/>
      <c r="J113" s="36"/>
      <c r="K113" s="36"/>
      <c r="L113" s="33"/>
      <c r="M113" s="36"/>
      <c r="N113" s="36"/>
      <c r="O113" s="36"/>
      <c r="P113" s="33"/>
      <c r="Q113" s="36"/>
      <c r="R113" s="36"/>
      <c r="S113" s="36"/>
      <c r="T113" s="35"/>
      <c r="U113" s="35"/>
      <c r="V113" s="4"/>
      <c r="W113" s="4"/>
      <c r="X113" s="4"/>
      <c r="Y113" s="4"/>
      <c r="Z113" s="4"/>
      <c r="AA113" s="4"/>
      <c r="AB113" s="4"/>
      <c r="AC113" s="4"/>
      <c r="AD113" s="4"/>
    </row>
    <row r="114" ht="26.25" customHeight="1">
      <c r="A114" s="59">
        <v>9.0</v>
      </c>
      <c r="B114" s="73" t="s">
        <v>88</v>
      </c>
      <c r="C114" s="59" t="s">
        <v>24</v>
      </c>
      <c r="D114" s="61" t="s">
        <v>80</v>
      </c>
      <c r="E114" s="62">
        <v>3495.0</v>
      </c>
      <c r="F114" s="62">
        <v>12760.0</v>
      </c>
      <c r="G114" s="62">
        <v>4295.0</v>
      </c>
      <c r="H114" s="62">
        <v>244.0</v>
      </c>
      <c r="I114" s="63">
        <v>204.0</v>
      </c>
      <c r="J114" s="62">
        <v>32.0</v>
      </c>
      <c r="K114" s="62">
        <v>52.0</v>
      </c>
      <c r="L114" s="62">
        <v>35.0</v>
      </c>
      <c r="M114" s="62">
        <v>35.0</v>
      </c>
      <c r="N114" s="63">
        <v>52.0</v>
      </c>
      <c r="O114" s="62">
        <v>4.0</v>
      </c>
      <c r="P114" s="62">
        <v>1.0</v>
      </c>
      <c r="Q114" s="62">
        <v>3.0</v>
      </c>
      <c r="R114" s="62">
        <v>85.0</v>
      </c>
      <c r="S114" s="62">
        <v>3.0</v>
      </c>
      <c r="T114" s="62">
        <v>330.0</v>
      </c>
      <c r="U114" s="63">
        <f t="shared" ref="U114:U115" si="52">SUM(E114:T114)</f>
        <v>21630</v>
      </c>
      <c r="V114" s="4"/>
      <c r="W114" s="4"/>
      <c r="X114" s="4"/>
      <c r="Y114" s="4"/>
      <c r="Z114" s="4"/>
      <c r="AA114" s="4"/>
      <c r="AB114" s="4"/>
      <c r="AC114" s="4"/>
      <c r="AD114" s="4"/>
    </row>
    <row r="115" ht="26.25" customHeight="1">
      <c r="A115" s="64"/>
      <c r="B115" s="65"/>
      <c r="C115" s="66"/>
      <c r="D115" s="61" t="s">
        <v>81</v>
      </c>
      <c r="E115" s="62">
        <v>3105.0</v>
      </c>
      <c r="F115" s="62">
        <v>10345.0</v>
      </c>
      <c r="G115" s="62">
        <v>3530.0</v>
      </c>
      <c r="H115" s="62">
        <v>200.0</v>
      </c>
      <c r="I115" s="63">
        <v>164.0</v>
      </c>
      <c r="J115" s="62">
        <v>26.0</v>
      </c>
      <c r="K115" s="62">
        <v>45.0</v>
      </c>
      <c r="L115" s="62">
        <v>20.0</v>
      </c>
      <c r="M115" s="62">
        <v>35.0</v>
      </c>
      <c r="N115" s="63">
        <v>52.0</v>
      </c>
      <c r="O115" s="62">
        <v>2.0</v>
      </c>
      <c r="P115" s="62">
        <v>1.0</v>
      </c>
      <c r="Q115" s="62">
        <v>2.0</v>
      </c>
      <c r="R115" s="62">
        <v>85.0</v>
      </c>
      <c r="S115" s="62">
        <v>2.0</v>
      </c>
      <c r="T115" s="62">
        <v>280.0</v>
      </c>
      <c r="U115" s="63">
        <f t="shared" si="52"/>
        <v>17894</v>
      </c>
      <c r="V115" s="4"/>
      <c r="W115" s="4"/>
      <c r="X115" s="4"/>
      <c r="Y115" s="4"/>
      <c r="Z115" s="4"/>
      <c r="AA115" s="4"/>
      <c r="AB115" s="4"/>
      <c r="AC115" s="4"/>
      <c r="AD115" s="4"/>
    </row>
    <row r="116" ht="26.25" customHeight="1">
      <c r="A116" s="67"/>
      <c r="C116" s="68"/>
      <c r="D116" s="61" t="s">
        <v>82</v>
      </c>
      <c r="E116" s="62">
        <v>2.4</v>
      </c>
      <c r="F116" s="62">
        <v>1.6</v>
      </c>
      <c r="G116" s="62">
        <v>9300.0</v>
      </c>
      <c r="H116" s="62">
        <v>1.5</v>
      </c>
      <c r="I116" s="63">
        <v>39.0</v>
      </c>
      <c r="J116" s="62">
        <v>17.5</v>
      </c>
      <c r="K116" s="62">
        <v>0.9</v>
      </c>
      <c r="L116" s="62">
        <v>2.5</v>
      </c>
      <c r="M116" s="62">
        <v>8.4</v>
      </c>
      <c r="N116" s="63">
        <v>26.2</v>
      </c>
      <c r="O116" s="62">
        <v>4.2</v>
      </c>
      <c r="P116" s="62">
        <v>0.0</v>
      </c>
      <c r="Q116" s="62">
        <v>1.9</v>
      </c>
      <c r="R116" s="62">
        <v>20.0</v>
      </c>
      <c r="S116" s="62">
        <v>13.5</v>
      </c>
      <c r="T116" s="62">
        <v>2.1</v>
      </c>
      <c r="U116" s="62">
        <v>10.1</v>
      </c>
      <c r="V116" s="4"/>
      <c r="W116" s="4"/>
      <c r="X116" s="4"/>
      <c r="Y116" s="4"/>
      <c r="Z116" s="4"/>
      <c r="AA116" s="4"/>
      <c r="AB116" s="4"/>
      <c r="AC116" s="4"/>
      <c r="AD116" s="4"/>
    </row>
    <row r="117" ht="26.25" customHeight="1">
      <c r="A117" s="69"/>
      <c r="B117" s="70"/>
      <c r="C117" s="71"/>
      <c r="D117" s="74" t="s">
        <v>83</v>
      </c>
      <c r="E117" s="75">
        <f t="shared" ref="E117:U117" si="53">E115*E116</f>
        <v>7452</v>
      </c>
      <c r="F117" s="75">
        <f t="shared" si="53"/>
        <v>16552</v>
      </c>
      <c r="G117" s="75">
        <f t="shared" si="53"/>
        <v>32829000</v>
      </c>
      <c r="H117" s="75">
        <f t="shared" si="53"/>
        <v>300</v>
      </c>
      <c r="I117" s="73">
        <f t="shared" si="53"/>
        <v>6396</v>
      </c>
      <c r="J117" s="75">
        <f t="shared" si="53"/>
        <v>455</v>
      </c>
      <c r="K117" s="75">
        <f t="shared" si="53"/>
        <v>40.5</v>
      </c>
      <c r="L117" s="75">
        <f t="shared" si="53"/>
        <v>50</v>
      </c>
      <c r="M117" s="75">
        <f t="shared" si="53"/>
        <v>294</v>
      </c>
      <c r="N117" s="73">
        <f t="shared" si="53"/>
        <v>1362.4</v>
      </c>
      <c r="O117" s="75">
        <f t="shared" si="53"/>
        <v>8.4</v>
      </c>
      <c r="P117" s="75">
        <f t="shared" si="53"/>
        <v>0</v>
      </c>
      <c r="Q117" s="75">
        <f t="shared" si="53"/>
        <v>3.8</v>
      </c>
      <c r="R117" s="75">
        <f t="shared" si="53"/>
        <v>1700</v>
      </c>
      <c r="S117" s="75">
        <f t="shared" si="53"/>
        <v>27</v>
      </c>
      <c r="T117" s="75">
        <f t="shared" si="53"/>
        <v>588</v>
      </c>
      <c r="U117" s="75">
        <f t="shared" si="53"/>
        <v>180729.4</v>
      </c>
      <c r="V117" s="4"/>
      <c r="W117" s="4"/>
      <c r="X117" s="4"/>
      <c r="Y117" s="4"/>
      <c r="Z117" s="4"/>
      <c r="AA117" s="4"/>
      <c r="AB117" s="4"/>
      <c r="AC117" s="4"/>
      <c r="AD117" s="4"/>
    </row>
    <row r="118" ht="26.25" customHeight="1">
      <c r="A118" s="59">
        <v>10.0</v>
      </c>
      <c r="B118" s="73" t="s">
        <v>88</v>
      </c>
      <c r="C118" s="59" t="s">
        <v>29</v>
      </c>
      <c r="D118" s="61" t="s">
        <v>80</v>
      </c>
      <c r="E118" s="62">
        <v>3520.0</v>
      </c>
      <c r="F118" s="62">
        <v>12870.0</v>
      </c>
      <c r="G118" s="62">
        <v>4372.0</v>
      </c>
      <c r="H118" s="62">
        <v>265.0</v>
      </c>
      <c r="I118" s="63">
        <v>218.0</v>
      </c>
      <c r="J118" s="62">
        <v>32.0</v>
      </c>
      <c r="K118" s="62">
        <v>52.0</v>
      </c>
      <c r="L118" s="62">
        <v>35.0</v>
      </c>
      <c r="M118" s="62">
        <v>35.0</v>
      </c>
      <c r="N118" s="63">
        <v>58.0</v>
      </c>
      <c r="O118" s="62">
        <v>4.0</v>
      </c>
      <c r="P118" s="62">
        <v>1.0</v>
      </c>
      <c r="Q118" s="62">
        <v>3.0</v>
      </c>
      <c r="R118" s="62">
        <v>92.0</v>
      </c>
      <c r="S118" s="62">
        <v>3.0</v>
      </c>
      <c r="T118" s="62">
        <v>1390.0</v>
      </c>
      <c r="U118" s="63">
        <f t="shared" ref="U118:U119" si="54">SUM(E118:T118)</f>
        <v>22950</v>
      </c>
      <c r="V118" s="4"/>
      <c r="W118" s="4"/>
      <c r="X118" s="4"/>
      <c r="Y118" s="4"/>
      <c r="Z118" s="4"/>
      <c r="AA118" s="4"/>
      <c r="AB118" s="4"/>
      <c r="AC118" s="4"/>
      <c r="AD118" s="4"/>
    </row>
    <row r="119" ht="26.25" customHeight="1">
      <c r="A119" s="64"/>
      <c r="B119" s="65"/>
      <c r="C119" s="66"/>
      <c r="D119" s="61" t="s">
        <v>81</v>
      </c>
      <c r="E119" s="62">
        <v>3105.0</v>
      </c>
      <c r="F119" s="62">
        <v>10345.0</v>
      </c>
      <c r="G119" s="62">
        <v>3530.0</v>
      </c>
      <c r="H119" s="62">
        <v>200.0</v>
      </c>
      <c r="I119" s="63">
        <v>164.0</v>
      </c>
      <c r="J119" s="62">
        <v>26.0</v>
      </c>
      <c r="K119" s="62">
        <v>45.0</v>
      </c>
      <c r="L119" s="62">
        <v>20.0</v>
      </c>
      <c r="M119" s="62">
        <v>35.0</v>
      </c>
      <c r="N119" s="63">
        <v>52.0</v>
      </c>
      <c r="O119" s="62">
        <v>2.0</v>
      </c>
      <c r="P119" s="62">
        <v>1.0</v>
      </c>
      <c r="Q119" s="62">
        <v>2.0</v>
      </c>
      <c r="R119" s="62">
        <v>85.0</v>
      </c>
      <c r="S119" s="62">
        <v>2.0</v>
      </c>
      <c r="T119" s="62">
        <v>280.0</v>
      </c>
      <c r="U119" s="63">
        <f t="shared" si="54"/>
        <v>17894</v>
      </c>
      <c r="V119" s="4"/>
      <c r="W119" s="4"/>
      <c r="X119" s="4"/>
      <c r="Y119" s="4"/>
      <c r="Z119" s="4"/>
      <c r="AA119" s="4"/>
      <c r="AB119" s="4"/>
      <c r="AC119" s="4"/>
      <c r="AD119" s="4"/>
    </row>
    <row r="120" ht="26.25" customHeight="1">
      <c r="A120" s="67"/>
      <c r="C120" s="68"/>
      <c r="D120" s="61" t="s">
        <v>82</v>
      </c>
      <c r="E120" s="62">
        <v>2.4</v>
      </c>
      <c r="F120" s="62">
        <v>1.6</v>
      </c>
      <c r="G120" s="62">
        <v>9300.0</v>
      </c>
      <c r="H120" s="62">
        <v>1.5</v>
      </c>
      <c r="I120" s="63">
        <v>39.0</v>
      </c>
      <c r="J120" s="62">
        <v>17.5</v>
      </c>
      <c r="K120" s="62">
        <v>0.9</v>
      </c>
      <c r="L120" s="62">
        <v>2.5</v>
      </c>
      <c r="M120" s="62">
        <v>8.4</v>
      </c>
      <c r="N120" s="63">
        <v>26.2</v>
      </c>
      <c r="O120" s="62">
        <v>4.2</v>
      </c>
      <c r="P120" s="62">
        <v>0.0</v>
      </c>
      <c r="Q120" s="62">
        <v>1.9</v>
      </c>
      <c r="R120" s="62">
        <v>20.0</v>
      </c>
      <c r="S120" s="62">
        <v>13.5</v>
      </c>
      <c r="T120" s="62">
        <v>2.1</v>
      </c>
      <c r="U120" s="62">
        <v>10.1</v>
      </c>
      <c r="V120" s="4"/>
      <c r="W120" s="4"/>
      <c r="X120" s="4"/>
      <c r="Y120" s="4"/>
      <c r="Z120" s="4"/>
      <c r="AA120" s="4"/>
      <c r="AB120" s="4"/>
      <c r="AC120" s="4"/>
      <c r="AD120" s="4"/>
    </row>
    <row r="121" ht="26.25" customHeight="1">
      <c r="A121" s="69"/>
      <c r="B121" s="70"/>
      <c r="C121" s="71"/>
      <c r="D121" s="74" t="s">
        <v>83</v>
      </c>
      <c r="E121" s="75">
        <f t="shared" ref="E121:U121" si="55">E119*E120</f>
        <v>7452</v>
      </c>
      <c r="F121" s="75">
        <f t="shared" si="55"/>
        <v>16552</v>
      </c>
      <c r="G121" s="75">
        <f t="shared" si="55"/>
        <v>32829000</v>
      </c>
      <c r="H121" s="75">
        <f t="shared" si="55"/>
        <v>300</v>
      </c>
      <c r="I121" s="73">
        <f t="shared" si="55"/>
        <v>6396</v>
      </c>
      <c r="J121" s="75">
        <f t="shared" si="55"/>
        <v>455</v>
      </c>
      <c r="K121" s="75">
        <f t="shared" si="55"/>
        <v>40.5</v>
      </c>
      <c r="L121" s="75">
        <f t="shared" si="55"/>
        <v>50</v>
      </c>
      <c r="M121" s="75">
        <f t="shared" si="55"/>
        <v>294</v>
      </c>
      <c r="N121" s="73">
        <f t="shared" si="55"/>
        <v>1362.4</v>
      </c>
      <c r="O121" s="75">
        <f t="shared" si="55"/>
        <v>8.4</v>
      </c>
      <c r="P121" s="75">
        <f t="shared" si="55"/>
        <v>0</v>
      </c>
      <c r="Q121" s="75">
        <f t="shared" si="55"/>
        <v>3.8</v>
      </c>
      <c r="R121" s="75">
        <f t="shared" si="55"/>
        <v>1700</v>
      </c>
      <c r="S121" s="75">
        <f t="shared" si="55"/>
        <v>27</v>
      </c>
      <c r="T121" s="75">
        <f t="shared" si="55"/>
        <v>588</v>
      </c>
      <c r="U121" s="75">
        <f t="shared" si="55"/>
        <v>180729.4</v>
      </c>
      <c r="V121" s="4"/>
      <c r="W121" s="4"/>
      <c r="X121" s="4"/>
      <c r="Y121" s="4"/>
      <c r="Z121" s="4"/>
      <c r="AA121" s="4"/>
      <c r="AB121" s="4"/>
      <c r="AC121" s="4"/>
      <c r="AD121" s="4"/>
    </row>
    <row r="122" ht="26.25" customHeight="1">
      <c r="A122" s="81">
        <v>10.0</v>
      </c>
      <c r="B122" s="73" t="s">
        <v>88</v>
      </c>
      <c r="C122" s="81" t="s">
        <v>30</v>
      </c>
      <c r="D122" s="61" t="s">
        <v>80</v>
      </c>
      <c r="E122" s="63">
        <v>3720.0</v>
      </c>
      <c r="F122" s="63">
        <v>12870.0</v>
      </c>
      <c r="G122" s="63">
        <v>4372.0</v>
      </c>
      <c r="H122" s="63">
        <v>265.0</v>
      </c>
      <c r="I122" s="63">
        <v>218.0</v>
      </c>
      <c r="J122" s="63">
        <v>32.0</v>
      </c>
      <c r="K122" s="63">
        <v>52.0</v>
      </c>
      <c r="L122" s="63">
        <v>35.0</v>
      </c>
      <c r="M122" s="63">
        <v>35.0</v>
      </c>
      <c r="N122" s="63">
        <v>58.0</v>
      </c>
      <c r="O122" s="63">
        <v>4.0</v>
      </c>
      <c r="P122" s="63">
        <v>1.0</v>
      </c>
      <c r="Q122" s="63">
        <v>3.0</v>
      </c>
      <c r="R122" s="63">
        <v>92.0</v>
      </c>
      <c r="S122" s="63">
        <v>3.0</v>
      </c>
      <c r="T122" s="63">
        <v>1390.0</v>
      </c>
      <c r="U122" s="63">
        <f t="shared" ref="U122:U123" si="56">SUM(E122:T122)</f>
        <v>23150</v>
      </c>
      <c r="V122" s="45"/>
      <c r="W122" s="45"/>
      <c r="X122" s="45"/>
      <c r="Y122" s="45"/>
      <c r="Z122" s="45"/>
      <c r="AA122" s="45"/>
      <c r="AB122" s="45"/>
      <c r="AC122" s="45"/>
      <c r="AD122" s="45"/>
    </row>
    <row r="123" ht="26.25" customHeight="1">
      <c r="A123" s="64"/>
      <c r="B123" s="65"/>
      <c r="C123" s="66"/>
      <c r="D123" s="61" t="s">
        <v>81</v>
      </c>
      <c r="E123" s="62">
        <v>2704.0</v>
      </c>
      <c r="F123" s="62">
        <v>10345.0</v>
      </c>
      <c r="G123" s="62">
        <v>3530.0</v>
      </c>
      <c r="H123" s="62">
        <v>200.0</v>
      </c>
      <c r="I123" s="63">
        <v>164.0</v>
      </c>
      <c r="J123" s="62">
        <v>26.0</v>
      </c>
      <c r="K123" s="62">
        <v>45.0</v>
      </c>
      <c r="L123" s="62">
        <v>20.0</v>
      </c>
      <c r="M123" s="62">
        <v>35.0</v>
      </c>
      <c r="N123" s="63">
        <v>52.0</v>
      </c>
      <c r="O123" s="62">
        <v>2.0</v>
      </c>
      <c r="P123" s="62">
        <v>1.0</v>
      </c>
      <c r="Q123" s="62">
        <v>2.0</v>
      </c>
      <c r="R123" s="62">
        <v>85.0</v>
      </c>
      <c r="S123" s="62">
        <v>2.0</v>
      </c>
      <c r="T123" s="62">
        <v>280.0</v>
      </c>
      <c r="U123" s="63">
        <f t="shared" si="56"/>
        <v>17493</v>
      </c>
      <c r="V123" s="4"/>
      <c r="W123" s="4"/>
      <c r="X123" s="4"/>
      <c r="Y123" s="4"/>
      <c r="Z123" s="4"/>
      <c r="AA123" s="4"/>
      <c r="AB123" s="4"/>
      <c r="AC123" s="4"/>
      <c r="AD123" s="4"/>
    </row>
    <row r="124" ht="26.25" customHeight="1">
      <c r="A124" s="67"/>
      <c r="C124" s="68"/>
      <c r="D124" s="61" t="s">
        <v>82</v>
      </c>
      <c r="E124" s="62">
        <v>1.4</v>
      </c>
      <c r="F124" s="62">
        <v>1.7</v>
      </c>
      <c r="G124" s="62">
        <v>9300.0</v>
      </c>
      <c r="H124" s="62">
        <v>1.5</v>
      </c>
      <c r="I124" s="63">
        <v>39.0</v>
      </c>
      <c r="J124" s="62">
        <v>17.5</v>
      </c>
      <c r="K124" s="62">
        <v>0.9</v>
      </c>
      <c r="L124" s="62">
        <v>2.5</v>
      </c>
      <c r="M124" s="62">
        <v>8.4</v>
      </c>
      <c r="N124" s="63">
        <v>26.2</v>
      </c>
      <c r="O124" s="62">
        <v>4.2</v>
      </c>
      <c r="P124" s="62">
        <v>0.0</v>
      </c>
      <c r="Q124" s="62">
        <v>1.9</v>
      </c>
      <c r="R124" s="62">
        <v>20.0</v>
      </c>
      <c r="S124" s="62">
        <v>13.5</v>
      </c>
      <c r="T124" s="62">
        <v>2.1</v>
      </c>
      <c r="U124" s="62">
        <v>10.1</v>
      </c>
      <c r="V124" s="4"/>
      <c r="W124" s="4"/>
      <c r="X124" s="4"/>
      <c r="Y124" s="4"/>
      <c r="Z124" s="4"/>
      <c r="AA124" s="4"/>
      <c r="AB124" s="4"/>
      <c r="AC124" s="4"/>
      <c r="AD124" s="4"/>
    </row>
    <row r="125" ht="26.25" customHeight="1">
      <c r="A125" s="69"/>
      <c r="B125" s="70"/>
      <c r="C125" s="71"/>
      <c r="D125" s="74" t="s">
        <v>83</v>
      </c>
      <c r="E125" s="75">
        <f t="shared" ref="E125:U125" si="57">E123*E124</f>
        <v>3785.6</v>
      </c>
      <c r="F125" s="75">
        <f t="shared" si="57"/>
        <v>17586.5</v>
      </c>
      <c r="G125" s="75">
        <f t="shared" si="57"/>
        <v>32829000</v>
      </c>
      <c r="H125" s="75">
        <f t="shared" si="57"/>
        <v>300</v>
      </c>
      <c r="I125" s="73">
        <f t="shared" si="57"/>
        <v>6396</v>
      </c>
      <c r="J125" s="75">
        <f t="shared" si="57"/>
        <v>455</v>
      </c>
      <c r="K125" s="75">
        <f t="shared" si="57"/>
        <v>40.5</v>
      </c>
      <c r="L125" s="75">
        <f t="shared" si="57"/>
        <v>50</v>
      </c>
      <c r="M125" s="75">
        <f t="shared" si="57"/>
        <v>294</v>
      </c>
      <c r="N125" s="73">
        <f t="shared" si="57"/>
        <v>1362.4</v>
      </c>
      <c r="O125" s="75">
        <f t="shared" si="57"/>
        <v>8.4</v>
      </c>
      <c r="P125" s="75">
        <f t="shared" si="57"/>
        <v>0</v>
      </c>
      <c r="Q125" s="75">
        <f t="shared" si="57"/>
        <v>3.8</v>
      </c>
      <c r="R125" s="75">
        <f t="shared" si="57"/>
        <v>1700</v>
      </c>
      <c r="S125" s="75">
        <f t="shared" si="57"/>
        <v>27</v>
      </c>
      <c r="T125" s="75">
        <f t="shared" si="57"/>
        <v>588</v>
      </c>
      <c r="U125" s="75">
        <f t="shared" si="57"/>
        <v>176679.3</v>
      </c>
      <c r="V125" s="4"/>
      <c r="W125" s="4"/>
      <c r="X125" s="4"/>
      <c r="Y125" s="4"/>
      <c r="Z125" s="4"/>
      <c r="AA125" s="4"/>
      <c r="AB125" s="4"/>
      <c r="AC125" s="4"/>
      <c r="AD125" s="4"/>
    </row>
    <row r="126" ht="26.25" customHeight="1">
      <c r="A126" s="59">
        <v>7.0</v>
      </c>
      <c r="B126" s="73" t="s">
        <v>88</v>
      </c>
      <c r="C126" s="59" t="s">
        <v>31</v>
      </c>
      <c r="D126" s="61" t="s">
        <v>80</v>
      </c>
      <c r="E126" s="62">
        <v>3723.0</v>
      </c>
      <c r="F126" s="62">
        <v>12880.0</v>
      </c>
      <c r="G126" s="62">
        <v>4375.0</v>
      </c>
      <c r="H126" s="62">
        <v>266.0</v>
      </c>
      <c r="I126" s="63">
        <v>219.0</v>
      </c>
      <c r="J126" s="62">
        <v>32.0</v>
      </c>
      <c r="K126" s="62">
        <v>53.0</v>
      </c>
      <c r="L126" s="62">
        <v>37.0</v>
      </c>
      <c r="M126" s="62">
        <v>35.0</v>
      </c>
      <c r="N126" s="63">
        <v>59.0</v>
      </c>
      <c r="O126" s="62">
        <v>4.0</v>
      </c>
      <c r="P126" s="62">
        <v>1.0</v>
      </c>
      <c r="Q126" s="62">
        <v>3.0</v>
      </c>
      <c r="R126" s="62">
        <v>93.0</v>
      </c>
      <c r="S126" s="62">
        <v>3.0</v>
      </c>
      <c r="T126" s="62">
        <v>1394.0</v>
      </c>
      <c r="U126" s="63">
        <f t="shared" ref="U126:U128" si="58">SUM(E126:T126)</f>
        <v>23177</v>
      </c>
      <c r="V126" s="4"/>
      <c r="W126" s="4"/>
      <c r="X126" s="4"/>
      <c r="Y126" s="4"/>
      <c r="Z126" s="4"/>
      <c r="AA126" s="4"/>
      <c r="AB126" s="4"/>
      <c r="AC126" s="4"/>
      <c r="AD126" s="4"/>
    </row>
    <row r="127" ht="26.25" customHeight="1">
      <c r="A127" s="64"/>
      <c r="B127" s="65"/>
      <c r="C127" s="66"/>
      <c r="D127" s="61" t="s">
        <v>81</v>
      </c>
      <c r="E127" s="62">
        <v>2705.0</v>
      </c>
      <c r="F127" s="62">
        <v>1.348</v>
      </c>
      <c r="G127" s="62">
        <v>3535.0</v>
      </c>
      <c r="H127" s="62">
        <v>202.0</v>
      </c>
      <c r="I127" s="63">
        <v>165.0</v>
      </c>
      <c r="J127" s="62">
        <v>26.0</v>
      </c>
      <c r="K127" s="62">
        <v>45.0</v>
      </c>
      <c r="L127" s="62">
        <v>22.0</v>
      </c>
      <c r="M127" s="62">
        <v>35.0</v>
      </c>
      <c r="N127" s="63">
        <v>54.0</v>
      </c>
      <c r="O127" s="62">
        <v>2.0</v>
      </c>
      <c r="P127" s="62">
        <v>1.0</v>
      </c>
      <c r="Q127" s="62">
        <v>2.0</v>
      </c>
      <c r="R127" s="62">
        <v>88.0</v>
      </c>
      <c r="S127" s="62">
        <v>2.0</v>
      </c>
      <c r="T127" s="62">
        <v>330.0</v>
      </c>
      <c r="U127" s="62">
        <f t="shared" si="58"/>
        <v>7215.348</v>
      </c>
      <c r="V127" s="4"/>
      <c r="W127" s="4"/>
      <c r="X127" s="4"/>
      <c r="Y127" s="4"/>
      <c r="Z127" s="4"/>
      <c r="AA127" s="4"/>
      <c r="AB127" s="4"/>
      <c r="AC127" s="4"/>
      <c r="AD127" s="4"/>
    </row>
    <row r="128" ht="26.25" customHeight="1">
      <c r="A128" s="67"/>
      <c r="C128" s="68"/>
      <c r="D128" s="61" t="s">
        <v>82</v>
      </c>
      <c r="E128" s="62">
        <v>1.1</v>
      </c>
      <c r="F128" s="62">
        <v>1.1</v>
      </c>
      <c r="G128" s="62">
        <v>9150.0</v>
      </c>
      <c r="H128" s="62">
        <v>1.4</v>
      </c>
      <c r="I128" s="63">
        <v>37.5</v>
      </c>
      <c r="J128" s="62">
        <v>18.0</v>
      </c>
      <c r="K128" s="62">
        <v>0.8</v>
      </c>
      <c r="L128" s="62">
        <v>2.3</v>
      </c>
      <c r="M128" s="62">
        <v>8.5</v>
      </c>
      <c r="N128" s="63">
        <v>26.5</v>
      </c>
      <c r="O128" s="62">
        <v>4.3</v>
      </c>
      <c r="P128" s="62">
        <v>0.0</v>
      </c>
      <c r="Q128" s="62">
        <v>1.8</v>
      </c>
      <c r="R128" s="62">
        <v>18.5</v>
      </c>
      <c r="S128" s="62">
        <v>13.0</v>
      </c>
      <c r="T128" s="62">
        <v>1.9</v>
      </c>
      <c r="U128" s="62">
        <f t="shared" si="58"/>
        <v>9286.7</v>
      </c>
      <c r="V128" s="4"/>
      <c r="W128" s="4"/>
      <c r="X128" s="4"/>
      <c r="Y128" s="4"/>
      <c r="Z128" s="4"/>
      <c r="AA128" s="4"/>
      <c r="AB128" s="4"/>
      <c r="AC128" s="4"/>
      <c r="AD128" s="4"/>
    </row>
    <row r="129" ht="26.25" customHeight="1">
      <c r="A129" s="69"/>
      <c r="B129" s="70"/>
      <c r="C129" s="71"/>
      <c r="D129" s="74" t="s">
        <v>83</v>
      </c>
      <c r="E129" s="62">
        <f t="shared" ref="E129:U129" si="59">E127+E128</f>
        <v>2706.1</v>
      </c>
      <c r="F129" s="62">
        <f t="shared" si="59"/>
        <v>2.448</v>
      </c>
      <c r="G129" s="62">
        <f t="shared" si="59"/>
        <v>12685</v>
      </c>
      <c r="H129" s="62">
        <f t="shared" si="59"/>
        <v>203.4</v>
      </c>
      <c r="I129" s="62">
        <f t="shared" si="59"/>
        <v>202.5</v>
      </c>
      <c r="J129" s="62">
        <f t="shared" si="59"/>
        <v>44</v>
      </c>
      <c r="K129" s="62">
        <f t="shared" si="59"/>
        <v>45.8</v>
      </c>
      <c r="L129" s="62">
        <f t="shared" si="59"/>
        <v>24.3</v>
      </c>
      <c r="M129" s="62">
        <f t="shared" si="59"/>
        <v>43.5</v>
      </c>
      <c r="N129" s="62">
        <f t="shared" si="59"/>
        <v>80.5</v>
      </c>
      <c r="O129" s="62">
        <f t="shared" si="59"/>
        <v>6.3</v>
      </c>
      <c r="P129" s="62">
        <f t="shared" si="59"/>
        <v>1</v>
      </c>
      <c r="Q129" s="62">
        <f t="shared" si="59"/>
        <v>3.8</v>
      </c>
      <c r="R129" s="62">
        <f t="shared" si="59"/>
        <v>106.5</v>
      </c>
      <c r="S129" s="62">
        <f t="shared" si="59"/>
        <v>15</v>
      </c>
      <c r="T129" s="62">
        <f t="shared" si="59"/>
        <v>331.9</v>
      </c>
      <c r="U129" s="62">
        <f t="shared" si="59"/>
        <v>16502.048</v>
      </c>
      <c r="V129" s="4"/>
      <c r="W129" s="4"/>
      <c r="X129" s="4"/>
      <c r="Y129" s="4"/>
      <c r="Z129" s="4"/>
      <c r="AA129" s="4"/>
      <c r="AB129" s="4"/>
      <c r="AC129" s="4"/>
      <c r="AD129" s="4"/>
    </row>
    <row r="130" ht="26.25" customHeight="1">
      <c r="A130" s="59">
        <v>8.0</v>
      </c>
      <c r="B130" s="73" t="s">
        <v>88</v>
      </c>
      <c r="C130" s="59" t="s">
        <v>33</v>
      </c>
      <c r="D130" s="61" t="s">
        <v>80</v>
      </c>
      <c r="E130" s="62">
        <v>3725.0</v>
      </c>
      <c r="F130" s="62">
        <v>12990.0</v>
      </c>
      <c r="G130" s="62">
        <v>4378.0</v>
      </c>
      <c r="H130" s="62">
        <v>268.0</v>
      </c>
      <c r="I130" s="63">
        <v>220.0</v>
      </c>
      <c r="J130" s="62">
        <v>33.0</v>
      </c>
      <c r="K130" s="62">
        <v>54.0</v>
      </c>
      <c r="L130" s="62">
        <v>38.0</v>
      </c>
      <c r="M130" s="62">
        <v>39.0</v>
      </c>
      <c r="N130" s="63">
        <v>60.0</v>
      </c>
      <c r="O130" s="62">
        <v>5.0</v>
      </c>
      <c r="P130" s="62">
        <v>2.0</v>
      </c>
      <c r="Q130" s="62">
        <v>4.0</v>
      </c>
      <c r="R130" s="62">
        <v>94.0</v>
      </c>
      <c r="S130" s="62">
        <v>4.0</v>
      </c>
      <c r="T130" s="62">
        <v>1398.0</v>
      </c>
      <c r="U130" s="63">
        <f t="shared" ref="U130:U131" si="60">SUM(E130:T130)</f>
        <v>23312</v>
      </c>
      <c r="V130" s="4"/>
      <c r="W130" s="4"/>
      <c r="X130" s="4"/>
      <c r="Y130" s="4"/>
      <c r="Z130" s="4"/>
      <c r="AA130" s="4"/>
      <c r="AB130" s="4"/>
      <c r="AC130" s="4"/>
      <c r="AD130" s="4"/>
    </row>
    <row r="131" ht="26.25" customHeight="1">
      <c r="A131" s="64"/>
      <c r="B131" s="65"/>
      <c r="C131" s="66"/>
      <c r="D131" s="61" t="s">
        <v>81</v>
      </c>
      <c r="E131" s="62">
        <v>2944.0</v>
      </c>
      <c r="F131" s="62">
        <v>10430.0</v>
      </c>
      <c r="G131" s="62">
        <v>3240.0</v>
      </c>
      <c r="H131" s="62">
        <v>208.0</v>
      </c>
      <c r="I131" s="63">
        <v>205.0</v>
      </c>
      <c r="J131" s="62">
        <v>31.0</v>
      </c>
      <c r="K131" s="62">
        <v>51.0</v>
      </c>
      <c r="L131" s="62">
        <v>33.0</v>
      </c>
      <c r="M131" s="62">
        <v>36.0</v>
      </c>
      <c r="N131" s="63">
        <v>60.0</v>
      </c>
      <c r="O131" s="62">
        <v>3.0</v>
      </c>
      <c r="P131" s="62">
        <v>1.0</v>
      </c>
      <c r="Q131" s="62">
        <v>2.0</v>
      </c>
      <c r="R131" s="62">
        <v>90.0</v>
      </c>
      <c r="S131" s="62">
        <v>3.0</v>
      </c>
      <c r="T131" s="62">
        <v>365.0</v>
      </c>
      <c r="U131" s="62">
        <f t="shared" si="60"/>
        <v>17702</v>
      </c>
      <c r="V131" s="4"/>
      <c r="W131" s="4"/>
      <c r="X131" s="4"/>
      <c r="Y131" s="4"/>
      <c r="Z131" s="4"/>
      <c r="AA131" s="4"/>
      <c r="AB131" s="4"/>
      <c r="AC131" s="4"/>
      <c r="AD131" s="4"/>
    </row>
    <row r="132" ht="26.25" customHeight="1">
      <c r="A132" s="67"/>
      <c r="C132" s="68"/>
      <c r="D132" s="61" t="s">
        <v>82</v>
      </c>
      <c r="E132" s="62">
        <v>1.1</v>
      </c>
      <c r="F132" s="62">
        <v>0.6</v>
      </c>
      <c r="G132" s="62">
        <v>9600.0</v>
      </c>
      <c r="H132" s="62">
        <v>1.7</v>
      </c>
      <c r="I132" s="63">
        <v>36.0</v>
      </c>
      <c r="J132" s="62">
        <v>18.8</v>
      </c>
      <c r="K132" s="62">
        <v>0.9</v>
      </c>
      <c r="L132" s="62">
        <v>2.6</v>
      </c>
      <c r="M132" s="62">
        <v>10.0</v>
      </c>
      <c r="N132" s="63">
        <v>19.0</v>
      </c>
      <c r="O132" s="62">
        <v>4.4</v>
      </c>
      <c r="P132" s="62">
        <v>0.0</v>
      </c>
      <c r="Q132" s="62">
        <v>1.9</v>
      </c>
      <c r="R132" s="62">
        <v>18.2</v>
      </c>
      <c r="S132" s="62">
        <v>2.0</v>
      </c>
      <c r="T132" s="62"/>
      <c r="U132" s="62"/>
      <c r="V132" s="4"/>
      <c r="W132" s="4"/>
      <c r="X132" s="4"/>
      <c r="Y132" s="4"/>
      <c r="Z132" s="4"/>
      <c r="AA132" s="4"/>
      <c r="AB132" s="4"/>
      <c r="AC132" s="4"/>
      <c r="AD132" s="4"/>
    </row>
    <row r="133" ht="26.25" customHeight="1">
      <c r="A133" s="69"/>
      <c r="B133" s="70"/>
      <c r="C133" s="71"/>
      <c r="D133" s="74" t="s">
        <v>83</v>
      </c>
      <c r="E133" s="62">
        <f t="shared" ref="E133:U133" si="61">E131+E132</f>
        <v>2945.1</v>
      </c>
      <c r="F133" s="62">
        <f t="shared" si="61"/>
        <v>10430.6</v>
      </c>
      <c r="G133" s="62">
        <f t="shared" si="61"/>
        <v>12840</v>
      </c>
      <c r="H133" s="62">
        <f t="shared" si="61"/>
        <v>209.7</v>
      </c>
      <c r="I133" s="62">
        <f t="shared" si="61"/>
        <v>241</v>
      </c>
      <c r="J133" s="62">
        <f t="shared" si="61"/>
        <v>49.8</v>
      </c>
      <c r="K133" s="62">
        <f t="shared" si="61"/>
        <v>51.9</v>
      </c>
      <c r="L133" s="62">
        <f t="shared" si="61"/>
        <v>35.6</v>
      </c>
      <c r="M133" s="62">
        <f t="shared" si="61"/>
        <v>46</v>
      </c>
      <c r="N133" s="62">
        <f t="shared" si="61"/>
        <v>79</v>
      </c>
      <c r="O133" s="62">
        <f t="shared" si="61"/>
        <v>7.4</v>
      </c>
      <c r="P133" s="62">
        <f t="shared" si="61"/>
        <v>1</v>
      </c>
      <c r="Q133" s="62">
        <f t="shared" si="61"/>
        <v>3.9</v>
      </c>
      <c r="R133" s="62">
        <f t="shared" si="61"/>
        <v>108.2</v>
      </c>
      <c r="S133" s="62">
        <f t="shared" si="61"/>
        <v>5</v>
      </c>
      <c r="T133" s="62">
        <f t="shared" si="61"/>
        <v>365</v>
      </c>
      <c r="U133" s="62">
        <f t="shared" si="61"/>
        <v>17702</v>
      </c>
      <c r="V133" s="4"/>
      <c r="W133" s="4"/>
      <c r="X133" s="4"/>
      <c r="Y133" s="4"/>
      <c r="Z133" s="4"/>
      <c r="AA133" s="4"/>
      <c r="AB133" s="4"/>
      <c r="AC133" s="4"/>
      <c r="AD133" s="4"/>
    </row>
    <row r="134" ht="26.25" customHeight="1">
      <c r="A134" s="32"/>
      <c r="B134" s="32"/>
      <c r="C134" s="32"/>
      <c r="D134" s="33"/>
      <c r="E134" s="38"/>
      <c r="F134" s="38"/>
      <c r="G134" s="38"/>
      <c r="H134" s="38"/>
      <c r="I134" s="37"/>
      <c r="J134" s="38"/>
      <c r="K134" s="38"/>
      <c r="L134" s="38"/>
      <c r="M134" s="38"/>
      <c r="N134" s="37"/>
      <c r="O134" s="38"/>
      <c r="P134" s="38"/>
      <c r="Q134" s="38"/>
      <c r="R134" s="38"/>
      <c r="S134" s="38"/>
      <c r="T134" s="38"/>
      <c r="U134" s="38"/>
      <c r="V134" s="4"/>
      <c r="W134" s="4"/>
      <c r="X134" s="4"/>
      <c r="Y134" s="4"/>
      <c r="Z134" s="4"/>
      <c r="AA134" s="4"/>
      <c r="AB134" s="4"/>
      <c r="AC134" s="4"/>
      <c r="AD134" s="4"/>
    </row>
    <row r="135" ht="26.25" customHeight="1">
      <c r="A135" s="36"/>
      <c r="B135" s="36"/>
      <c r="C135" s="36"/>
      <c r="D135" s="39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5"/>
      <c r="U135" s="35"/>
      <c r="V135" s="4"/>
      <c r="W135" s="4"/>
      <c r="X135" s="4"/>
      <c r="Y135" s="4"/>
      <c r="Z135" s="4"/>
      <c r="AA135" s="4"/>
      <c r="AB135" s="4"/>
      <c r="AC135" s="4"/>
      <c r="AD135" s="4"/>
    </row>
    <row r="136" ht="26.25" customHeight="1">
      <c r="A136" s="59">
        <v>9.0</v>
      </c>
      <c r="B136" s="73" t="s">
        <v>89</v>
      </c>
      <c r="C136" s="59" t="s">
        <v>24</v>
      </c>
      <c r="D136" s="61" t="s">
        <v>80</v>
      </c>
      <c r="E136" s="62">
        <v>4190.0</v>
      </c>
      <c r="F136" s="62">
        <v>3805.0</v>
      </c>
      <c r="G136" s="62">
        <v>3045.0</v>
      </c>
      <c r="H136" s="62">
        <v>185.0</v>
      </c>
      <c r="I136" s="63">
        <v>170.0</v>
      </c>
      <c r="J136" s="62">
        <v>22.0</v>
      </c>
      <c r="K136" s="62">
        <v>22.0</v>
      </c>
      <c r="L136" s="62">
        <v>5.0</v>
      </c>
      <c r="M136" s="62">
        <v>45.0</v>
      </c>
      <c r="N136" s="63">
        <v>55.0</v>
      </c>
      <c r="O136" s="62">
        <v>1.0</v>
      </c>
      <c r="P136" s="62">
        <v>0.0</v>
      </c>
      <c r="Q136" s="62">
        <v>2.0</v>
      </c>
      <c r="R136" s="62">
        <v>90.0</v>
      </c>
      <c r="S136" s="62">
        <v>2.0</v>
      </c>
      <c r="T136" s="62">
        <v>1745.0</v>
      </c>
      <c r="U136" s="63">
        <f t="shared" ref="U136:U137" si="62">SUM(E136:T136)</f>
        <v>13384</v>
      </c>
      <c r="V136" s="4"/>
      <c r="W136" s="4"/>
      <c r="X136" s="4"/>
      <c r="Y136" s="4"/>
      <c r="Z136" s="4"/>
      <c r="AA136" s="4"/>
      <c r="AB136" s="4"/>
      <c r="AC136" s="4"/>
      <c r="AD136" s="4"/>
    </row>
    <row r="137" ht="26.25" customHeight="1">
      <c r="A137" s="64"/>
      <c r="B137" s="65"/>
      <c r="C137" s="66"/>
      <c r="D137" s="61" t="s">
        <v>81</v>
      </c>
      <c r="E137" s="62">
        <v>3320.0</v>
      </c>
      <c r="F137" s="62">
        <v>2805.0</v>
      </c>
      <c r="G137" s="62">
        <v>1890.0</v>
      </c>
      <c r="H137" s="62">
        <v>150.0</v>
      </c>
      <c r="I137" s="63">
        <v>162.0</v>
      </c>
      <c r="J137" s="62">
        <v>17.0</v>
      </c>
      <c r="K137" s="62">
        <v>16.0</v>
      </c>
      <c r="L137" s="62">
        <v>2.0</v>
      </c>
      <c r="M137" s="62">
        <v>45.0</v>
      </c>
      <c r="N137" s="63">
        <v>55.0</v>
      </c>
      <c r="O137" s="62">
        <v>1.0</v>
      </c>
      <c r="P137" s="62">
        <v>0.0</v>
      </c>
      <c r="Q137" s="62">
        <v>2.0</v>
      </c>
      <c r="R137" s="62">
        <v>90.0</v>
      </c>
      <c r="S137" s="62">
        <v>2.0</v>
      </c>
      <c r="T137" s="62">
        <v>1480.0</v>
      </c>
      <c r="U137" s="63">
        <f t="shared" si="62"/>
        <v>10037</v>
      </c>
      <c r="V137" s="4"/>
      <c r="W137" s="4"/>
      <c r="X137" s="4"/>
      <c r="Y137" s="4"/>
      <c r="Z137" s="4"/>
      <c r="AA137" s="4"/>
      <c r="AB137" s="4"/>
      <c r="AC137" s="4"/>
      <c r="AD137" s="4"/>
    </row>
    <row r="138" ht="26.25" customHeight="1">
      <c r="A138" s="67"/>
      <c r="C138" s="68"/>
      <c r="D138" s="61" t="s">
        <v>82</v>
      </c>
      <c r="E138" s="62">
        <v>2.4</v>
      </c>
      <c r="F138" s="62">
        <v>1.6</v>
      </c>
      <c r="G138" s="62">
        <v>9300.0</v>
      </c>
      <c r="H138" s="62">
        <v>1.9</v>
      </c>
      <c r="I138" s="63">
        <v>36.5</v>
      </c>
      <c r="J138" s="62">
        <v>13.5</v>
      </c>
      <c r="K138" s="62">
        <v>0.8</v>
      </c>
      <c r="L138" s="62">
        <v>0.0</v>
      </c>
      <c r="M138" s="62">
        <v>9.5</v>
      </c>
      <c r="N138" s="63">
        <v>22.4</v>
      </c>
      <c r="O138" s="62">
        <v>0.0</v>
      </c>
      <c r="P138" s="62">
        <v>0.0</v>
      </c>
      <c r="Q138" s="62">
        <v>0.9</v>
      </c>
      <c r="R138" s="62">
        <v>13.9</v>
      </c>
      <c r="S138" s="62">
        <v>0.0</v>
      </c>
      <c r="T138" s="62">
        <v>2.2</v>
      </c>
      <c r="U138" s="62">
        <v>9.6</v>
      </c>
      <c r="V138" s="4"/>
      <c r="W138" s="4"/>
      <c r="X138" s="4"/>
      <c r="Y138" s="4"/>
      <c r="Z138" s="4"/>
      <c r="AA138" s="4"/>
      <c r="AB138" s="4"/>
      <c r="AC138" s="4"/>
      <c r="AD138" s="4"/>
    </row>
    <row r="139" ht="26.25" customHeight="1">
      <c r="A139" s="69"/>
      <c r="B139" s="70"/>
      <c r="C139" s="71"/>
      <c r="D139" s="74" t="s">
        <v>83</v>
      </c>
      <c r="E139" s="75">
        <f t="shared" ref="E139:U139" si="63">E137*E138</f>
        <v>7968</v>
      </c>
      <c r="F139" s="75">
        <f t="shared" si="63"/>
        <v>4488</v>
      </c>
      <c r="G139" s="75">
        <f t="shared" si="63"/>
        <v>17577000</v>
      </c>
      <c r="H139" s="75">
        <f t="shared" si="63"/>
        <v>285</v>
      </c>
      <c r="I139" s="73">
        <f t="shared" si="63"/>
        <v>5913</v>
      </c>
      <c r="J139" s="75">
        <f t="shared" si="63"/>
        <v>229.5</v>
      </c>
      <c r="K139" s="75">
        <f t="shared" si="63"/>
        <v>12.8</v>
      </c>
      <c r="L139" s="75">
        <f t="shared" si="63"/>
        <v>0</v>
      </c>
      <c r="M139" s="75">
        <f t="shared" si="63"/>
        <v>427.5</v>
      </c>
      <c r="N139" s="73">
        <f t="shared" si="63"/>
        <v>1232</v>
      </c>
      <c r="O139" s="75">
        <f t="shared" si="63"/>
        <v>0</v>
      </c>
      <c r="P139" s="75">
        <f t="shared" si="63"/>
        <v>0</v>
      </c>
      <c r="Q139" s="75">
        <f t="shared" si="63"/>
        <v>1.8</v>
      </c>
      <c r="R139" s="75">
        <f t="shared" si="63"/>
        <v>1251</v>
      </c>
      <c r="S139" s="75">
        <f t="shared" si="63"/>
        <v>0</v>
      </c>
      <c r="T139" s="75">
        <f t="shared" si="63"/>
        <v>3256</v>
      </c>
      <c r="U139" s="75">
        <f t="shared" si="63"/>
        <v>96355.2</v>
      </c>
      <c r="V139" s="4"/>
      <c r="W139" s="4"/>
      <c r="X139" s="4"/>
      <c r="Y139" s="4"/>
      <c r="Z139" s="4"/>
      <c r="AA139" s="4"/>
      <c r="AB139" s="4"/>
      <c r="AC139" s="4"/>
      <c r="AD139" s="4"/>
    </row>
    <row r="140" ht="26.25" customHeight="1">
      <c r="A140" s="59">
        <v>10.0</v>
      </c>
      <c r="B140" s="73" t="s">
        <v>89</v>
      </c>
      <c r="C140" s="59" t="s">
        <v>29</v>
      </c>
      <c r="D140" s="61" t="s">
        <v>80</v>
      </c>
      <c r="E140" s="62">
        <v>4295.0</v>
      </c>
      <c r="F140" s="62">
        <v>3830.0</v>
      </c>
      <c r="G140" s="62">
        <v>3065.0</v>
      </c>
      <c r="H140" s="62">
        <v>190.0</v>
      </c>
      <c r="I140" s="63">
        <v>176.0</v>
      </c>
      <c r="J140" s="62">
        <v>24.0</v>
      </c>
      <c r="K140" s="62">
        <v>22.0</v>
      </c>
      <c r="L140" s="62">
        <v>5.0</v>
      </c>
      <c r="M140" s="62">
        <v>45.0</v>
      </c>
      <c r="N140" s="63">
        <v>65.0</v>
      </c>
      <c r="O140" s="62">
        <v>1.0</v>
      </c>
      <c r="P140" s="62">
        <v>0.0</v>
      </c>
      <c r="Q140" s="62">
        <v>2.0</v>
      </c>
      <c r="R140" s="62">
        <v>95.0</v>
      </c>
      <c r="S140" s="62">
        <v>2.0</v>
      </c>
      <c r="T140" s="62">
        <v>1789.0</v>
      </c>
      <c r="U140" s="63">
        <f t="shared" ref="U140:U141" si="64">SUM(E140:T140)</f>
        <v>13606</v>
      </c>
      <c r="V140" s="4"/>
      <c r="W140" s="4"/>
      <c r="X140" s="4"/>
      <c r="Y140" s="4"/>
      <c r="Z140" s="4"/>
      <c r="AA140" s="4"/>
      <c r="AB140" s="4"/>
      <c r="AC140" s="4"/>
      <c r="AD140" s="4"/>
    </row>
    <row r="141" ht="26.25" customHeight="1">
      <c r="A141" s="64"/>
      <c r="B141" s="65"/>
      <c r="C141" s="66"/>
      <c r="D141" s="61" t="s">
        <v>81</v>
      </c>
      <c r="E141" s="62">
        <v>3320.0</v>
      </c>
      <c r="F141" s="62">
        <v>3064.0</v>
      </c>
      <c r="G141" s="62">
        <v>1890.0</v>
      </c>
      <c r="H141" s="63">
        <v>150.0</v>
      </c>
      <c r="I141" s="63">
        <v>162.0</v>
      </c>
      <c r="J141" s="62">
        <v>17.0</v>
      </c>
      <c r="K141" s="62">
        <v>16.0</v>
      </c>
      <c r="L141" s="62">
        <v>2.0</v>
      </c>
      <c r="M141" s="62">
        <v>45.0</v>
      </c>
      <c r="N141" s="63">
        <v>55.0</v>
      </c>
      <c r="O141" s="62">
        <v>1.0</v>
      </c>
      <c r="P141" s="62">
        <v>0.0</v>
      </c>
      <c r="Q141" s="62">
        <v>2.0</v>
      </c>
      <c r="R141" s="62">
        <v>90.0</v>
      </c>
      <c r="S141" s="62">
        <v>2.0</v>
      </c>
      <c r="T141" s="62">
        <v>1480.0</v>
      </c>
      <c r="U141" s="63">
        <f t="shared" si="64"/>
        <v>10296</v>
      </c>
      <c r="V141" s="4"/>
      <c r="W141" s="4"/>
      <c r="X141" s="4"/>
      <c r="Y141" s="4"/>
      <c r="Z141" s="4"/>
      <c r="AA141" s="4"/>
      <c r="AB141" s="4"/>
      <c r="AC141" s="4"/>
      <c r="AD141" s="4"/>
    </row>
    <row r="142" ht="26.25" customHeight="1">
      <c r="A142" s="67"/>
      <c r="C142" s="68"/>
      <c r="D142" s="61" t="s">
        <v>82</v>
      </c>
      <c r="E142" s="62">
        <v>2.4</v>
      </c>
      <c r="F142" s="62">
        <v>1.6</v>
      </c>
      <c r="G142" s="62">
        <v>9300.0</v>
      </c>
      <c r="H142" s="63">
        <v>1.9</v>
      </c>
      <c r="I142" s="63">
        <v>36.5</v>
      </c>
      <c r="J142" s="62">
        <v>13.5</v>
      </c>
      <c r="K142" s="62">
        <v>0.8</v>
      </c>
      <c r="L142" s="62">
        <v>0.0</v>
      </c>
      <c r="M142" s="62">
        <v>9.5</v>
      </c>
      <c r="N142" s="63">
        <v>22.4</v>
      </c>
      <c r="O142" s="62">
        <v>0.0</v>
      </c>
      <c r="P142" s="62">
        <v>0.0</v>
      </c>
      <c r="Q142" s="62">
        <v>0.9</v>
      </c>
      <c r="R142" s="62">
        <v>13.9</v>
      </c>
      <c r="S142" s="62">
        <v>0.0</v>
      </c>
      <c r="T142" s="62">
        <v>2.2</v>
      </c>
      <c r="U142" s="62">
        <v>9.6</v>
      </c>
      <c r="V142" s="4"/>
      <c r="W142" s="4"/>
      <c r="X142" s="4"/>
      <c r="Y142" s="4"/>
      <c r="Z142" s="4"/>
      <c r="AA142" s="4"/>
      <c r="AB142" s="4"/>
      <c r="AC142" s="4"/>
      <c r="AD142" s="4"/>
    </row>
    <row r="143" ht="26.25" customHeight="1">
      <c r="A143" s="69"/>
      <c r="B143" s="70"/>
      <c r="C143" s="71"/>
      <c r="D143" s="74" t="s">
        <v>83</v>
      </c>
      <c r="E143" s="75">
        <f t="shared" ref="E143:U143" si="65">E141*E142</f>
        <v>7968</v>
      </c>
      <c r="F143" s="75">
        <f t="shared" si="65"/>
        <v>4902.4</v>
      </c>
      <c r="G143" s="75">
        <f t="shared" si="65"/>
        <v>17577000</v>
      </c>
      <c r="H143" s="75">
        <f t="shared" si="65"/>
        <v>285</v>
      </c>
      <c r="I143" s="73">
        <f t="shared" si="65"/>
        <v>5913</v>
      </c>
      <c r="J143" s="75">
        <f t="shared" si="65"/>
        <v>229.5</v>
      </c>
      <c r="K143" s="75">
        <f t="shared" si="65"/>
        <v>12.8</v>
      </c>
      <c r="L143" s="75">
        <f t="shared" si="65"/>
        <v>0</v>
      </c>
      <c r="M143" s="75">
        <f t="shared" si="65"/>
        <v>427.5</v>
      </c>
      <c r="N143" s="73">
        <f t="shared" si="65"/>
        <v>1232</v>
      </c>
      <c r="O143" s="75">
        <f t="shared" si="65"/>
        <v>0</v>
      </c>
      <c r="P143" s="75">
        <f t="shared" si="65"/>
        <v>0</v>
      </c>
      <c r="Q143" s="75">
        <f t="shared" si="65"/>
        <v>1.8</v>
      </c>
      <c r="R143" s="75">
        <f t="shared" si="65"/>
        <v>1251</v>
      </c>
      <c r="S143" s="75">
        <f t="shared" si="65"/>
        <v>0</v>
      </c>
      <c r="T143" s="75">
        <f t="shared" si="65"/>
        <v>3256</v>
      </c>
      <c r="U143" s="75">
        <f t="shared" si="65"/>
        <v>98841.6</v>
      </c>
      <c r="V143" s="4"/>
      <c r="W143" s="4"/>
      <c r="X143" s="4"/>
      <c r="Y143" s="4"/>
      <c r="Z143" s="4"/>
      <c r="AA143" s="4"/>
      <c r="AB143" s="4"/>
      <c r="AC143" s="4"/>
      <c r="AD143" s="4"/>
    </row>
    <row r="144" ht="26.25" customHeight="1">
      <c r="A144" s="59">
        <v>10.0</v>
      </c>
      <c r="B144" s="73" t="s">
        <v>89</v>
      </c>
      <c r="C144" s="59" t="s">
        <v>30</v>
      </c>
      <c r="D144" s="61" t="s">
        <v>80</v>
      </c>
      <c r="E144" s="62">
        <v>4495.0</v>
      </c>
      <c r="F144" s="62">
        <v>3830.0</v>
      </c>
      <c r="G144" s="62">
        <v>3065.0</v>
      </c>
      <c r="H144" s="62">
        <v>190.0</v>
      </c>
      <c r="I144" s="63">
        <v>176.0</v>
      </c>
      <c r="J144" s="62">
        <v>24.0</v>
      </c>
      <c r="K144" s="62">
        <v>22.0</v>
      </c>
      <c r="L144" s="62">
        <v>5.0</v>
      </c>
      <c r="M144" s="62">
        <v>45.0</v>
      </c>
      <c r="N144" s="63">
        <v>65.0</v>
      </c>
      <c r="O144" s="62">
        <v>1.0</v>
      </c>
      <c r="P144" s="62">
        <v>0.0</v>
      </c>
      <c r="Q144" s="62">
        <v>2.0</v>
      </c>
      <c r="R144" s="62">
        <v>95.0</v>
      </c>
      <c r="S144" s="62">
        <v>2.0</v>
      </c>
      <c r="T144" s="62">
        <v>1789.0</v>
      </c>
      <c r="U144" s="63">
        <f t="shared" ref="U144:U145" si="66">SUM(E144:T144)</f>
        <v>13806</v>
      </c>
      <c r="V144" s="4"/>
      <c r="W144" s="4"/>
      <c r="X144" s="4"/>
      <c r="Y144" s="4"/>
      <c r="Z144" s="4"/>
      <c r="AA144" s="4"/>
      <c r="AB144" s="4"/>
      <c r="AC144" s="4"/>
      <c r="AD144" s="4"/>
    </row>
    <row r="145" ht="26.25" customHeight="1">
      <c r="A145" s="64"/>
      <c r="B145" s="65"/>
      <c r="C145" s="66"/>
      <c r="D145" s="61" t="s">
        <v>81</v>
      </c>
      <c r="E145" s="62">
        <v>3320.0</v>
      </c>
      <c r="F145" s="62">
        <v>3064.0</v>
      </c>
      <c r="G145" s="62">
        <v>1890.0</v>
      </c>
      <c r="H145" s="63">
        <v>150.0</v>
      </c>
      <c r="I145" s="63">
        <v>162.0</v>
      </c>
      <c r="J145" s="62">
        <v>17.0</v>
      </c>
      <c r="K145" s="62">
        <v>16.0</v>
      </c>
      <c r="L145" s="62">
        <v>2.0</v>
      </c>
      <c r="M145" s="62">
        <v>45.0</v>
      </c>
      <c r="N145" s="63">
        <v>55.0</v>
      </c>
      <c r="O145" s="62">
        <v>1.0</v>
      </c>
      <c r="P145" s="62">
        <v>0.0</v>
      </c>
      <c r="Q145" s="62">
        <v>2.0</v>
      </c>
      <c r="R145" s="62">
        <v>90.0</v>
      </c>
      <c r="S145" s="62">
        <v>2.0</v>
      </c>
      <c r="T145" s="62">
        <v>1480.0</v>
      </c>
      <c r="U145" s="63">
        <f t="shared" si="66"/>
        <v>10296</v>
      </c>
      <c r="V145" s="4"/>
      <c r="W145" s="4"/>
      <c r="X145" s="4"/>
      <c r="Y145" s="4"/>
      <c r="Z145" s="4"/>
      <c r="AA145" s="4"/>
      <c r="AB145" s="4"/>
      <c r="AC145" s="4"/>
      <c r="AD145" s="4"/>
    </row>
    <row r="146" ht="26.25" customHeight="1">
      <c r="A146" s="67"/>
      <c r="C146" s="68"/>
      <c r="D146" s="61" t="s">
        <v>82</v>
      </c>
      <c r="E146" s="62">
        <v>1.4</v>
      </c>
      <c r="F146" s="62">
        <v>1.8</v>
      </c>
      <c r="G146" s="62">
        <v>9300.0</v>
      </c>
      <c r="H146" s="63">
        <v>1.9</v>
      </c>
      <c r="I146" s="63">
        <v>36.5</v>
      </c>
      <c r="J146" s="62">
        <v>13.5</v>
      </c>
      <c r="K146" s="62">
        <v>0.8</v>
      </c>
      <c r="L146" s="62">
        <v>0.0</v>
      </c>
      <c r="M146" s="62">
        <v>9.5</v>
      </c>
      <c r="N146" s="63">
        <v>22.4</v>
      </c>
      <c r="O146" s="62">
        <v>0.0</v>
      </c>
      <c r="P146" s="62">
        <v>0.0</v>
      </c>
      <c r="Q146" s="62">
        <v>0.9</v>
      </c>
      <c r="R146" s="62">
        <v>13.9</v>
      </c>
      <c r="S146" s="62">
        <v>0.0</v>
      </c>
      <c r="T146" s="62">
        <v>2.2</v>
      </c>
      <c r="U146" s="62">
        <v>9.6</v>
      </c>
      <c r="V146" s="4"/>
      <c r="W146" s="4"/>
      <c r="X146" s="4"/>
      <c r="Y146" s="4"/>
      <c r="Z146" s="4"/>
      <c r="AA146" s="4"/>
      <c r="AB146" s="4"/>
      <c r="AC146" s="4"/>
      <c r="AD146" s="4"/>
    </row>
    <row r="147" ht="26.25" customHeight="1">
      <c r="A147" s="69"/>
      <c r="B147" s="70"/>
      <c r="C147" s="71"/>
      <c r="D147" s="74" t="s">
        <v>83</v>
      </c>
      <c r="E147" s="75">
        <f t="shared" ref="E147:U147" si="67">E145*E146</f>
        <v>4648</v>
      </c>
      <c r="F147" s="75">
        <f t="shared" si="67"/>
        <v>5515.2</v>
      </c>
      <c r="G147" s="75">
        <f t="shared" si="67"/>
        <v>17577000</v>
      </c>
      <c r="H147" s="75">
        <f t="shared" si="67"/>
        <v>285</v>
      </c>
      <c r="I147" s="73">
        <f t="shared" si="67"/>
        <v>5913</v>
      </c>
      <c r="J147" s="75">
        <f t="shared" si="67"/>
        <v>229.5</v>
      </c>
      <c r="K147" s="75">
        <f t="shared" si="67"/>
        <v>12.8</v>
      </c>
      <c r="L147" s="75">
        <f t="shared" si="67"/>
        <v>0</v>
      </c>
      <c r="M147" s="75">
        <f t="shared" si="67"/>
        <v>427.5</v>
      </c>
      <c r="N147" s="73">
        <f t="shared" si="67"/>
        <v>1232</v>
      </c>
      <c r="O147" s="75">
        <f t="shared" si="67"/>
        <v>0</v>
      </c>
      <c r="P147" s="75">
        <f t="shared" si="67"/>
        <v>0</v>
      </c>
      <c r="Q147" s="75">
        <f t="shared" si="67"/>
        <v>1.8</v>
      </c>
      <c r="R147" s="75">
        <f t="shared" si="67"/>
        <v>1251</v>
      </c>
      <c r="S147" s="75">
        <f t="shared" si="67"/>
        <v>0</v>
      </c>
      <c r="T147" s="75">
        <f t="shared" si="67"/>
        <v>3256</v>
      </c>
      <c r="U147" s="75">
        <f t="shared" si="67"/>
        <v>98841.6</v>
      </c>
      <c r="V147" s="4"/>
      <c r="W147" s="4"/>
      <c r="X147" s="4"/>
      <c r="Y147" s="4"/>
      <c r="Z147" s="4"/>
      <c r="AA147" s="4"/>
      <c r="AB147" s="4"/>
      <c r="AC147" s="4"/>
      <c r="AD147" s="4"/>
    </row>
    <row r="148" ht="26.25" customHeight="1">
      <c r="A148" s="59">
        <v>7.0</v>
      </c>
      <c r="B148" s="73" t="s">
        <v>89</v>
      </c>
      <c r="C148" s="59" t="s">
        <v>31</v>
      </c>
      <c r="D148" s="61" t="s">
        <v>80</v>
      </c>
      <c r="E148" s="62">
        <v>4503.0</v>
      </c>
      <c r="F148" s="62">
        <v>3835.0</v>
      </c>
      <c r="G148" s="62">
        <v>3070.0</v>
      </c>
      <c r="H148" s="62">
        <v>192.0</v>
      </c>
      <c r="I148" s="63">
        <v>177.0</v>
      </c>
      <c r="J148" s="62">
        <v>24.0</v>
      </c>
      <c r="K148" s="62">
        <v>23.0</v>
      </c>
      <c r="L148" s="62">
        <v>6.0</v>
      </c>
      <c r="M148" s="62">
        <v>48.0</v>
      </c>
      <c r="N148" s="63">
        <v>69.0</v>
      </c>
      <c r="O148" s="62">
        <v>1.0</v>
      </c>
      <c r="P148" s="62">
        <v>0.0</v>
      </c>
      <c r="Q148" s="62">
        <v>2.0</v>
      </c>
      <c r="R148" s="62">
        <v>96.0</v>
      </c>
      <c r="S148" s="62">
        <v>2.0</v>
      </c>
      <c r="T148" s="62">
        <v>1792.0</v>
      </c>
      <c r="U148" s="63">
        <f t="shared" ref="U148:U150" si="68">SUM(E148:T148)</f>
        <v>13840</v>
      </c>
      <c r="V148" s="4"/>
      <c r="W148" s="4"/>
      <c r="X148" s="4"/>
      <c r="Y148" s="4"/>
      <c r="Z148" s="4"/>
      <c r="AA148" s="4"/>
      <c r="AB148" s="4"/>
      <c r="AC148" s="4"/>
      <c r="AD148" s="4"/>
    </row>
    <row r="149" ht="26.25" customHeight="1">
      <c r="A149" s="64"/>
      <c r="B149" s="65"/>
      <c r="C149" s="66"/>
      <c r="D149" s="61" t="s">
        <v>81</v>
      </c>
      <c r="E149" s="62">
        <v>3325.0</v>
      </c>
      <c r="F149" s="62">
        <v>3065.0</v>
      </c>
      <c r="G149" s="62">
        <v>1895.0</v>
      </c>
      <c r="H149" s="62">
        <v>152.0</v>
      </c>
      <c r="I149" s="63">
        <v>164.0</v>
      </c>
      <c r="J149" s="62">
        <v>18.0</v>
      </c>
      <c r="K149" s="62">
        <v>16.0</v>
      </c>
      <c r="L149" s="62">
        <v>2.0</v>
      </c>
      <c r="M149" s="62">
        <v>48.0</v>
      </c>
      <c r="N149" s="63">
        <v>58.0</v>
      </c>
      <c r="O149" s="62">
        <v>1.0</v>
      </c>
      <c r="P149" s="62">
        <v>0.0</v>
      </c>
      <c r="Q149" s="62">
        <v>2.0</v>
      </c>
      <c r="R149" s="62">
        <v>92.0</v>
      </c>
      <c r="S149" s="62">
        <v>2.0</v>
      </c>
      <c r="T149" s="62">
        <v>1485.0</v>
      </c>
      <c r="U149" s="62">
        <f t="shared" si="68"/>
        <v>10325</v>
      </c>
      <c r="V149" s="4"/>
      <c r="W149" s="4"/>
      <c r="X149" s="4"/>
      <c r="Y149" s="4"/>
      <c r="Z149" s="4"/>
      <c r="AA149" s="4"/>
      <c r="AB149" s="4"/>
      <c r="AC149" s="4"/>
      <c r="AD149" s="4"/>
    </row>
    <row r="150" ht="26.25" customHeight="1">
      <c r="A150" s="67"/>
      <c r="C150" s="68"/>
      <c r="D150" s="61" t="s">
        <v>82</v>
      </c>
      <c r="E150" s="62">
        <v>1.1</v>
      </c>
      <c r="F150" s="62">
        <v>1.2</v>
      </c>
      <c r="G150" s="62">
        <v>9150.0</v>
      </c>
      <c r="H150" s="62">
        <v>1.6</v>
      </c>
      <c r="I150" s="63">
        <v>35.0</v>
      </c>
      <c r="J150" s="62">
        <v>14.0</v>
      </c>
      <c r="K150" s="62">
        <v>0.9</v>
      </c>
      <c r="L150" s="62">
        <v>0.0</v>
      </c>
      <c r="M150" s="62">
        <v>9.0</v>
      </c>
      <c r="N150" s="63">
        <v>22.0</v>
      </c>
      <c r="O150" s="62">
        <v>0.0</v>
      </c>
      <c r="P150" s="62">
        <v>0.0</v>
      </c>
      <c r="Q150" s="62">
        <v>0.7</v>
      </c>
      <c r="R150" s="62">
        <v>14.0</v>
      </c>
      <c r="S150" s="62">
        <v>0.0</v>
      </c>
      <c r="T150" s="62">
        <v>1.9</v>
      </c>
      <c r="U150" s="62">
        <f t="shared" si="68"/>
        <v>9251.4</v>
      </c>
      <c r="V150" s="4"/>
      <c r="W150" s="4"/>
      <c r="X150" s="4"/>
      <c r="Y150" s="4"/>
      <c r="Z150" s="4"/>
      <c r="AA150" s="4"/>
      <c r="AB150" s="4"/>
      <c r="AC150" s="4"/>
      <c r="AD150" s="4"/>
    </row>
    <row r="151" ht="26.25" customHeight="1">
      <c r="A151" s="69"/>
      <c r="B151" s="70"/>
      <c r="C151" s="71"/>
      <c r="D151" s="74" t="s">
        <v>83</v>
      </c>
      <c r="E151" s="62">
        <f t="shared" ref="E151:U151" si="69">E149+E150</f>
        <v>3326.1</v>
      </c>
      <c r="F151" s="62">
        <f t="shared" si="69"/>
        <v>3066.2</v>
      </c>
      <c r="G151" s="62">
        <f t="shared" si="69"/>
        <v>11045</v>
      </c>
      <c r="H151" s="62">
        <f t="shared" si="69"/>
        <v>153.6</v>
      </c>
      <c r="I151" s="62">
        <f t="shared" si="69"/>
        <v>199</v>
      </c>
      <c r="J151" s="62">
        <f t="shared" si="69"/>
        <v>32</v>
      </c>
      <c r="K151" s="62">
        <f t="shared" si="69"/>
        <v>16.9</v>
      </c>
      <c r="L151" s="62">
        <f t="shared" si="69"/>
        <v>2</v>
      </c>
      <c r="M151" s="62">
        <f t="shared" si="69"/>
        <v>57</v>
      </c>
      <c r="N151" s="62">
        <f t="shared" si="69"/>
        <v>80</v>
      </c>
      <c r="O151" s="62">
        <f t="shared" si="69"/>
        <v>1</v>
      </c>
      <c r="P151" s="62">
        <f t="shared" si="69"/>
        <v>0</v>
      </c>
      <c r="Q151" s="62">
        <f t="shared" si="69"/>
        <v>2.7</v>
      </c>
      <c r="R151" s="62">
        <f t="shared" si="69"/>
        <v>106</v>
      </c>
      <c r="S151" s="62">
        <f t="shared" si="69"/>
        <v>2</v>
      </c>
      <c r="T151" s="62">
        <f t="shared" si="69"/>
        <v>1486.9</v>
      </c>
      <c r="U151" s="62">
        <f t="shared" si="69"/>
        <v>19576.4</v>
      </c>
      <c r="V151" s="4"/>
      <c r="W151" s="4"/>
      <c r="X151" s="4"/>
      <c r="Y151" s="4"/>
      <c r="Z151" s="4"/>
      <c r="AA151" s="4"/>
      <c r="AB151" s="4"/>
      <c r="AC151" s="4"/>
      <c r="AD151" s="4"/>
    </row>
    <row r="152" ht="26.25" customHeight="1">
      <c r="A152" s="59">
        <v>8.0</v>
      </c>
      <c r="B152" s="73" t="s">
        <v>89</v>
      </c>
      <c r="C152" s="59" t="s">
        <v>33</v>
      </c>
      <c r="D152" s="61" t="s">
        <v>80</v>
      </c>
      <c r="E152" s="62">
        <v>4510.0</v>
      </c>
      <c r="F152" s="62">
        <v>3840.0</v>
      </c>
      <c r="G152" s="62">
        <v>3075.0</v>
      </c>
      <c r="H152" s="62">
        <v>194.0</v>
      </c>
      <c r="I152" s="63">
        <v>178.0</v>
      </c>
      <c r="J152" s="62">
        <v>25.0</v>
      </c>
      <c r="K152" s="62">
        <v>24.0</v>
      </c>
      <c r="L152" s="62">
        <v>7.0</v>
      </c>
      <c r="M152" s="62">
        <v>59.0</v>
      </c>
      <c r="N152" s="63">
        <v>72.0</v>
      </c>
      <c r="O152" s="62">
        <v>1.0</v>
      </c>
      <c r="P152" s="62">
        <v>0.0</v>
      </c>
      <c r="Q152" s="62">
        <v>2.0</v>
      </c>
      <c r="R152" s="62">
        <v>97.0</v>
      </c>
      <c r="S152" s="62">
        <v>2.0</v>
      </c>
      <c r="T152" s="62">
        <v>1796.0</v>
      </c>
      <c r="U152" s="63">
        <f t="shared" ref="U152:U154" si="70">SUM(E152:T152)</f>
        <v>13882</v>
      </c>
      <c r="V152" s="4"/>
      <c r="W152" s="4"/>
      <c r="X152" s="4"/>
      <c r="Y152" s="4"/>
      <c r="Z152" s="4"/>
      <c r="AA152" s="4"/>
      <c r="AB152" s="4"/>
      <c r="AC152" s="4"/>
      <c r="AD152" s="4"/>
    </row>
    <row r="153" ht="26.25" customHeight="1">
      <c r="A153" s="64"/>
      <c r="B153" s="65"/>
      <c r="C153" s="66"/>
      <c r="D153" s="61" t="s">
        <v>81</v>
      </c>
      <c r="E153" s="62">
        <v>3565.0</v>
      </c>
      <c r="F153" s="62">
        <v>3142.0</v>
      </c>
      <c r="G153" s="62">
        <v>2338.0</v>
      </c>
      <c r="H153" s="62">
        <v>153.0</v>
      </c>
      <c r="I153" s="63">
        <v>162.0</v>
      </c>
      <c r="J153" s="62">
        <v>23.0</v>
      </c>
      <c r="K153" s="62">
        <v>22.0</v>
      </c>
      <c r="L153" s="62">
        <v>5.0</v>
      </c>
      <c r="M153" s="62">
        <v>50.0</v>
      </c>
      <c r="N153" s="63">
        <v>72.0</v>
      </c>
      <c r="O153" s="62">
        <v>1.0</v>
      </c>
      <c r="P153" s="62">
        <v>0.0</v>
      </c>
      <c r="Q153" s="62">
        <v>2.0</v>
      </c>
      <c r="R153" s="62">
        <v>93.0</v>
      </c>
      <c r="S153" s="62">
        <v>2.0</v>
      </c>
      <c r="T153" s="62">
        <v>1490.0</v>
      </c>
      <c r="U153" s="62">
        <f t="shared" si="70"/>
        <v>11120</v>
      </c>
      <c r="V153" s="4"/>
      <c r="W153" s="4"/>
      <c r="X153" s="4"/>
      <c r="Y153" s="4"/>
      <c r="Z153" s="4"/>
      <c r="AA153" s="4"/>
      <c r="AB153" s="4"/>
      <c r="AC153" s="4"/>
      <c r="AD153" s="4"/>
    </row>
    <row r="154" ht="26.25" customHeight="1">
      <c r="A154" s="67"/>
      <c r="C154" s="68"/>
      <c r="D154" s="61" t="s">
        <v>82</v>
      </c>
      <c r="E154" s="62">
        <v>1.7</v>
      </c>
      <c r="F154" s="62">
        <v>0.4</v>
      </c>
      <c r="G154" s="62">
        <v>9450.0</v>
      </c>
      <c r="H154" s="62">
        <v>1.7</v>
      </c>
      <c r="I154" s="63">
        <v>36.0</v>
      </c>
      <c r="J154" s="62">
        <v>17.8</v>
      </c>
      <c r="K154" s="62">
        <v>0.9</v>
      </c>
      <c r="L154" s="62">
        <v>0.0</v>
      </c>
      <c r="M154" s="62">
        <v>10.0</v>
      </c>
      <c r="N154" s="63">
        <v>19.0</v>
      </c>
      <c r="O154" s="62">
        <v>0.0</v>
      </c>
      <c r="P154" s="62">
        <v>0.0</v>
      </c>
      <c r="Q154" s="62">
        <v>0.6</v>
      </c>
      <c r="R154" s="62">
        <v>13.5</v>
      </c>
      <c r="S154" s="62">
        <v>0.0</v>
      </c>
      <c r="T154" s="62">
        <v>1.7</v>
      </c>
      <c r="U154" s="62">
        <f t="shared" si="70"/>
        <v>9553.3</v>
      </c>
      <c r="V154" s="4"/>
      <c r="W154" s="4"/>
      <c r="X154" s="4"/>
      <c r="Y154" s="4"/>
      <c r="Z154" s="4"/>
      <c r="AA154" s="4"/>
      <c r="AB154" s="4"/>
      <c r="AC154" s="4"/>
      <c r="AD154" s="4"/>
    </row>
    <row r="155" ht="26.25" customHeight="1">
      <c r="A155" s="69"/>
      <c r="B155" s="70"/>
      <c r="C155" s="71"/>
      <c r="D155" s="74" t="s">
        <v>83</v>
      </c>
      <c r="E155" s="62">
        <f t="shared" ref="E155:U155" si="71">E153+E154</f>
        <v>3566.7</v>
      </c>
      <c r="F155" s="62">
        <f t="shared" si="71"/>
        <v>3142.4</v>
      </c>
      <c r="G155" s="62">
        <f t="shared" si="71"/>
        <v>11788</v>
      </c>
      <c r="H155" s="62">
        <f t="shared" si="71"/>
        <v>154.7</v>
      </c>
      <c r="I155" s="62">
        <f t="shared" si="71"/>
        <v>198</v>
      </c>
      <c r="J155" s="62">
        <f t="shared" si="71"/>
        <v>40.8</v>
      </c>
      <c r="K155" s="62">
        <f t="shared" si="71"/>
        <v>22.9</v>
      </c>
      <c r="L155" s="62">
        <f t="shared" si="71"/>
        <v>5</v>
      </c>
      <c r="M155" s="62">
        <f t="shared" si="71"/>
        <v>60</v>
      </c>
      <c r="N155" s="62">
        <f t="shared" si="71"/>
        <v>91</v>
      </c>
      <c r="O155" s="62">
        <f t="shared" si="71"/>
        <v>1</v>
      </c>
      <c r="P155" s="62">
        <f t="shared" si="71"/>
        <v>0</v>
      </c>
      <c r="Q155" s="62">
        <f t="shared" si="71"/>
        <v>2.6</v>
      </c>
      <c r="R155" s="62">
        <f t="shared" si="71"/>
        <v>106.5</v>
      </c>
      <c r="S155" s="62">
        <f t="shared" si="71"/>
        <v>2</v>
      </c>
      <c r="T155" s="62">
        <f t="shared" si="71"/>
        <v>1491.7</v>
      </c>
      <c r="U155" s="62">
        <f t="shared" si="71"/>
        <v>20673.3</v>
      </c>
      <c r="V155" s="4"/>
      <c r="W155" s="4"/>
      <c r="X155" s="4"/>
      <c r="Y155" s="4"/>
      <c r="Z155" s="4"/>
      <c r="AA155" s="4"/>
      <c r="AB155" s="4"/>
      <c r="AC155" s="4"/>
      <c r="AD155" s="4"/>
    </row>
    <row r="156" ht="26.25" customHeight="1">
      <c r="A156" s="32"/>
      <c r="B156" s="32"/>
      <c r="C156" s="32"/>
      <c r="D156" s="33"/>
      <c r="E156" s="38"/>
      <c r="F156" s="38"/>
      <c r="G156" s="38"/>
      <c r="H156" s="38"/>
      <c r="I156" s="37"/>
      <c r="J156" s="38"/>
      <c r="K156" s="38"/>
      <c r="L156" s="38"/>
      <c r="M156" s="38"/>
      <c r="N156" s="37"/>
      <c r="O156" s="38"/>
      <c r="P156" s="38"/>
      <c r="Q156" s="38"/>
      <c r="R156" s="38"/>
      <c r="S156" s="38"/>
      <c r="T156" s="38"/>
      <c r="U156" s="34"/>
      <c r="V156" s="4"/>
      <c r="W156" s="4"/>
      <c r="X156" s="4"/>
      <c r="Y156" s="4"/>
      <c r="Z156" s="4"/>
      <c r="AA156" s="4"/>
      <c r="AB156" s="4"/>
      <c r="AC156" s="4"/>
      <c r="AD156" s="4"/>
    </row>
    <row r="157" ht="26.25" customHeight="1">
      <c r="A157" s="36"/>
      <c r="B157" s="36"/>
      <c r="C157" s="36"/>
      <c r="D157" s="39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5"/>
      <c r="U157" s="35"/>
      <c r="V157" s="4"/>
      <c r="W157" s="4"/>
      <c r="X157" s="4"/>
      <c r="Y157" s="4"/>
      <c r="Z157" s="4"/>
      <c r="AA157" s="4"/>
      <c r="AB157" s="4"/>
      <c r="AC157" s="4"/>
      <c r="AD157" s="4"/>
    </row>
    <row r="158" ht="26.25" customHeight="1">
      <c r="A158" s="59">
        <v>9.0</v>
      </c>
      <c r="B158" s="73" t="s">
        <v>90</v>
      </c>
      <c r="C158" s="59" t="s">
        <v>24</v>
      </c>
      <c r="D158" s="61" t="s">
        <v>80</v>
      </c>
      <c r="E158" s="62">
        <v>204.0</v>
      </c>
      <c r="F158" s="62">
        <v>5556.0</v>
      </c>
      <c r="G158" s="62">
        <v>1742.0</v>
      </c>
      <c r="H158" s="62">
        <v>186.0</v>
      </c>
      <c r="I158" s="63">
        <v>68.0</v>
      </c>
      <c r="J158" s="62">
        <v>15.0</v>
      </c>
      <c r="K158" s="62">
        <v>8.0</v>
      </c>
      <c r="L158" s="62">
        <v>0.0</v>
      </c>
      <c r="M158" s="62">
        <v>30.0</v>
      </c>
      <c r="N158" s="63">
        <v>162.0</v>
      </c>
      <c r="O158" s="62">
        <v>2.0</v>
      </c>
      <c r="P158" s="62">
        <v>0.0</v>
      </c>
      <c r="Q158" s="62">
        <v>0.0</v>
      </c>
      <c r="R158" s="62">
        <v>255.0</v>
      </c>
      <c r="S158" s="62">
        <v>1.0</v>
      </c>
      <c r="T158" s="62">
        <v>1235.0</v>
      </c>
      <c r="U158" s="63">
        <f t="shared" ref="U158:U159" si="72">SUM(E158:T158)</f>
        <v>9464</v>
      </c>
      <c r="V158" s="4"/>
      <c r="W158" s="4"/>
      <c r="X158" s="4"/>
      <c r="Y158" s="4"/>
      <c r="Z158" s="4"/>
      <c r="AA158" s="4"/>
      <c r="AB158" s="4"/>
      <c r="AC158" s="4"/>
      <c r="AD158" s="4"/>
    </row>
    <row r="159" ht="26.25" customHeight="1">
      <c r="A159" s="64"/>
      <c r="B159" s="65"/>
      <c r="C159" s="66"/>
      <c r="D159" s="61" t="s">
        <v>81</v>
      </c>
      <c r="E159" s="62">
        <v>165.0</v>
      </c>
      <c r="F159" s="62">
        <v>3755.0</v>
      </c>
      <c r="G159" s="62">
        <v>968.0</v>
      </c>
      <c r="H159" s="62">
        <v>146.0</v>
      </c>
      <c r="I159" s="63">
        <v>36.0</v>
      </c>
      <c r="J159" s="62">
        <v>11.0</v>
      </c>
      <c r="K159" s="62">
        <v>6.0</v>
      </c>
      <c r="L159" s="62">
        <v>0.0</v>
      </c>
      <c r="M159" s="62">
        <v>30.0</v>
      </c>
      <c r="N159" s="63">
        <v>162.0</v>
      </c>
      <c r="O159" s="62">
        <v>1.0</v>
      </c>
      <c r="P159" s="62">
        <v>0.0</v>
      </c>
      <c r="Q159" s="62">
        <v>0.0</v>
      </c>
      <c r="R159" s="62">
        <v>255.0</v>
      </c>
      <c r="S159" s="62">
        <v>1.0</v>
      </c>
      <c r="T159" s="62">
        <v>1052.0</v>
      </c>
      <c r="U159" s="63">
        <f t="shared" si="72"/>
        <v>6588</v>
      </c>
      <c r="V159" s="4"/>
      <c r="W159" s="4"/>
      <c r="X159" s="4"/>
      <c r="Y159" s="4"/>
      <c r="Z159" s="4"/>
      <c r="AA159" s="4"/>
      <c r="AB159" s="4"/>
      <c r="AC159" s="4"/>
      <c r="AD159" s="4"/>
    </row>
    <row r="160" ht="26.25" customHeight="1">
      <c r="A160" s="67"/>
      <c r="C160" s="68"/>
      <c r="D160" s="61" t="s">
        <v>82</v>
      </c>
      <c r="E160" s="62">
        <v>2.6</v>
      </c>
      <c r="F160" s="62">
        <v>1.4</v>
      </c>
      <c r="G160" s="62">
        <v>9300.0</v>
      </c>
      <c r="H160" s="62">
        <v>1.74</v>
      </c>
      <c r="I160" s="63">
        <v>37.0</v>
      </c>
      <c r="J160" s="62">
        <v>9.0</v>
      </c>
      <c r="K160" s="62">
        <v>2.4</v>
      </c>
      <c r="L160" s="62">
        <v>0.0</v>
      </c>
      <c r="M160" s="62">
        <v>5.5</v>
      </c>
      <c r="N160" s="63">
        <v>27.0</v>
      </c>
      <c r="O160" s="62">
        <v>4.0</v>
      </c>
      <c r="P160" s="62">
        <v>0.0</v>
      </c>
      <c r="Q160" s="62">
        <v>0.0</v>
      </c>
      <c r="R160" s="62">
        <v>26.5</v>
      </c>
      <c r="S160" s="62">
        <v>13.5</v>
      </c>
      <c r="T160" s="62">
        <v>1.7</v>
      </c>
      <c r="U160" s="62">
        <v>10.9</v>
      </c>
      <c r="V160" s="4"/>
      <c r="W160" s="4"/>
      <c r="X160" s="4"/>
      <c r="Y160" s="4"/>
      <c r="Z160" s="4"/>
      <c r="AA160" s="4"/>
      <c r="AB160" s="4"/>
      <c r="AC160" s="4"/>
      <c r="AD160" s="4"/>
    </row>
    <row r="161" ht="26.25" customHeight="1">
      <c r="A161" s="69"/>
      <c r="B161" s="70"/>
      <c r="C161" s="71"/>
      <c r="D161" s="74" t="s">
        <v>83</v>
      </c>
      <c r="E161" s="75">
        <f t="shared" ref="E161:U161" si="73">E159*E160</f>
        <v>429</v>
      </c>
      <c r="F161" s="75">
        <f t="shared" si="73"/>
        <v>5257</v>
      </c>
      <c r="G161" s="75">
        <f t="shared" si="73"/>
        <v>9002400</v>
      </c>
      <c r="H161" s="75">
        <f t="shared" si="73"/>
        <v>254.04</v>
      </c>
      <c r="I161" s="73">
        <f t="shared" si="73"/>
        <v>1332</v>
      </c>
      <c r="J161" s="75">
        <f t="shared" si="73"/>
        <v>99</v>
      </c>
      <c r="K161" s="75">
        <f t="shared" si="73"/>
        <v>14.4</v>
      </c>
      <c r="L161" s="75">
        <f t="shared" si="73"/>
        <v>0</v>
      </c>
      <c r="M161" s="75">
        <f t="shared" si="73"/>
        <v>165</v>
      </c>
      <c r="N161" s="73">
        <f t="shared" si="73"/>
        <v>4374</v>
      </c>
      <c r="O161" s="75">
        <f t="shared" si="73"/>
        <v>4</v>
      </c>
      <c r="P161" s="75">
        <f t="shared" si="73"/>
        <v>0</v>
      </c>
      <c r="Q161" s="75">
        <f t="shared" si="73"/>
        <v>0</v>
      </c>
      <c r="R161" s="75">
        <f t="shared" si="73"/>
        <v>6757.5</v>
      </c>
      <c r="S161" s="75">
        <f t="shared" si="73"/>
        <v>13.5</v>
      </c>
      <c r="T161" s="75">
        <f t="shared" si="73"/>
        <v>1788.4</v>
      </c>
      <c r="U161" s="75">
        <f t="shared" si="73"/>
        <v>71809.2</v>
      </c>
      <c r="V161" s="4"/>
      <c r="W161" s="4"/>
      <c r="X161" s="4"/>
      <c r="Y161" s="4"/>
      <c r="Z161" s="4"/>
      <c r="AA161" s="4"/>
      <c r="AB161" s="4"/>
      <c r="AC161" s="4"/>
      <c r="AD161" s="4"/>
    </row>
    <row r="162" ht="26.25" customHeight="1">
      <c r="A162" s="59">
        <v>10.0</v>
      </c>
      <c r="B162" s="73" t="s">
        <v>90</v>
      </c>
      <c r="C162" s="59" t="s">
        <v>29</v>
      </c>
      <c r="D162" s="61" t="s">
        <v>80</v>
      </c>
      <c r="E162" s="62">
        <v>208.0</v>
      </c>
      <c r="F162" s="62">
        <v>5610.0</v>
      </c>
      <c r="G162" s="62">
        <v>1760.0</v>
      </c>
      <c r="H162" s="62">
        <v>195.0</v>
      </c>
      <c r="I162" s="63">
        <v>72.0</v>
      </c>
      <c r="J162" s="62">
        <v>16.0</v>
      </c>
      <c r="K162" s="62">
        <v>8.0</v>
      </c>
      <c r="L162" s="62">
        <v>0.0</v>
      </c>
      <c r="M162" s="62">
        <v>30.0</v>
      </c>
      <c r="N162" s="63">
        <v>185.0</v>
      </c>
      <c r="O162" s="62">
        <v>2.0</v>
      </c>
      <c r="P162" s="62">
        <v>0.0</v>
      </c>
      <c r="Q162" s="62">
        <v>0.0</v>
      </c>
      <c r="R162" s="62">
        <v>390.0</v>
      </c>
      <c r="S162" s="62">
        <v>1.0</v>
      </c>
      <c r="T162" s="62">
        <v>2290.0</v>
      </c>
      <c r="U162" s="63">
        <f t="shared" ref="U162:U163" si="74">SUM(E162:T162)</f>
        <v>10767</v>
      </c>
      <c r="V162" s="4"/>
      <c r="W162" s="4"/>
      <c r="X162" s="4"/>
      <c r="Y162" s="4"/>
      <c r="Z162" s="4"/>
      <c r="AA162" s="4"/>
      <c r="AB162" s="4"/>
      <c r="AC162" s="4"/>
      <c r="AD162" s="4"/>
    </row>
    <row r="163" ht="26.25" customHeight="1">
      <c r="A163" s="64"/>
      <c r="B163" s="65"/>
      <c r="C163" s="66"/>
      <c r="D163" s="78" t="s">
        <v>81</v>
      </c>
      <c r="E163" s="79">
        <v>165.0</v>
      </c>
      <c r="F163" s="79">
        <v>4480.0</v>
      </c>
      <c r="G163" s="79">
        <v>1065.0</v>
      </c>
      <c r="H163" s="79">
        <v>146.0</v>
      </c>
      <c r="I163" s="79">
        <v>36.0</v>
      </c>
      <c r="J163" s="79">
        <v>11.0</v>
      </c>
      <c r="K163" s="79">
        <v>6.0</v>
      </c>
      <c r="L163" s="79">
        <v>0.0</v>
      </c>
      <c r="M163" s="79">
        <v>30.0</v>
      </c>
      <c r="N163" s="79">
        <v>162.0</v>
      </c>
      <c r="O163" s="79">
        <v>1.0</v>
      </c>
      <c r="P163" s="79">
        <v>0.0</v>
      </c>
      <c r="Q163" s="79">
        <v>0.0</v>
      </c>
      <c r="R163" s="79">
        <v>255.0</v>
      </c>
      <c r="S163" s="79">
        <v>1.0</v>
      </c>
      <c r="T163" s="79">
        <v>1052.0</v>
      </c>
      <c r="U163" s="79">
        <f t="shared" si="74"/>
        <v>7410</v>
      </c>
      <c r="V163" s="4"/>
      <c r="W163" s="4"/>
      <c r="X163" s="4"/>
      <c r="Y163" s="4"/>
      <c r="Z163" s="4"/>
      <c r="AA163" s="4"/>
      <c r="AB163" s="4"/>
      <c r="AC163" s="4"/>
      <c r="AD163" s="4"/>
    </row>
    <row r="164" ht="26.25" customHeight="1">
      <c r="A164" s="67"/>
      <c r="C164" s="68"/>
      <c r="D164" s="61" t="s">
        <v>82</v>
      </c>
      <c r="E164" s="62">
        <v>2.6</v>
      </c>
      <c r="F164" s="62">
        <v>1.4</v>
      </c>
      <c r="G164" s="62">
        <v>9300.0</v>
      </c>
      <c r="H164" s="62">
        <v>1.74</v>
      </c>
      <c r="I164" s="63">
        <v>37.0</v>
      </c>
      <c r="J164" s="62">
        <v>9.0</v>
      </c>
      <c r="K164" s="62">
        <v>2.4</v>
      </c>
      <c r="L164" s="62">
        <v>0.0</v>
      </c>
      <c r="M164" s="62">
        <v>5.5</v>
      </c>
      <c r="N164" s="63">
        <v>27.0</v>
      </c>
      <c r="O164" s="62">
        <v>4.0</v>
      </c>
      <c r="P164" s="62">
        <v>0.0</v>
      </c>
      <c r="Q164" s="62">
        <v>0.0</v>
      </c>
      <c r="R164" s="62">
        <v>26.5</v>
      </c>
      <c r="S164" s="62">
        <v>13.5</v>
      </c>
      <c r="T164" s="62">
        <v>1.7</v>
      </c>
      <c r="U164" s="62">
        <v>10.9</v>
      </c>
      <c r="V164" s="4"/>
      <c r="W164" s="4"/>
      <c r="X164" s="4"/>
      <c r="Y164" s="4"/>
      <c r="Z164" s="4"/>
      <c r="AA164" s="4"/>
      <c r="AB164" s="4"/>
      <c r="AC164" s="4"/>
      <c r="AD164" s="4"/>
    </row>
    <row r="165" ht="26.25" customHeight="1">
      <c r="A165" s="69"/>
      <c r="B165" s="70"/>
      <c r="C165" s="71"/>
      <c r="D165" s="74" t="s">
        <v>83</v>
      </c>
      <c r="E165" s="75">
        <f t="shared" ref="E165:U165" si="75">E163*E164</f>
        <v>429</v>
      </c>
      <c r="F165" s="75">
        <f t="shared" si="75"/>
        <v>6272</v>
      </c>
      <c r="G165" s="75">
        <f t="shared" si="75"/>
        <v>9904500</v>
      </c>
      <c r="H165" s="75">
        <f t="shared" si="75"/>
        <v>254.04</v>
      </c>
      <c r="I165" s="73">
        <f t="shared" si="75"/>
        <v>1332</v>
      </c>
      <c r="J165" s="75">
        <f t="shared" si="75"/>
        <v>99</v>
      </c>
      <c r="K165" s="75">
        <f t="shared" si="75"/>
        <v>14.4</v>
      </c>
      <c r="L165" s="75">
        <f t="shared" si="75"/>
        <v>0</v>
      </c>
      <c r="M165" s="75">
        <f t="shared" si="75"/>
        <v>165</v>
      </c>
      <c r="N165" s="73">
        <f t="shared" si="75"/>
        <v>4374</v>
      </c>
      <c r="O165" s="75">
        <f t="shared" si="75"/>
        <v>4</v>
      </c>
      <c r="P165" s="75">
        <f t="shared" si="75"/>
        <v>0</v>
      </c>
      <c r="Q165" s="75">
        <f t="shared" si="75"/>
        <v>0</v>
      </c>
      <c r="R165" s="75">
        <f t="shared" si="75"/>
        <v>6757.5</v>
      </c>
      <c r="S165" s="75">
        <f t="shared" si="75"/>
        <v>13.5</v>
      </c>
      <c r="T165" s="75">
        <f t="shared" si="75"/>
        <v>1788.4</v>
      </c>
      <c r="U165" s="75">
        <f t="shared" si="75"/>
        <v>80769</v>
      </c>
      <c r="V165" s="4"/>
      <c r="W165" s="4"/>
      <c r="X165" s="4"/>
      <c r="Y165" s="4"/>
      <c r="Z165" s="4"/>
      <c r="AA165" s="4"/>
      <c r="AB165" s="4"/>
      <c r="AC165" s="4"/>
      <c r="AD165" s="4"/>
    </row>
    <row r="166" ht="26.25" customHeight="1">
      <c r="A166" s="59">
        <v>10.0</v>
      </c>
      <c r="B166" s="73" t="s">
        <v>90</v>
      </c>
      <c r="C166" s="59" t="s">
        <v>30</v>
      </c>
      <c r="D166" s="61" t="s">
        <v>80</v>
      </c>
      <c r="E166" s="62">
        <v>208.0</v>
      </c>
      <c r="F166" s="62">
        <v>5610.0</v>
      </c>
      <c r="G166" s="62">
        <v>1760.0</v>
      </c>
      <c r="H166" s="62">
        <v>195.0</v>
      </c>
      <c r="I166" s="63">
        <v>72.0</v>
      </c>
      <c r="J166" s="62">
        <v>16.0</v>
      </c>
      <c r="K166" s="62">
        <v>8.0</v>
      </c>
      <c r="L166" s="62">
        <v>0.0</v>
      </c>
      <c r="M166" s="62">
        <v>30.0</v>
      </c>
      <c r="N166" s="63">
        <v>185.0</v>
      </c>
      <c r="O166" s="62">
        <v>2.0</v>
      </c>
      <c r="P166" s="62">
        <v>0.0</v>
      </c>
      <c r="Q166" s="62">
        <v>0.0</v>
      </c>
      <c r="R166" s="62">
        <v>390.0</v>
      </c>
      <c r="S166" s="62">
        <v>1.0</v>
      </c>
      <c r="T166" s="62">
        <v>2290.0</v>
      </c>
      <c r="U166" s="63">
        <f t="shared" ref="U166:U167" si="76">SUM(E166:T166)</f>
        <v>10767</v>
      </c>
      <c r="V166" s="4"/>
      <c r="W166" s="4"/>
      <c r="X166" s="4"/>
      <c r="Y166" s="4"/>
      <c r="Z166" s="4"/>
      <c r="AA166" s="4"/>
      <c r="AB166" s="4"/>
      <c r="AC166" s="4"/>
      <c r="AD166" s="4"/>
    </row>
    <row r="167" ht="26.25" customHeight="1">
      <c r="A167" s="64"/>
      <c r="B167" s="65"/>
      <c r="C167" s="66"/>
      <c r="D167" s="78" t="s">
        <v>81</v>
      </c>
      <c r="E167" s="79">
        <v>165.0</v>
      </c>
      <c r="F167" s="79">
        <v>4480.0</v>
      </c>
      <c r="G167" s="79">
        <v>1065.0</v>
      </c>
      <c r="H167" s="79">
        <v>146.0</v>
      </c>
      <c r="I167" s="79">
        <v>36.0</v>
      </c>
      <c r="J167" s="79">
        <v>11.0</v>
      </c>
      <c r="K167" s="79">
        <v>6.0</v>
      </c>
      <c r="L167" s="79">
        <v>0.0</v>
      </c>
      <c r="M167" s="79">
        <v>30.0</v>
      </c>
      <c r="N167" s="79">
        <v>162.0</v>
      </c>
      <c r="O167" s="79">
        <v>1.0</v>
      </c>
      <c r="P167" s="79">
        <v>0.0</v>
      </c>
      <c r="Q167" s="79">
        <v>0.0</v>
      </c>
      <c r="R167" s="79">
        <v>255.0</v>
      </c>
      <c r="S167" s="79">
        <v>1.0</v>
      </c>
      <c r="T167" s="79">
        <v>1052.0</v>
      </c>
      <c r="U167" s="79">
        <f t="shared" si="76"/>
        <v>7410</v>
      </c>
      <c r="V167" s="45"/>
      <c r="W167" s="45"/>
      <c r="X167" s="45"/>
      <c r="Y167" s="45"/>
      <c r="Z167" s="45"/>
      <c r="AA167" s="45"/>
      <c r="AB167" s="45"/>
      <c r="AC167" s="45"/>
      <c r="AD167" s="45"/>
    </row>
    <row r="168" ht="26.25" customHeight="1">
      <c r="A168" s="67"/>
      <c r="C168" s="68"/>
      <c r="D168" s="61" t="s">
        <v>82</v>
      </c>
      <c r="E168" s="62">
        <v>1.3</v>
      </c>
      <c r="F168" s="62">
        <v>1.7</v>
      </c>
      <c r="G168" s="62">
        <v>9300.0</v>
      </c>
      <c r="H168" s="62">
        <v>1.74</v>
      </c>
      <c r="I168" s="63">
        <v>37.0</v>
      </c>
      <c r="J168" s="62">
        <v>9.0</v>
      </c>
      <c r="K168" s="62">
        <v>2.4</v>
      </c>
      <c r="L168" s="62">
        <v>0.0</v>
      </c>
      <c r="M168" s="62">
        <v>5.5</v>
      </c>
      <c r="N168" s="63">
        <v>27.0</v>
      </c>
      <c r="O168" s="62">
        <v>4.0</v>
      </c>
      <c r="P168" s="62">
        <v>0.0</v>
      </c>
      <c r="Q168" s="62">
        <v>0.0</v>
      </c>
      <c r="R168" s="62">
        <v>26.5</v>
      </c>
      <c r="S168" s="62">
        <v>13.5</v>
      </c>
      <c r="T168" s="62">
        <v>1.7</v>
      </c>
      <c r="U168" s="62">
        <v>10.9</v>
      </c>
      <c r="V168" s="4"/>
      <c r="W168" s="4"/>
      <c r="X168" s="4"/>
      <c r="Y168" s="4"/>
      <c r="Z168" s="4"/>
      <c r="AA168" s="4"/>
      <c r="AB168" s="4"/>
      <c r="AC168" s="4"/>
      <c r="AD168" s="4"/>
    </row>
    <row r="169" ht="26.25" customHeight="1">
      <c r="A169" s="69"/>
      <c r="B169" s="70"/>
      <c r="C169" s="71"/>
      <c r="D169" s="74" t="s">
        <v>83</v>
      </c>
      <c r="E169" s="75">
        <f t="shared" ref="E169:U169" si="77">E167*E168</f>
        <v>214.5</v>
      </c>
      <c r="F169" s="75">
        <f t="shared" si="77"/>
        <v>7616</v>
      </c>
      <c r="G169" s="75">
        <f t="shared" si="77"/>
        <v>9904500</v>
      </c>
      <c r="H169" s="75">
        <f t="shared" si="77"/>
        <v>254.04</v>
      </c>
      <c r="I169" s="73">
        <f t="shared" si="77"/>
        <v>1332</v>
      </c>
      <c r="J169" s="75">
        <f t="shared" si="77"/>
        <v>99</v>
      </c>
      <c r="K169" s="75">
        <f t="shared" si="77"/>
        <v>14.4</v>
      </c>
      <c r="L169" s="75">
        <f t="shared" si="77"/>
        <v>0</v>
      </c>
      <c r="M169" s="75">
        <f t="shared" si="77"/>
        <v>165</v>
      </c>
      <c r="N169" s="73">
        <f t="shared" si="77"/>
        <v>4374</v>
      </c>
      <c r="O169" s="75">
        <f t="shared" si="77"/>
        <v>4</v>
      </c>
      <c r="P169" s="75">
        <f t="shared" si="77"/>
        <v>0</v>
      </c>
      <c r="Q169" s="75">
        <f t="shared" si="77"/>
        <v>0</v>
      </c>
      <c r="R169" s="75">
        <f t="shared" si="77"/>
        <v>6757.5</v>
      </c>
      <c r="S169" s="75">
        <f t="shared" si="77"/>
        <v>13.5</v>
      </c>
      <c r="T169" s="75">
        <f t="shared" si="77"/>
        <v>1788.4</v>
      </c>
      <c r="U169" s="75">
        <f t="shared" si="77"/>
        <v>80769</v>
      </c>
      <c r="V169" s="4"/>
      <c r="W169" s="4"/>
      <c r="X169" s="4"/>
      <c r="Y169" s="4"/>
      <c r="Z169" s="4"/>
      <c r="AA169" s="4"/>
      <c r="AB169" s="4"/>
      <c r="AC169" s="4"/>
      <c r="AD169" s="4"/>
    </row>
    <row r="170" ht="26.25" customHeight="1">
      <c r="A170" s="59">
        <v>7.0</v>
      </c>
      <c r="B170" s="73" t="s">
        <v>90</v>
      </c>
      <c r="C170" s="59" t="s">
        <v>31</v>
      </c>
      <c r="D170" s="61" t="s">
        <v>80</v>
      </c>
      <c r="E170" s="62">
        <v>208.0</v>
      </c>
      <c r="F170" s="62">
        <v>5630.0</v>
      </c>
      <c r="G170" s="62">
        <v>1763.0</v>
      </c>
      <c r="H170" s="62">
        <v>203.0</v>
      </c>
      <c r="I170" s="63">
        <v>72.0</v>
      </c>
      <c r="J170" s="62">
        <v>17.0</v>
      </c>
      <c r="K170" s="62">
        <v>9.0</v>
      </c>
      <c r="L170" s="62">
        <v>0.0</v>
      </c>
      <c r="M170" s="62">
        <v>31.0</v>
      </c>
      <c r="N170" s="63">
        <v>187.0</v>
      </c>
      <c r="O170" s="62">
        <v>2.0</v>
      </c>
      <c r="P170" s="62">
        <v>0.0</v>
      </c>
      <c r="Q170" s="62">
        <v>0.0</v>
      </c>
      <c r="R170" s="62">
        <v>392.0</v>
      </c>
      <c r="S170" s="62">
        <v>1.0</v>
      </c>
      <c r="T170" s="62">
        <v>2298.0</v>
      </c>
      <c r="U170" s="63">
        <f t="shared" ref="U170:U172" si="78">SUM(E170:T170)</f>
        <v>10813</v>
      </c>
      <c r="V170" s="4"/>
      <c r="W170" s="4"/>
      <c r="X170" s="4"/>
      <c r="Y170" s="4"/>
      <c r="Z170" s="4"/>
      <c r="AA170" s="4"/>
      <c r="AB170" s="4"/>
      <c r="AC170" s="4"/>
      <c r="AD170" s="4"/>
    </row>
    <row r="171" ht="26.25" customHeight="1">
      <c r="A171" s="64"/>
      <c r="B171" s="65"/>
      <c r="C171" s="66"/>
      <c r="D171" s="61" t="s">
        <v>81</v>
      </c>
      <c r="E171" s="62">
        <v>165.0</v>
      </c>
      <c r="F171" s="62">
        <v>4490.0</v>
      </c>
      <c r="G171" s="62">
        <v>1066.0</v>
      </c>
      <c r="H171" s="62">
        <v>148.0</v>
      </c>
      <c r="I171" s="63">
        <v>36.0</v>
      </c>
      <c r="J171" s="62">
        <v>12.0</v>
      </c>
      <c r="K171" s="62">
        <v>6.0</v>
      </c>
      <c r="L171" s="62">
        <v>0.0</v>
      </c>
      <c r="M171" s="62">
        <v>31.0</v>
      </c>
      <c r="N171" s="63">
        <v>187.0</v>
      </c>
      <c r="O171" s="62">
        <v>1.0</v>
      </c>
      <c r="P171" s="62">
        <v>0.0</v>
      </c>
      <c r="Q171" s="62">
        <v>0.0</v>
      </c>
      <c r="R171" s="62">
        <v>285.0</v>
      </c>
      <c r="S171" s="62">
        <v>1.0</v>
      </c>
      <c r="T171" s="62">
        <v>1060.0</v>
      </c>
      <c r="U171" s="63">
        <f t="shared" si="78"/>
        <v>7488</v>
      </c>
      <c r="V171" s="4"/>
      <c r="W171" s="4"/>
      <c r="X171" s="4"/>
      <c r="Y171" s="4"/>
      <c r="Z171" s="4"/>
      <c r="AA171" s="4"/>
      <c r="AB171" s="4"/>
      <c r="AC171" s="4"/>
      <c r="AD171" s="4"/>
    </row>
    <row r="172" ht="26.25" customHeight="1">
      <c r="A172" s="67"/>
      <c r="C172" s="68"/>
      <c r="D172" s="61" t="s">
        <v>82</v>
      </c>
      <c r="E172" s="62">
        <v>1.1</v>
      </c>
      <c r="F172" s="62">
        <v>1.4</v>
      </c>
      <c r="G172" s="62">
        <v>9300.0</v>
      </c>
      <c r="H172" s="62">
        <v>1.69</v>
      </c>
      <c r="I172" s="63">
        <v>36.5</v>
      </c>
      <c r="J172" s="62">
        <v>8.8</v>
      </c>
      <c r="K172" s="62">
        <v>2.4</v>
      </c>
      <c r="L172" s="62">
        <v>0.0</v>
      </c>
      <c r="M172" s="62">
        <v>5.6</v>
      </c>
      <c r="N172" s="63">
        <v>26.5</v>
      </c>
      <c r="O172" s="62">
        <v>4.0</v>
      </c>
      <c r="P172" s="62">
        <v>0.0</v>
      </c>
      <c r="Q172" s="62">
        <v>0.0</v>
      </c>
      <c r="R172" s="62">
        <v>27.0</v>
      </c>
      <c r="S172" s="62">
        <v>13.0</v>
      </c>
      <c r="T172" s="62">
        <v>1.7</v>
      </c>
      <c r="U172" s="62">
        <f t="shared" si="78"/>
        <v>9429.69</v>
      </c>
      <c r="V172" s="4"/>
      <c r="W172" s="4"/>
      <c r="X172" s="4"/>
      <c r="Y172" s="4"/>
      <c r="Z172" s="4"/>
      <c r="AA172" s="4"/>
      <c r="AB172" s="4"/>
      <c r="AC172" s="4"/>
      <c r="AD172" s="4"/>
    </row>
    <row r="173" ht="26.25" customHeight="1">
      <c r="A173" s="69"/>
      <c r="B173" s="70"/>
      <c r="C173" s="71"/>
      <c r="D173" s="74" t="s">
        <v>83</v>
      </c>
      <c r="E173" s="62">
        <f t="shared" ref="E173:U173" si="79">E171*E172</f>
        <v>181.5</v>
      </c>
      <c r="F173" s="62">
        <f t="shared" si="79"/>
        <v>6286</v>
      </c>
      <c r="G173" s="62">
        <f t="shared" si="79"/>
        <v>9913800</v>
      </c>
      <c r="H173" s="62">
        <f t="shared" si="79"/>
        <v>250.12</v>
      </c>
      <c r="I173" s="62">
        <f t="shared" si="79"/>
        <v>1314</v>
      </c>
      <c r="J173" s="62">
        <f t="shared" si="79"/>
        <v>105.6</v>
      </c>
      <c r="K173" s="62">
        <f t="shared" si="79"/>
        <v>14.4</v>
      </c>
      <c r="L173" s="62">
        <f t="shared" si="79"/>
        <v>0</v>
      </c>
      <c r="M173" s="62">
        <f t="shared" si="79"/>
        <v>173.6</v>
      </c>
      <c r="N173" s="62">
        <f t="shared" si="79"/>
        <v>4955.5</v>
      </c>
      <c r="O173" s="62">
        <f t="shared" si="79"/>
        <v>4</v>
      </c>
      <c r="P173" s="62">
        <f t="shared" si="79"/>
        <v>0</v>
      </c>
      <c r="Q173" s="62">
        <f t="shared" si="79"/>
        <v>0</v>
      </c>
      <c r="R173" s="62">
        <f t="shared" si="79"/>
        <v>7695</v>
      </c>
      <c r="S173" s="62">
        <f t="shared" si="79"/>
        <v>13</v>
      </c>
      <c r="T173" s="62">
        <f t="shared" si="79"/>
        <v>1802</v>
      </c>
      <c r="U173" s="62">
        <f t="shared" si="79"/>
        <v>70609518.72</v>
      </c>
      <c r="V173" s="4"/>
      <c r="W173" s="4"/>
      <c r="X173" s="4"/>
      <c r="Y173" s="4"/>
      <c r="Z173" s="4"/>
      <c r="AA173" s="4"/>
      <c r="AB173" s="4"/>
      <c r="AC173" s="4"/>
      <c r="AD173" s="4"/>
    </row>
    <row r="174" ht="26.25" customHeight="1">
      <c r="A174" s="59">
        <v>8.0</v>
      </c>
      <c r="B174" s="73" t="s">
        <v>90</v>
      </c>
      <c r="C174" s="59" t="s">
        <v>33</v>
      </c>
      <c r="D174" s="61" t="s">
        <v>80</v>
      </c>
      <c r="E174" s="62">
        <v>209.0</v>
      </c>
      <c r="F174" s="62">
        <v>5665.0</v>
      </c>
      <c r="G174" s="62">
        <v>1768.0</v>
      </c>
      <c r="H174" s="62">
        <v>205.0</v>
      </c>
      <c r="I174" s="63">
        <v>73.0</v>
      </c>
      <c r="J174" s="62">
        <v>18.0</v>
      </c>
      <c r="K174" s="62">
        <v>10.0</v>
      </c>
      <c r="L174" s="62">
        <v>0.0</v>
      </c>
      <c r="M174" s="62">
        <v>32.0</v>
      </c>
      <c r="N174" s="63">
        <v>128.0</v>
      </c>
      <c r="O174" s="62">
        <v>3.0</v>
      </c>
      <c r="P174" s="62">
        <v>0.0</v>
      </c>
      <c r="Q174" s="62">
        <v>0.0</v>
      </c>
      <c r="R174" s="62">
        <v>395.0</v>
      </c>
      <c r="S174" s="62">
        <v>1.0</v>
      </c>
      <c r="T174" s="62">
        <v>2305.0</v>
      </c>
      <c r="U174" s="63">
        <f t="shared" ref="U174:U176" si="80">SUM(E174:T174)</f>
        <v>10812</v>
      </c>
      <c r="V174" s="4"/>
      <c r="W174" s="4"/>
      <c r="X174" s="4"/>
      <c r="Y174" s="4"/>
      <c r="Z174" s="4"/>
      <c r="AA174" s="4"/>
      <c r="AB174" s="4"/>
      <c r="AC174" s="4"/>
      <c r="AD174" s="4"/>
    </row>
    <row r="175" ht="26.25" customHeight="1">
      <c r="A175" s="64"/>
      <c r="B175" s="65"/>
      <c r="C175" s="66"/>
      <c r="D175" s="61" t="s">
        <v>81</v>
      </c>
      <c r="E175" s="62">
        <v>168.0</v>
      </c>
      <c r="F175" s="62">
        <v>4580.0</v>
      </c>
      <c r="G175" s="62">
        <v>1395.0</v>
      </c>
      <c r="H175" s="62">
        <v>162.0</v>
      </c>
      <c r="I175" s="63">
        <v>68.0</v>
      </c>
      <c r="J175" s="62">
        <v>16.0</v>
      </c>
      <c r="K175" s="62">
        <v>9.0</v>
      </c>
      <c r="L175" s="62">
        <v>0.0</v>
      </c>
      <c r="M175" s="62">
        <v>32.0</v>
      </c>
      <c r="N175" s="63">
        <v>188.0</v>
      </c>
      <c r="O175" s="62">
        <v>1.0</v>
      </c>
      <c r="P175" s="62">
        <v>0.0</v>
      </c>
      <c r="Q175" s="62">
        <v>0.0</v>
      </c>
      <c r="R175" s="62">
        <v>290.0</v>
      </c>
      <c r="S175" s="62">
        <v>1.0</v>
      </c>
      <c r="T175" s="62">
        <v>1062.0</v>
      </c>
      <c r="U175" s="63">
        <f t="shared" si="80"/>
        <v>7972</v>
      </c>
      <c r="V175" s="4"/>
      <c r="W175" s="4"/>
      <c r="X175" s="4"/>
      <c r="Y175" s="4"/>
      <c r="Z175" s="4"/>
      <c r="AA175" s="4"/>
      <c r="AB175" s="4"/>
      <c r="AC175" s="4"/>
      <c r="AD175" s="4"/>
    </row>
    <row r="176" ht="26.25" customHeight="1">
      <c r="A176" s="67"/>
      <c r="C176" s="68"/>
      <c r="D176" s="61" t="s">
        <v>82</v>
      </c>
      <c r="E176" s="62">
        <v>1.2</v>
      </c>
      <c r="F176" s="62">
        <v>1.4</v>
      </c>
      <c r="G176" s="62">
        <v>9300.0</v>
      </c>
      <c r="H176" s="62">
        <v>1.5</v>
      </c>
      <c r="I176" s="63">
        <v>34.0</v>
      </c>
      <c r="J176" s="62">
        <v>17.0</v>
      </c>
      <c r="K176" s="62">
        <v>0.8</v>
      </c>
      <c r="L176" s="62"/>
      <c r="M176" s="62">
        <v>7.0</v>
      </c>
      <c r="N176" s="63">
        <v>18.8</v>
      </c>
      <c r="O176" s="62">
        <v>3.5</v>
      </c>
      <c r="P176" s="62">
        <v>0.0</v>
      </c>
      <c r="Q176" s="62">
        <v>0.0</v>
      </c>
      <c r="R176" s="62">
        <v>26.5</v>
      </c>
      <c r="S176" s="62">
        <v>13.5</v>
      </c>
      <c r="T176" s="62">
        <v>1.8</v>
      </c>
      <c r="U176" s="62">
        <f t="shared" si="80"/>
        <v>9427</v>
      </c>
      <c r="V176" s="4"/>
      <c r="W176" s="4"/>
      <c r="X176" s="4"/>
      <c r="Y176" s="4"/>
      <c r="Z176" s="4"/>
      <c r="AA176" s="4"/>
      <c r="AB176" s="4"/>
      <c r="AC176" s="4"/>
      <c r="AD176" s="4"/>
    </row>
    <row r="177" ht="26.25" customHeight="1">
      <c r="A177" s="69"/>
      <c r="B177" s="70"/>
      <c r="C177" s="71"/>
      <c r="D177" s="74" t="s">
        <v>83</v>
      </c>
      <c r="E177" s="62">
        <f t="shared" ref="E177:U177" si="81">E175*E176</f>
        <v>201.6</v>
      </c>
      <c r="F177" s="62">
        <f t="shared" si="81"/>
        <v>6412</v>
      </c>
      <c r="G177" s="62">
        <f t="shared" si="81"/>
        <v>12973500</v>
      </c>
      <c r="H177" s="62">
        <f t="shared" si="81"/>
        <v>243</v>
      </c>
      <c r="I177" s="62">
        <f t="shared" si="81"/>
        <v>2312</v>
      </c>
      <c r="J177" s="62">
        <f t="shared" si="81"/>
        <v>272</v>
      </c>
      <c r="K177" s="62">
        <f t="shared" si="81"/>
        <v>7.2</v>
      </c>
      <c r="L177" s="62">
        <f t="shared" si="81"/>
        <v>0</v>
      </c>
      <c r="M177" s="62">
        <f t="shared" si="81"/>
        <v>224</v>
      </c>
      <c r="N177" s="62">
        <f t="shared" si="81"/>
        <v>3534.4</v>
      </c>
      <c r="O177" s="62">
        <f t="shared" si="81"/>
        <v>3.5</v>
      </c>
      <c r="P177" s="62">
        <f t="shared" si="81"/>
        <v>0</v>
      </c>
      <c r="Q177" s="62">
        <f t="shared" si="81"/>
        <v>0</v>
      </c>
      <c r="R177" s="62">
        <f t="shared" si="81"/>
        <v>7685</v>
      </c>
      <c r="S177" s="62">
        <f t="shared" si="81"/>
        <v>13.5</v>
      </c>
      <c r="T177" s="62">
        <f t="shared" si="81"/>
        <v>1911.6</v>
      </c>
      <c r="U177" s="62">
        <f t="shared" si="81"/>
        <v>75152044</v>
      </c>
      <c r="V177" s="4"/>
      <c r="W177" s="4"/>
      <c r="X177" s="4"/>
      <c r="Y177" s="4"/>
      <c r="Z177" s="4"/>
      <c r="AA177" s="4"/>
      <c r="AB177" s="4"/>
      <c r="AC177" s="4"/>
      <c r="AD177" s="4"/>
    </row>
    <row r="178" ht="33.75" customHeight="1">
      <c r="A178" s="32"/>
      <c r="B178" s="32"/>
      <c r="C178" s="32"/>
      <c r="D178" s="33"/>
      <c r="E178" s="38"/>
      <c r="F178" s="38"/>
      <c r="G178" s="38"/>
      <c r="H178" s="38"/>
      <c r="I178" s="37"/>
      <c r="J178" s="38"/>
      <c r="K178" s="38"/>
      <c r="L178" s="38"/>
      <c r="M178" s="38"/>
      <c r="N178" s="37"/>
      <c r="O178" s="38"/>
      <c r="P178" s="38"/>
      <c r="Q178" s="38"/>
      <c r="R178" s="38"/>
      <c r="S178" s="38"/>
      <c r="T178" s="38"/>
      <c r="U178" s="38"/>
      <c r="V178" s="4"/>
      <c r="W178" s="4"/>
      <c r="X178" s="4"/>
      <c r="Y178" s="4"/>
      <c r="Z178" s="4"/>
      <c r="AA178" s="4"/>
      <c r="AB178" s="4"/>
      <c r="AC178" s="4"/>
      <c r="AD178" s="4"/>
    </row>
    <row r="179" ht="33.75" customHeight="1">
      <c r="A179" s="36"/>
      <c r="B179" s="36"/>
      <c r="C179" s="36"/>
      <c r="D179" s="39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5"/>
      <c r="U179" s="35"/>
      <c r="V179" s="4"/>
      <c r="W179" s="4"/>
      <c r="X179" s="4"/>
      <c r="Y179" s="4"/>
      <c r="Z179" s="4"/>
      <c r="AA179" s="4"/>
      <c r="AB179" s="4"/>
      <c r="AC179" s="4"/>
      <c r="AD179" s="4"/>
    </row>
    <row r="180" ht="26.25" customHeight="1">
      <c r="A180" s="82" t="s">
        <v>56</v>
      </c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1"/>
      <c r="V180" s="4"/>
      <c r="W180" s="4"/>
      <c r="X180" s="4"/>
      <c r="Y180" s="4"/>
      <c r="Z180" s="4"/>
      <c r="AA180" s="4"/>
      <c r="AB180" s="4"/>
      <c r="AC180" s="4"/>
      <c r="AD180" s="4"/>
    </row>
    <row r="181" ht="26.25" customHeight="1">
      <c r="A181" s="55" t="s">
        <v>57</v>
      </c>
      <c r="B181" s="55" t="s">
        <v>91</v>
      </c>
      <c r="C181" s="55" t="s">
        <v>59</v>
      </c>
      <c r="D181" s="56" t="s">
        <v>60</v>
      </c>
      <c r="E181" s="57" t="s">
        <v>61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1"/>
      <c r="V181" s="4"/>
      <c r="W181" s="4"/>
      <c r="X181" s="4"/>
      <c r="Y181" s="4"/>
      <c r="Z181" s="4"/>
      <c r="AA181" s="4"/>
      <c r="AB181" s="4"/>
      <c r="AC181" s="4"/>
      <c r="AD181" s="4"/>
    </row>
    <row r="182" ht="26.25" customHeight="1">
      <c r="A182" s="12"/>
      <c r="B182" s="12"/>
      <c r="C182" s="12"/>
      <c r="D182" s="12"/>
      <c r="E182" s="58" t="s">
        <v>62</v>
      </c>
      <c r="F182" s="58" t="s">
        <v>63</v>
      </c>
      <c r="G182" s="58" t="s">
        <v>64</v>
      </c>
      <c r="H182" s="58" t="s">
        <v>65</v>
      </c>
      <c r="I182" s="58" t="s">
        <v>66</v>
      </c>
      <c r="J182" s="58" t="s">
        <v>67</v>
      </c>
      <c r="K182" s="58" t="s">
        <v>68</v>
      </c>
      <c r="L182" s="58" t="s">
        <v>69</v>
      </c>
      <c r="M182" s="58" t="s">
        <v>70</v>
      </c>
      <c r="N182" s="58" t="s">
        <v>71</v>
      </c>
      <c r="O182" s="58" t="s">
        <v>72</v>
      </c>
      <c r="P182" s="58" t="s">
        <v>73</v>
      </c>
      <c r="Q182" s="58" t="s">
        <v>74</v>
      </c>
      <c r="R182" s="58" t="s">
        <v>75</v>
      </c>
      <c r="S182" s="58" t="s">
        <v>76</v>
      </c>
      <c r="T182" s="16" t="s">
        <v>77</v>
      </c>
      <c r="U182" s="16" t="s">
        <v>78</v>
      </c>
      <c r="V182" s="4"/>
      <c r="W182" s="4"/>
      <c r="X182" s="4"/>
      <c r="Y182" s="4"/>
      <c r="Z182" s="4"/>
      <c r="AA182" s="4"/>
      <c r="AB182" s="4"/>
      <c r="AC182" s="4"/>
      <c r="AD182" s="4"/>
    </row>
    <row r="183" ht="26.25" customHeight="1">
      <c r="A183" s="16"/>
      <c r="B183" s="73"/>
      <c r="C183" s="16" t="s">
        <v>24</v>
      </c>
      <c r="D183" s="61" t="s">
        <v>80</v>
      </c>
      <c r="E183" s="73">
        <f t="shared" ref="E183:U183" si="82">E166+E144+E122+E100+E78+E53+E31+E9</f>
        <v>33287</v>
      </c>
      <c r="F183" s="73">
        <f t="shared" si="82"/>
        <v>72145</v>
      </c>
      <c r="G183" s="73">
        <f t="shared" si="82"/>
        <v>20084</v>
      </c>
      <c r="H183" s="73">
        <f t="shared" si="82"/>
        <v>1489</v>
      </c>
      <c r="I183" s="73">
        <f t="shared" si="82"/>
        <v>1330</v>
      </c>
      <c r="J183" s="73">
        <f t="shared" si="82"/>
        <v>317</v>
      </c>
      <c r="K183" s="73">
        <f t="shared" si="82"/>
        <v>270</v>
      </c>
      <c r="L183" s="73">
        <f t="shared" si="82"/>
        <v>93</v>
      </c>
      <c r="M183" s="73">
        <f t="shared" si="82"/>
        <v>257</v>
      </c>
      <c r="N183" s="73">
        <f t="shared" si="82"/>
        <v>549</v>
      </c>
      <c r="O183" s="73">
        <f t="shared" si="82"/>
        <v>21</v>
      </c>
      <c r="P183" s="73">
        <f t="shared" si="82"/>
        <v>5</v>
      </c>
      <c r="Q183" s="73">
        <f t="shared" si="82"/>
        <v>10</v>
      </c>
      <c r="R183" s="73">
        <f t="shared" si="82"/>
        <v>1136</v>
      </c>
      <c r="S183" s="73">
        <f t="shared" si="82"/>
        <v>17</v>
      </c>
      <c r="T183" s="73">
        <f t="shared" si="82"/>
        <v>12537</v>
      </c>
      <c r="U183" s="73">
        <f t="shared" si="82"/>
        <v>143547</v>
      </c>
      <c r="V183" s="4"/>
      <c r="W183" s="4"/>
      <c r="X183" s="4"/>
      <c r="Y183" s="4"/>
      <c r="Z183" s="4"/>
      <c r="AA183" s="4"/>
      <c r="AB183" s="4"/>
      <c r="AC183" s="4"/>
      <c r="AD183" s="4"/>
    </row>
    <row r="184" ht="26.25" customHeight="1">
      <c r="A184" s="83"/>
      <c r="B184" s="65"/>
      <c r="C184" s="66"/>
      <c r="D184" s="61" t="s">
        <v>81</v>
      </c>
      <c r="E184" s="73">
        <f>E167+E145+E123+E101+E79+E54+E32+E10</f>
        <v>26891</v>
      </c>
      <c r="F184" s="73">
        <v>57683.0</v>
      </c>
      <c r="G184" s="73">
        <f t="shared" ref="G184:H184" si="83">G167+G145+G123+G101+G79+G54+G32+G10</f>
        <v>13577</v>
      </c>
      <c r="H184" s="73">
        <f t="shared" si="83"/>
        <v>1091</v>
      </c>
      <c r="I184" s="73">
        <f>I159+I137+I115+I93+I71+I50+I28+I6</f>
        <v>1024</v>
      </c>
      <c r="J184" s="73">
        <f t="shared" ref="J184:U184" si="84">J167+J145+J123+J101+J79+J54+J32+J10</f>
        <v>234</v>
      </c>
      <c r="K184" s="73">
        <f t="shared" si="84"/>
        <v>223</v>
      </c>
      <c r="L184" s="73">
        <f t="shared" si="84"/>
        <v>59</v>
      </c>
      <c r="M184" s="73">
        <f t="shared" si="84"/>
        <v>257</v>
      </c>
      <c r="N184" s="73">
        <f t="shared" si="84"/>
        <v>490</v>
      </c>
      <c r="O184" s="73">
        <f t="shared" si="84"/>
        <v>13</v>
      </c>
      <c r="P184" s="73">
        <f t="shared" si="84"/>
        <v>1</v>
      </c>
      <c r="Q184" s="73">
        <f t="shared" si="84"/>
        <v>7</v>
      </c>
      <c r="R184" s="73">
        <f t="shared" si="84"/>
        <v>950</v>
      </c>
      <c r="S184" s="73">
        <f t="shared" si="84"/>
        <v>16</v>
      </c>
      <c r="T184" s="73">
        <f t="shared" si="84"/>
        <v>10403</v>
      </c>
      <c r="U184" s="73">
        <f t="shared" si="84"/>
        <v>114221</v>
      </c>
      <c r="V184" s="4"/>
      <c r="W184" s="4"/>
      <c r="X184" s="4"/>
      <c r="Y184" s="4"/>
      <c r="Z184" s="4"/>
      <c r="AA184" s="4"/>
      <c r="AB184" s="4"/>
      <c r="AC184" s="4"/>
      <c r="AD184" s="4"/>
    </row>
    <row r="185" ht="26.25" customHeight="1">
      <c r="A185" s="67"/>
      <c r="C185" s="68"/>
      <c r="D185" s="61" t="s">
        <v>82</v>
      </c>
      <c r="E185" s="84">
        <f t="shared" ref="E185:H185" si="85">(E160+E138+E116+E94+E72+E51+E29+E7)/8</f>
        <v>2.475</v>
      </c>
      <c r="F185" s="84">
        <f t="shared" si="85"/>
        <v>1.5875</v>
      </c>
      <c r="G185" s="85">
        <f t="shared" si="85"/>
        <v>9281.25</v>
      </c>
      <c r="H185" s="84">
        <f t="shared" si="85"/>
        <v>1.6925</v>
      </c>
      <c r="I185" s="63">
        <f>(I7+I29+I51+I72+I94+I116+I138+I160)/8</f>
        <v>37.375</v>
      </c>
      <c r="J185" s="84">
        <f t="shared" ref="J185:U185" si="86">(J160+J138+J116+J94+J72+J51+J29+J7)/8</f>
        <v>15.0625</v>
      </c>
      <c r="K185" s="84">
        <f t="shared" si="86"/>
        <v>1.0375</v>
      </c>
      <c r="L185" s="84">
        <f t="shared" si="86"/>
        <v>1.3</v>
      </c>
      <c r="M185" s="84">
        <f t="shared" si="86"/>
        <v>7.8375</v>
      </c>
      <c r="N185" s="84">
        <f t="shared" si="86"/>
        <v>21.525</v>
      </c>
      <c r="O185" s="84">
        <f t="shared" si="86"/>
        <v>2.7625</v>
      </c>
      <c r="P185" s="84">
        <f t="shared" si="86"/>
        <v>0</v>
      </c>
      <c r="Q185" s="84">
        <f t="shared" si="86"/>
        <v>0.45</v>
      </c>
      <c r="R185" s="84">
        <f t="shared" si="86"/>
        <v>16.85</v>
      </c>
      <c r="S185" s="84">
        <f t="shared" si="86"/>
        <v>9.0625</v>
      </c>
      <c r="T185" s="84">
        <f t="shared" si="86"/>
        <v>1.925</v>
      </c>
      <c r="U185" s="84">
        <f t="shared" si="86"/>
        <v>9.77875</v>
      </c>
      <c r="V185" s="4"/>
      <c r="W185" s="4"/>
      <c r="X185" s="4"/>
      <c r="Y185" s="4"/>
      <c r="Z185" s="4"/>
      <c r="AA185" s="4"/>
      <c r="AB185" s="4"/>
      <c r="AC185" s="4"/>
      <c r="AD185" s="4"/>
    </row>
    <row r="186" ht="26.25" customHeight="1">
      <c r="A186" s="69"/>
      <c r="B186" s="70"/>
      <c r="C186" s="71"/>
      <c r="D186" s="74" t="s">
        <v>83</v>
      </c>
      <c r="E186" s="84">
        <f t="shared" ref="E186:U186" si="87">E184*E185</f>
        <v>66555.225</v>
      </c>
      <c r="F186" s="84">
        <f t="shared" si="87"/>
        <v>91571.7625</v>
      </c>
      <c r="G186" s="85">
        <f t="shared" si="87"/>
        <v>126011531.3</v>
      </c>
      <c r="H186" s="84">
        <f t="shared" si="87"/>
        <v>1846.5175</v>
      </c>
      <c r="I186" s="84">
        <f t="shared" si="87"/>
        <v>38272</v>
      </c>
      <c r="J186" s="84">
        <f t="shared" si="87"/>
        <v>3524.625</v>
      </c>
      <c r="K186" s="84">
        <f t="shared" si="87"/>
        <v>231.3625</v>
      </c>
      <c r="L186" s="84">
        <f t="shared" si="87"/>
        <v>76.7</v>
      </c>
      <c r="M186" s="84">
        <f t="shared" si="87"/>
        <v>2014.2375</v>
      </c>
      <c r="N186" s="84">
        <f t="shared" si="87"/>
        <v>10547.25</v>
      </c>
      <c r="O186" s="84">
        <f t="shared" si="87"/>
        <v>35.9125</v>
      </c>
      <c r="P186" s="84">
        <f t="shared" si="87"/>
        <v>0</v>
      </c>
      <c r="Q186" s="84">
        <f t="shared" si="87"/>
        <v>3.15</v>
      </c>
      <c r="R186" s="84">
        <f t="shared" si="87"/>
        <v>16007.5</v>
      </c>
      <c r="S186" s="84">
        <f t="shared" si="87"/>
        <v>145</v>
      </c>
      <c r="T186" s="84">
        <f t="shared" si="87"/>
        <v>20025.775</v>
      </c>
      <c r="U186" s="84">
        <f t="shared" si="87"/>
        <v>1116938.604</v>
      </c>
      <c r="V186" s="4"/>
      <c r="W186" s="4"/>
      <c r="X186" s="4"/>
      <c r="Y186" s="4"/>
      <c r="Z186" s="4"/>
      <c r="AA186" s="4"/>
      <c r="AB186" s="4"/>
      <c r="AC186" s="4"/>
      <c r="AD186" s="4"/>
    </row>
    <row r="187" ht="26.25" customHeight="1">
      <c r="A187" s="16"/>
      <c r="B187" s="73"/>
      <c r="C187" s="16" t="s">
        <v>29</v>
      </c>
      <c r="D187" s="61" t="s">
        <v>80</v>
      </c>
      <c r="E187" s="63">
        <f t="shared" ref="E187:U187" si="88">E9+E31+E53+E74+E96+E118+E140+E162</f>
        <v>32687</v>
      </c>
      <c r="F187" s="63">
        <f t="shared" si="88"/>
        <v>72145</v>
      </c>
      <c r="G187" s="63">
        <f t="shared" si="88"/>
        <v>20084</v>
      </c>
      <c r="H187" s="63">
        <f t="shared" si="88"/>
        <v>1489</v>
      </c>
      <c r="I187" s="63">
        <f t="shared" si="88"/>
        <v>1330</v>
      </c>
      <c r="J187" s="63">
        <f t="shared" si="88"/>
        <v>317</v>
      </c>
      <c r="K187" s="63">
        <f t="shared" si="88"/>
        <v>270</v>
      </c>
      <c r="L187" s="63">
        <f t="shared" si="88"/>
        <v>93</v>
      </c>
      <c r="M187" s="63">
        <f t="shared" si="88"/>
        <v>257</v>
      </c>
      <c r="N187" s="63">
        <f t="shared" si="88"/>
        <v>549</v>
      </c>
      <c r="O187" s="63">
        <f t="shared" si="88"/>
        <v>21</v>
      </c>
      <c r="P187" s="63">
        <f t="shared" si="88"/>
        <v>5</v>
      </c>
      <c r="Q187" s="63">
        <f t="shared" si="88"/>
        <v>10</v>
      </c>
      <c r="R187" s="63">
        <f t="shared" si="88"/>
        <v>1136</v>
      </c>
      <c r="S187" s="63">
        <f t="shared" si="88"/>
        <v>17</v>
      </c>
      <c r="T187" s="63">
        <f t="shared" si="88"/>
        <v>12537</v>
      </c>
      <c r="U187" s="63">
        <f t="shared" si="88"/>
        <v>142947</v>
      </c>
      <c r="V187" s="4"/>
      <c r="W187" s="4"/>
      <c r="X187" s="4"/>
      <c r="Y187" s="4"/>
      <c r="Z187" s="4"/>
      <c r="AA187" s="4"/>
      <c r="AB187" s="4"/>
      <c r="AC187" s="4"/>
      <c r="AD187" s="4"/>
    </row>
    <row r="188" ht="26.25" customHeight="1">
      <c r="A188" s="86"/>
      <c r="B188" s="87"/>
      <c r="C188" s="88"/>
      <c r="D188" s="61" t="s">
        <v>81</v>
      </c>
      <c r="E188" s="63">
        <f t="shared" ref="E188:U188" si="89">E10+E32+E54+E75+E97+E119+E141+E163</f>
        <v>27292</v>
      </c>
      <c r="F188" s="63">
        <f t="shared" si="89"/>
        <v>58985</v>
      </c>
      <c r="G188" s="63">
        <f t="shared" si="89"/>
        <v>13577</v>
      </c>
      <c r="H188" s="63">
        <f t="shared" si="89"/>
        <v>1091</v>
      </c>
      <c r="I188" s="63">
        <f t="shared" si="89"/>
        <v>1024</v>
      </c>
      <c r="J188" s="63">
        <f t="shared" si="89"/>
        <v>234</v>
      </c>
      <c r="K188" s="63">
        <f t="shared" si="89"/>
        <v>223</v>
      </c>
      <c r="L188" s="63">
        <f t="shared" si="89"/>
        <v>59</v>
      </c>
      <c r="M188" s="63">
        <f t="shared" si="89"/>
        <v>257</v>
      </c>
      <c r="N188" s="63">
        <f t="shared" si="89"/>
        <v>490</v>
      </c>
      <c r="O188" s="63">
        <f t="shared" si="89"/>
        <v>13</v>
      </c>
      <c r="P188" s="63">
        <f t="shared" si="89"/>
        <v>1</v>
      </c>
      <c r="Q188" s="63">
        <f t="shared" si="89"/>
        <v>7</v>
      </c>
      <c r="R188" s="63">
        <f t="shared" si="89"/>
        <v>950</v>
      </c>
      <c r="S188" s="63">
        <f t="shared" si="89"/>
        <v>16</v>
      </c>
      <c r="T188" s="63">
        <f t="shared" si="89"/>
        <v>10403</v>
      </c>
      <c r="U188" s="63">
        <f t="shared" si="89"/>
        <v>114622</v>
      </c>
      <c r="V188" s="4"/>
      <c r="W188" s="4"/>
      <c r="X188" s="4"/>
      <c r="Y188" s="4"/>
      <c r="Z188" s="4"/>
      <c r="AA188" s="4"/>
      <c r="AB188" s="4"/>
      <c r="AC188" s="4"/>
      <c r="AD188" s="4"/>
    </row>
    <row r="189" ht="26.25" customHeight="1">
      <c r="A189" s="86"/>
      <c r="B189" s="87"/>
      <c r="C189" s="88"/>
      <c r="D189" s="61" t="s">
        <v>82</v>
      </c>
      <c r="E189" s="63">
        <f t="shared" ref="E189:U189" si="90">(E11+E33+E55+E76+E98+E120+E142+E164)/8</f>
        <v>2.4</v>
      </c>
      <c r="F189" s="63">
        <f t="shared" si="90"/>
        <v>1.5875</v>
      </c>
      <c r="G189" s="63">
        <f t="shared" si="90"/>
        <v>9281.25</v>
      </c>
      <c r="H189" s="63">
        <f t="shared" si="90"/>
        <v>1.6925</v>
      </c>
      <c r="I189" s="63">
        <f t="shared" si="90"/>
        <v>37.375</v>
      </c>
      <c r="J189" s="63">
        <f t="shared" si="90"/>
        <v>15.0625</v>
      </c>
      <c r="K189" s="63">
        <f t="shared" si="90"/>
        <v>1.0375</v>
      </c>
      <c r="L189" s="63">
        <f t="shared" si="90"/>
        <v>1.3</v>
      </c>
      <c r="M189" s="63">
        <f t="shared" si="90"/>
        <v>7.8375</v>
      </c>
      <c r="N189" s="63">
        <f t="shared" si="90"/>
        <v>21.525</v>
      </c>
      <c r="O189" s="63">
        <f t="shared" si="90"/>
        <v>2.7625</v>
      </c>
      <c r="P189" s="63">
        <f t="shared" si="90"/>
        <v>0</v>
      </c>
      <c r="Q189" s="63">
        <f t="shared" si="90"/>
        <v>0.45</v>
      </c>
      <c r="R189" s="63">
        <f t="shared" si="90"/>
        <v>16.85</v>
      </c>
      <c r="S189" s="63">
        <f t="shared" si="90"/>
        <v>9.0625</v>
      </c>
      <c r="T189" s="63">
        <f t="shared" si="90"/>
        <v>1.925</v>
      </c>
      <c r="U189" s="63">
        <f t="shared" si="90"/>
        <v>9.77875</v>
      </c>
      <c r="V189" s="4"/>
      <c r="W189" s="4"/>
      <c r="X189" s="4"/>
      <c r="Y189" s="4"/>
      <c r="Z189" s="4"/>
      <c r="AA189" s="4"/>
      <c r="AB189" s="4"/>
      <c r="AC189" s="4"/>
      <c r="AD189" s="4"/>
    </row>
    <row r="190" ht="26.25" customHeight="1">
      <c r="A190" s="89"/>
      <c r="B190" s="90"/>
      <c r="C190" s="91"/>
      <c r="D190" s="74" t="s">
        <v>83</v>
      </c>
      <c r="E190" s="63">
        <f t="shared" ref="E190:U190" si="91">E12+E34+E56+E77+E99+E121+E143+E165</f>
        <v>67398.6</v>
      </c>
      <c r="F190" s="63">
        <f t="shared" si="91"/>
        <v>94603.6</v>
      </c>
      <c r="G190" s="63">
        <f t="shared" si="91"/>
        <v>125935350</v>
      </c>
      <c r="H190" s="63">
        <f t="shared" si="91"/>
        <v>1836.64</v>
      </c>
      <c r="I190" s="63">
        <f t="shared" si="91"/>
        <v>38759</v>
      </c>
      <c r="J190" s="63">
        <f t="shared" si="91"/>
        <v>3716.1</v>
      </c>
      <c r="K190" s="63">
        <f t="shared" si="91"/>
        <v>198.1</v>
      </c>
      <c r="L190" s="63">
        <f t="shared" si="91"/>
        <v>133.6</v>
      </c>
      <c r="M190" s="63">
        <f t="shared" si="91"/>
        <v>2053.6</v>
      </c>
      <c r="N190" s="63">
        <f t="shared" si="91"/>
        <v>11192</v>
      </c>
      <c r="O190" s="63">
        <f t="shared" si="91"/>
        <v>42.9</v>
      </c>
      <c r="P190" s="63">
        <f t="shared" si="91"/>
        <v>0</v>
      </c>
      <c r="Q190" s="63">
        <f t="shared" si="91"/>
        <v>7.2</v>
      </c>
      <c r="R190" s="63">
        <f t="shared" si="91"/>
        <v>19456</v>
      </c>
      <c r="S190" s="63">
        <f t="shared" si="91"/>
        <v>157</v>
      </c>
      <c r="T190" s="63">
        <f t="shared" si="91"/>
        <v>19996.3</v>
      </c>
      <c r="U190" s="63">
        <f t="shared" si="91"/>
        <v>1119793.05</v>
      </c>
      <c r="V190" s="4"/>
      <c r="W190" s="4"/>
      <c r="X190" s="4"/>
      <c r="Y190" s="4"/>
      <c r="Z190" s="4"/>
      <c r="AA190" s="4"/>
      <c r="AB190" s="4"/>
      <c r="AC190" s="4"/>
      <c r="AD190" s="4"/>
    </row>
    <row r="191" ht="26.25" customHeight="1">
      <c r="A191" s="16"/>
      <c r="B191" s="73"/>
      <c r="C191" s="16" t="s">
        <v>30</v>
      </c>
      <c r="D191" s="61" t="s">
        <v>80</v>
      </c>
      <c r="E191" s="63">
        <f t="shared" ref="E191:U191" si="92">E13+E35+E57+E78+E100+E122+E144+E166</f>
        <v>34250</v>
      </c>
      <c r="F191" s="63">
        <f t="shared" si="92"/>
        <v>72145</v>
      </c>
      <c r="G191" s="63">
        <f t="shared" si="92"/>
        <v>20084</v>
      </c>
      <c r="H191" s="63">
        <f t="shared" si="92"/>
        <v>1489</v>
      </c>
      <c r="I191" s="63">
        <f t="shared" si="92"/>
        <v>1330</v>
      </c>
      <c r="J191" s="63">
        <f t="shared" si="92"/>
        <v>317</v>
      </c>
      <c r="K191" s="63">
        <f t="shared" si="92"/>
        <v>270</v>
      </c>
      <c r="L191" s="63">
        <f t="shared" si="92"/>
        <v>93</v>
      </c>
      <c r="M191" s="63">
        <f t="shared" si="92"/>
        <v>257</v>
      </c>
      <c r="N191" s="63">
        <f t="shared" si="92"/>
        <v>549</v>
      </c>
      <c r="O191" s="63">
        <f t="shared" si="92"/>
        <v>21</v>
      </c>
      <c r="P191" s="63">
        <f t="shared" si="92"/>
        <v>5</v>
      </c>
      <c r="Q191" s="63">
        <f t="shared" si="92"/>
        <v>10</v>
      </c>
      <c r="R191" s="63">
        <f t="shared" si="92"/>
        <v>1136</v>
      </c>
      <c r="S191" s="63">
        <f t="shared" si="92"/>
        <v>17</v>
      </c>
      <c r="T191" s="63">
        <f t="shared" si="92"/>
        <v>12537</v>
      </c>
      <c r="U191" s="63">
        <f t="shared" si="92"/>
        <v>144510</v>
      </c>
      <c r="V191" s="4"/>
      <c r="W191" s="4"/>
      <c r="X191" s="4"/>
      <c r="Y191" s="4"/>
      <c r="Z191" s="4"/>
      <c r="AA191" s="4"/>
      <c r="AB191" s="4"/>
      <c r="AC191" s="4"/>
      <c r="AD191" s="4"/>
    </row>
    <row r="192" ht="26.25" customHeight="1">
      <c r="A192" s="86"/>
      <c r="B192" s="87"/>
      <c r="C192" s="88"/>
      <c r="D192" s="61" t="s">
        <v>81</v>
      </c>
      <c r="E192" s="63">
        <f t="shared" ref="E192:U192" si="93">E14+E36+E58+E79+E101+E123+E145+E167</f>
        <v>25836</v>
      </c>
      <c r="F192" s="63">
        <f t="shared" si="93"/>
        <v>58985</v>
      </c>
      <c r="G192" s="63">
        <f t="shared" si="93"/>
        <v>13577</v>
      </c>
      <c r="H192" s="63">
        <f t="shared" si="93"/>
        <v>1091</v>
      </c>
      <c r="I192" s="63">
        <f t="shared" si="93"/>
        <v>1024</v>
      </c>
      <c r="J192" s="63">
        <f t="shared" si="93"/>
        <v>234</v>
      </c>
      <c r="K192" s="63">
        <f t="shared" si="93"/>
        <v>223</v>
      </c>
      <c r="L192" s="63">
        <f t="shared" si="93"/>
        <v>59</v>
      </c>
      <c r="M192" s="63">
        <f t="shared" si="93"/>
        <v>257</v>
      </c>
      <c r="N192" s="63">
        <f t="shared" si="93"/>
        <v>490</v>
      </c>
      <c r="O192" s="63">
        <f t="shared" si="93"/>
        <v>13</v>
      </c>
      <c r="P192" s="63">
        <f t="shared" si="93"/>
        <v>1</v>
      </c>
      <c r="Q192" s="63">
        <f t="shared" si="93"/>
        <v>7</v>
      </c>
      <c r="R192" s="63">
        <f t="shared" si="93"/>
        <v>950</v>
      </c>
      <c r="S192" s="63">
        <f t="shared" si="93"/>
        <v>16</v>
      </c>
      <c r="T192" s="63">
        <f t="shared" si="93"/>
        <v>10403</v>
      </c>
      <c r="U192" s="63">
        <f t="shared" si="93"/>
        <v>113166</v>
      </c>
      <c r="V192" s="4"/>
      <c r="W192" s="4"/>
      <c r="X192" s="4"/>
      <c r="Y192" s="4"/>
      <c r="Z192" s="4"/>
      <c r="AA192" s="4"/>
      <c r="AB192" s="4"/>
      <c r="AC192" s="4"/>
      <c r="AD192" s="4"/>
    </row>
    <row r="193" ht="26.25" customHeight="1">
      <c r="A193" s="86"/>
      <c r="B193" s="87"/>
      <c r="C193" s="88"/>
      <c r="D193" s="61" t="s">
        <v>82</v>
      </c>
      <c r="E193" s="92">
        <f t="shared" ref="E193:U193" si="94">(E15+E37+E59+E80+E102+E124+E146+E168)/8</f>
        <v>1.3625</v>
      </c>
      <c r="F193" s="92">
        <f t="shared" si="94"/>
        <v>1.775</v>
      </c>
      <c r="G193" s="92">
        <f t="shared" si="94"/>
        <v>9281.25</v>
      </c>
      <c r="H193" s="92">
        <f t="shared" si="94"/>
        <v>1.6925</v>
      </c>
      <c r="I193" s="92">
        <f t="shared" si="94"/>
        <v>37.375</v>
      </c>
      <c r="J193" s="92">
        <f t="shared" si="94"/>
        <v>15.0625</v>
      </c>
      <c r="K193" s="92">
        <f t="shared" si="94"/>
        <v>1.0375</v>
      </c>
      <c r="L193" s="92">
        <f t="shared" si="94"/>
        <v>1.3</v>
      </c>
      <c r="M193" s="92">
        <f t="shared" si="94"/>
        <v>7.8375</v>
      </c>
      <c r="N193" s="92">
        <f t="shared" si="94"/>
        <v>21.525</v>
      </c>
      <c r="O193" s="92">
        <f t="shared" si="94"/>
        <v>2.7625</v>
      </c>
      <c r="P193" s="92">
        <f t="shared" si="94"/>
        <v>0</v>
      </c>
      <c r="Q193" s="92">
        <f t="shared" si="94"/>
        <v>0.45</v>
      </c>
      <c r="R193" s="92">
        <f t="shared" si="94"/>
        <v>16.85</v>
      </c>
      <c r="S193" s="92">
        <f t="shared" si="94"/>
        <v>9.0625</v>
      </c>
      <c r="T193" s="92">
        <f t="shared" si="94"/>
        <v>1.925</v>
      </c>
      <c r="U193" s="92">
        <f t="shared" si="94"/>
        <v>9.77875</v>
      </c>
      <c r="V193" s="4"/>
      <c r="W193" s="4"/>
      <c r="X193" s="4"/>
      <c r="Y193" s="4"/>
      <c r="Z193" s="4"/>
      <c r="AA193" s="4"/>
      <c r="AB193" s="4"/>
      <c r="AC193" s="4"/>
      <c r="AD193" s="4"/>
    </row>
    <row r="194" ht="26.25" customHeight="1">
      <c r="A194" s="89"/>
      <c r="B194" s="90"/>
      <c r="C194" s="91"/>
      <c r="D194" s="74" t="s">
        <v>83</v>
      </c>
      <c r="E194" s="63">
        <f t="shared" ref="E194:U194" si="95">E16+E38+E60+E81+E103+E125+E147+E169</f>
        <v>37826.2</v>
      </c>
      <c r="F194" s="63">
        <f t="shared" si="95"/>
        <v>104333.5</v>
      </c>
      <c r="G194" s="63">
        <f t="shared" si="95"/>
        <v>125935350</v>
      </c>
      <c r="H194" s="63">
        <f t="shared" si="95"/>
        <v>1836.64</v>
      </c>
      <c r="I194" s="63">
        <f t="shared" si="95"/>
        <v>38759</v>
      </c>
      <c r="J194" s="63">
        <f t="shared" si="95"/>
        <v>3716.1</v>
      </c>
      <c r="K194" s="63">
        <f t="shared" si="95"/>
        <v>198.1</v>
      </c>
      <c r="L194" s="63">
        <f t="shared" si="95"/>
        <v>133.6</v>
      </c>
      <c r="M194" s="63">
        <f t="shared" si="95"/>
        <v>2053.6</v>
      </c>
      <c r="N194" s="63">
        <f t="shared" si="95"/>
        <v>11192</v>
      </c>
      <c r="O194" s="63">
        <f t="shared" si="95"/>
        <v>42.9</v>
      </c>
      <c r="P194" s="63">
        <f t="shared" si="95"/>
        <v>0</v>
      </c>
      <c r="Q194" s="63">
        <f t="shared" si="95"/>
        <v>7.2</v>
      </c>
      <c r="R194" s="63">
        <f t="shared" si="95"/>
        <v>19456</v>
      </c>
      <c r="S194" s="63">
        <f t="shared" si="95"/>
        <v>157</v>
      </c>
      <c r="T194" s="63">
        <f t="shared" si="95"/>
        <v>19996.3</v>
      </c>
      <c r="U194" s="63">
        <f t="shared" si="95"/>
        <v>1105695.55</v>
      </c>
      <c r="V194" s="4"/>
      <c r="W194" s="4"/>
      <c r="X194" s="4"/>
      <c r="Y194" s="4"/>
      <c r="Z194" s="4"/>
      <c r="AA194" s="4"/>
      <c r="AB194" s="4"/>
      <c r="AC194" s="4"/>
      <c r="AD194" s="4"/>
    </row>
    <row r="195" ht="26.25" customHeight="1">
      <c r="A195" s="16"/>
      <c r="B195" s="73"/>
      <c r="C195" s="16" t="s">
        <v>31</v>
      </c>
      <c r="D195" s="61" t="s">
        <v>80</v>
      </c>
      <c r="E195" s="73">
        <f t="shared" ref="E195:U195" si="96">E170+E148+E126+E104+E82+E61+E39+E17</f>
        <v>34273</v>
      </c>
      <c r="F195" s="73">
        <f t="shared" si="96"/>
        <v>72350</v>
      </c>
      <c r="G195" s="73">
        <f t="shared" si="96"/>
        <v>20107</v>
      </c>
      <c r="H195" s="73">
        <f t="shared" si="96"/>
        <v>1508</v>
      </c>
      <c r="I195" s="73">
        <f t="shared" si="96"/>
        <v>1339</v>
      </c>
      <c r="J195" s="73">
        <f t="shared" si="96"/>
        <v>321</v>
      </c>
      <c r="K195" s="73">
        <f t="shared" si="96"/>
        <v>276</v>
      </c>
      <c r="L195" s="73">
        <f t="shared" si="96"/>
        <v>97</v>
      </c>
      <c r="M195" s="73">
        <f t="shared" si="96"/>
        <v>265</v>
      </c>
      <c r="N195" s="73">
        <f t="shared" si="96"/>
        <v>559</v>
      </c>
      <c r="O195" s="73">
        <f t="shared" si="96"/>
        <v>21</v>
      </c>
      <c r="P195" s="73">
        <f t="shared" si="96"/>
        <v>5</v>
      </c>
      <c r="Q195" s="73">
        <f t="shared" si="96"/>
        <v>10</v>
      </c>
      <c r="R195" s="73">
        <f t="shared" si="96"/>
        <v>1148</v>
      </c>
      <c r="S195" s="73">
        <f t="shared" si="96"/>
        <v>19</v>
      </c>
      <c r="T195" s="73">
        <f t="shared" si="96"/>
        <v>12581</v>
      </c>
      <c r="U195" s="73">
        <f t="shared" si="96"/>
        <v>144879</v>
      </c>
      <c r="V195" s="4"/>
      <c r="W195" s="4"/>
      <c r="X195" s="4"/>
      <c r="Y195" s="4"/>
      <c r="Z195" s="4"/>
      <c r="AA195" s="4"/>
      <c r="AB195" s="4"/>
      <c r="AC195" s="4"/>
      <c r="AD195" s="4"/>
    </row>
    <row r="196" ht="26.25" customHeight="1">
      <c r="A196" s="83"/>
      <c r="B196" s="65"/>
      <c r="C196" s="66"/>
      <c r="D196" s="61" t="s">
        <v>81</v>
      </c>
      <c r="E196" s="73">
        <f t="shared" ref="E196:U196" si="97">E171+E149+E127+E105+E83+E62+E40+E18</f>
        <v>25950</v>
      </c>
      <c r="F196" s="73">
        <f t="shared" si="97"/>
        <v>46680.348</v>
      </c>
      <c r="G196" s="73">
        <f t="shared" si="97"/>
        <v>13599</v>
      </c>
      <c r="H196" s="73">
        <f t="shared" si="97"/>
        <v>1102</v>
      </c>
      <c r="I196" s="73">
        <f t="shared" si="97"/>
        <v>1029</v>
      </c>
      <c r="J196" s="73">
        <f t="shared" si="97"/>
        <v>236</v>
      </c>
      <c r="K196" s="73">
        <f t="shared" si="97"/>
        <v>226</v>
      </c>
      <c r="L196" s="73">
        <f t="shared" si="97"/>
        <v>63</v>
      </c>
      <c r="M196" s="73">
        <f t="shared" si="97"/>
        <v>232</v>
      </c>
      <c r="N196" s="73">
        <f t="shared" si="97"/>
        <v>528</v>
      </c>
      <c r="O196" s="73">
        <f t="shared" si="97"/>
        <v>14</v>
      </c>
      <c r="P196" s="73">
        <f t="shared" si="97"/>
        <v>1</v>
      </c>
      <c r="Q196" s="73">
        <f t="shared" si="97"/>
        <v>6</v>
      </c>
      <c r="R196" s="73">
        <f t="shared" si="97"/>
        <v>995</v>
      </c>
      <c r="S196" s="73">
        <f t="shared" si="97"/>
        <v>16</v>
      </c>
      <c r="T196" s="73">
        <f t="shared" si="97"/>
        <v>7517</v>
      </c>
      <c r="U196" s="73">
        <f t="shared" si="97"/>
        <v>98194.348</v>
      </c>
      <c r="V196" s="4"/>
      <c r="W196" s="4"/>
      <c r="X196" s="4"/>
      <c r="Y196" s="4"/>
      <c r="Z196" s="4"/>
      <c r="AA196" s="4"/>
      <c r="AB196" s="4"/>
      <c r="AC196" s="4"/>
      <c r="AD196" s="4"/>
    </row>
    <row r="197" ht="26.25" customHeight="1">
      <c r="A197" s="67"/>
      <c r="C197" s="68"/>
      <c r="D197" s="61" t="s">
        <v>82</v>
      </c>
      <c r="E197" s="84">
        <f t="shared" ref="E197:U197" si="98">(E172+E150+E128+E106+E84+E63+E41+E19)/8</f>
        <v>1.1375</v>
      </c>
      <c r="F197" s="84">
        <f t="shared" si="98"/>
        <v>1.0125</v>
      </c>
      <c r="G197" s="85">
        <f t="shared" si="98"/>
        <v>9206.25</v>
      </c>
      <c r="H197" s="84">
        <f t="shared" si="98"/>
        <v>1.44875</v>
      </c>
      <c r="I197" s="84">
        <f t="shared" si="98"/>
        <v>36.5</v>
      </c>
      <c r="J197" s="84">
        <f t="shared" si="98"/>
        <v>15.0125</v>
      </c>
      <c r="K197" s="84">
        <f t="shared" si="98"/>
        <v>1.025</v>
      </c>
      <c r="L197" s="84">
        <f t="shared" si="98"/>
        <v>1.3625</v>
      </c>
      <c r="M197" s="84">
        <f t="shared" si="98"/>
        <v>7.7375</v>
      </c>
      <c r="N197" s="84">
        <f t="shared" si="98"/>
        <v>21.1125</v>
      </c>
      <c r="O197" s="84">
        <f t="shared" si="98"/>
        <v>2.6625</v>
      </c>
      <c r="P197" s="84">
        <f t="shared" si="98"/>
        <v>0</v>
      </c>
      <c r="Q197" s="84">
        <f t="shared" si="98"/>
        <v>0.4</v>
      </c>
      <c r="R197" s="84">
        <f t="shared" si="98"/>
        <v>109.825</v>
      </c>
      <c r="S197" s="84">
        <f t="shared" si="98"/>
        <v>8.75</v>
      </c>
      <c r="T197" s="84">
        <f t="shared" si="98"/>
        <v>1.825</v>
      </c>
      <c r="U197" s="84">
        <f t="shared" si="98"/>
        <v>9416.06125</v>
      </c>
      <c r="V197" s="4"/>
      <c r="W197" s="4"/>
      <c r="X197" s="4"/>
      <c r="Y197" s="4"/>
      <c r="Z197" s="4"/>
      <c r="AA197" s="4"/>
      <c r="AB197" s="4"/>
      <c r="AC197" s="4"/>
      <c r="AD197" s="4"/>
    </row>
    <row r="198" ht="26.25" customHeight="1">
      <c r="A198" s="69"/>
      <c r="B198" s="70"/>
      <c r="C198" s="71"/>
      <c r="D198" s="74" t="s">
        <v>92</v>
      </c>
      <c r="E198" s="84">
        <f t="shared" ref="E198:U198" si="99">E196*E197</f>
        <v>29518.125</v>
      </c>
      <c r="F198" s="84">
        <f t="shared" si="99"/>
        <v>47263.85235</v>
      </c>
      <c r="G198" s="85">
        <f t="shared" si="99"/>
        <v>125195793.8</v>
      </c>
      <c r="H198" s="84">
        <f t="shared" si="99"/>
        <v>1596.5225</v>
      </c>
      <c r="I198" s="84">
        <f t="shared" si="99"/>
        <v>37558.5</v>
      </c>
      <c r="J198" s="84">
        <f t="shared" si="99"/>
        <v>3542.95</v>
      </c>
      <c r="K198" s="84">
        <f t="shared" si="99"/>
        <v>231.65</v>
      </c>
      <c r="L198" s="84">
        <f t="shared" si="99"/>
        <v>85.8375</v>
      </c>
      <c r="M198" s="84">
        <f t="shared" si="99"/>
        <v>1795.1</v>
      </c>
      <c r="N198" s="84">
        <f t="shared" si="99"/>
        <v>11147.4</v>
      </c>
      <c r="O198" s="84">
        <f t="shared" si="99"/>
        <v>37.275</v>
      </c>
      <c r="P198" s="84">
        <f t="shared" si="99"/>
        <v>0</v>
      </c>
      <c r="Q198" s="84">
        <f t="shared" si="99"/>
        <v>2.4</v>
      </c>
      <c r="R198" s="84">
        <f t="shared" si="99"/>
        <v>109275.875</v>
      </c>
      <c r="S198" s="84">
        <f t="shared" si="99"/>
        <v>140</v>
      </c>
      <c r="T198" s="84">
        <f t="shared" si="99"/>
        <v>13718.525</v>
      </c>
      <c r="U198" s="84">
        <f t="shared" si="99"/>
        <v>924603995.2</v>
      </c>
      <c r="V198" s="4"/>
      <c r="W198" s="4"/>
      <c r="X198" s="4"/>
      <c r="Y198" s="4"/>
      <c r="Z198" s="4"/>
      <c r="AA198" s="4"/>
      <c r="AB198" s="4"/>
      <c r="AC198" s="4"/>
      <c r="AD198" s="4"/>
    </row>
    <row r="199" ht="26.25" customHeight="1">
      <c r="A199" s="16"/>
      <c r="B199" s="73"/>
      <c r="C199" s="16" t="s">
        <v>33</v>
      </c>
      <c r="D199" s="61" t="s">
        <v>80</v>
      </c>
      <c r="E199" s="73">
        <f t="shared" ref="E199:U199" si="100">E174+E152+E130+E108+E86+E65+E43+E21</f>
        <v>34560</v>
      </c>
      <c r="F199" s="73">
        <f t="shared" si="100"/>
        <v>72579</v>
      </c>
      <c r="G199" s="73">
        <f t="shared" si="100"/>
        <v>20127</v>
      </c>
      <c r="H199" s="73">
        <f t="shared" si="100"/>
        <v>1522</v>
      </c>
      <c r="I199" s="73">
        <f t="shared" si="100"/>
        <v>1350</v>
      </c>
      <c r="J199" s="73">
        <f t="shared" si="100"/>
        <v>329</v>
      </c>
      <c r="K199" s="73">
        <f t="shared" si="100"/>
        <v>274</v>
      </c>
      <c r="L199" s="73">
        <f t="shared" si="100"/>
        <v>104</v>
      </c>
      <c r="M199" s="73">
        <f t="shared" si="100"/>
        <v>398</v>
      </c>
      <c r="N199" s="73">
        <f t="shared" si="100"/>
        <v>610</v>
      </c>
      <c r="O199" s="73">
        <f t="shared" si="100"/>
        <v>27</v>
      </c>
      <c r="P199" s="73">
        <f t="shared" si="100"/>
        <v>8</v>
      </c>
      <c r="Q199" s="73">
        <f t="shared" si="100"/>
        <v>13</v>
      </c>
      <c r="R199" s="73">
        <f t="shared" si="100"/>
        <v>1161</v>
      </c>
      <c r="S199" s="73">
        <f t="shared" si="100"/>
        <v>24</v>
      </c>
      <c r="T199" s="73">
        <f t="shared" si="100"/>
        <v>12616</v>
      </c>
      <c r="U199" s="73">
        <f t="shared" si="100"/>
        <v>145702</v>
      </c>
      <c r="V199" s="4"/>
      <c r="W199" s="4"/>
      <c r="X199" s="4"/>
      <c r="Y199" s="4"/>
      <c r="Z199" s="4"/>
      <c r="AA199" s="4"/>
      <c r="AB199" s="4"/>
      <c r="AC199" s="4"/>
      <c r="AD199" s="4"/>
    </row>
    <row r="200" ht="26.25" customHeight="1">
      <c r="A200" s="83"/>
      <c r="B200" s="65"/>
      <c r="C200" s="66"/>
      <c r="D200" s="61" t="s">
        <v>81</v>
      </c>
      <c r="E200" s="73">
        <f t="shared" ref="E200:U200" si="101">E175+E153+E131+E109+E87+E66+E44+E22</f>
        <v>25502</v>
      </c>
      <c r="F200" s="73">
        <f t="shared" si="101"/>
        <v>58037</v>
      </c>
      <c r="G200" s="73">
        <f t="shared" si="101"/>
        <v>15338</v>
      </c>
      <c r="H200" s="73">
        <f t="shared" si="101"/>
        <v>1205</v>
      </c>
      <c r="I200" s="73">
        <f t="shared" si="101"/>
        <v>1238</v>
      </c>
      <c r="J200" s="73">
        <f t="shared" si="101"/>
        <v>305</v>
      </c>
      <c r="K200" s="73">
        <f t="shared" si="101"/>
        <v>266</v>
      </c>
      <c r="L200" s="73">
        <f t="shared" si="101"/>
        <v>88</v>
      </c>
      <c r="M200" s="73">
        <f t="shared" si="101"/>
        <v>386</v>
      </c>
      <c r="N200" s="73">
        <f t="shared" si="101"/>
        <v>670</v>
      </c>
      <c r="O200" s="73">
        <f t="shared" si="101"/>
        <v>18</v>
      </c>
      <c r="P200" s="73">
        <f t="shared" si="101"/>
        <v>4</v>
      </c>
      <c r="Q200" s="73">
        <f t="shared" si="101"/>
        <v>6</v>
      </c>
      <c r="R200" s="73">
        <f t="shared" si="101"/>
        <v>1017</v>
      </c>
      <c r="S200" s="73">
        <f t="shared" si="101"/>
        <v>19</v>
      </c>
      <c r="T200" s="73">
        <f t="shared" si="101"/>
        <v>7740</v>
      </c>
      <c r="U200" s="73">
        <f t="shared" si="101"/>
        <v>111839</v>
      </c>
      <c r="V200" s="4"/>
      <c r="W200" s="4"/>
      <c r="X200" s="4"/>
      <c r="Y200" s="4"/>
      <c r="Z200" s="4"/>
      <c r="AA200" s="4"/>
      <c r="AB200" s="4"/>
      <c r="AC200" s="4"/>
      <c r="AD200" s="4"/>
    </row>
    <row r="201" ht="26.25" customHeight="1">
      <c r="A201" s="67"/>
      <c r="C201" s="68"/>
      <c r="D201" s="61" t="s">
        <v>82</v>
      </c>
      <c r="E201" s="84">
        <f t="shared" ref="E201:U201" si="102">(E176+E154+E132+E110+E88+E67+E45+E23)/8</f>
        <v>1.35625</v>
      </c>
      <c r="F201" s="84">
        <f t="shared" si="102"/>
        <v>1.0625</v>
      </c>
      <c r="G201" s="85">
        <f t="shared" si="102"/>
        <v>9393.75</v>
      </c>
      <c r="H201" s="84">
        <f t="shared" si="102"/>
        <v>1.5875</v>
      </c>
      <c r="I201" s="84">
        <f t="shared" si="102"/>
        <v>35.5</v>
      </c>
      <c r="J201" s="84">
        <f t="shared" si="102"/>
        <v>17.6875</v>
      </c>
      <c r="K201" s="84">
        <f t="shared" si="102"/>
        <v>0.85</v>
      </c>
      <c r="L201" s="84">
        <f t="shared" si="102"/>
        <v>1.4125</v>
      </c>
      <c r="M201" s="84">
        <f t="shared" si="102"/>
        <v>8.375</v>
      </c>
      <c r="N201" s="84">
        <f t="shared" si="102"/>
        <v>18.7625</v>
      </c>
      <c r="O201" s="84">
        <f t="shared" si="102"/>
        <v>2.5875</v>
      </c>
      <c r="P201" s="84">
        <f t="shared" si="102"/>
        <v>0</v>
      </c>
      <c r="Q201" s="84">
        <f t="shared" si="102"/>
        <v>0.4</v>
      </c>
      <c r="R201" s="84">
        <f t="shared" si="102"/>
        <v>107.325</v>
      </c>
      <c r="S201" s="84">
        <f t="shared" si="102"/>
        <v>7.5625</v>
      </c>
      <c r="T201" s="84">
        <f t="shared" si="102"/>
        <v>1.5375</v>
      </c>
      <c r="U201" s="84">
        <f t="shared" si="102"/>
        <v>8385.10625</v>
      </c>
      <c r="V201" s="4"/>
      <c r="W201" s="4"/>
      <c r="X201" s="4"/>
      <c r="Y201" s="4"/>
      <c r="Z201" s="4"/>
      <c r="AA201" s="4"/>
      <c r="AB201" s="4"/>
      <c r="AC201" s="4"/>
      <c r="AD201" s="4"/>
    </row>
    <row r="202" ht="26.25" customHeight="1">
      <c r="A202" s="69"/>
      <c r="B202" s="70"/>
      <c r="C202" s="71"/>
      <c r="D202" s="74" t="s">
        <v>83</v>
      </c>
      <c r="E202" s="84">
        <f t="shared" ref="E202:U202" si="103">E200*E201</f>
        <v>34587.0875</v>
      </c>
      <c r="F202" s="84">
        <f t="shared" si="103"/>
        <v>61664.3125</v>
      </c>
      <c r="G202" s="85">
        <f t="shared" si="103"/>
        <v>144081337.5</v>
      </c>
      <c r="H202" s="84">
        <f t="shared" si="103"/>
        <v>1912.9375</v>
      </c>
      <c r="I202" s="84">
        <f t="shared" si="103"/>
        <v>43949</v>
      </c>
      <c r="J202" s="84">
        <f t="shared" si="103"/>
        <v>5394.6875</v>
      </c>
      <c r="K202" s="84">
        <f t="shared" si="103"/>
        <v>226.1</v>
      </c>
      <c r="L202" s="84">
        <f t="shared" si="103"/>
        <v>124.3</v>
      </c>
      <c r="M202" s="84">
        <f t="shared" si="103"/>
        <v>3232.75</v>
      </c>
      <c r="N202" s="84">
        <f t="shared" si="103"/>
        <v>12570.875</v>
      </c>
      <c r="O202" s="84">
        <f t="shared" si="103"/>
        <v>46.575</v>
      </c>
      <c r="P202" s="84">
        <f t="shared" si="103"/>
        <v>0</v>
      </c>
      <c r="Q202" s="84">
        <f t="shared" si="103"/>
        <v>2.4</v>
      </c>
      <c r="R202" s="84">
        <f t="shared" si="103"/>
        <v>109149.525</v>
      </c>
      <c r="S202" s="84">
        <f t="shared" si="103"/>
        <v>143.6875</v>
      </c>
      <c r="T202" s="84">
        <f t="shared" si="103"/>
        <v>11900.25</v>
      </c>
      <c r="U202" s="84">
        <f t="shared" si="103"/>
        <v>937781897.9</v>
      </c>
      <c r="V202" s="4"/>
      <c r="W202" s="4"/>
      <c r="X202" s="4"/>
      <c r="Y202" s="4"/>
      <c r="Z202" s="4"/>
      <c r="AA202" s="4"/>
      <c r="AB202" s="4"/>
      <c r="AC202" s="4"/>
      <c r="AD202" s="4"/>
    </row>
    <row r="203" ht="26.25" customHeight="1">
      <c r="A203" s="4"/>
      <c r="B203" s="4"/>
      <c r="C203" s="4"/>
      <c r="D203" s="44"/>
      <c r="E203" s="4"/>
      <c r="F203" s="4"/>
      <c r="G203" s="4"/>
      <c r="H203" s="4"/>
      <c r="I203" s="45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26.25" customHeight="1">
      <c r="A204" s="4"/>
      <c r="B204" s="4"/>
      <c r="C204" s="4"/>
      <c r="D204" s="44"/>
      <c r="E204" s="4"/>
      <c r="F204" s="4"/>
      <c r="G204" s="4"/>
      <c r="H204" s="4"/>
      <c r="I204" s="45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26.25" customHeight="1">
      <c r="A205" s="4"/>
      <c r="B205" s="4"/>
      <c r="C205" s="4"/>
      <c r="D205" s="44"/>
      <c r="E205" s="4"/>
      <c r="F205" s="4"/>
      <c r="G205" s="4"/>
      <c r="H205" s="4"/>
      <c r="I205" s="45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26.25" customHeight="1">
      <c r="A206" s="4"/>
      <c r="B206" s="4"/>
      <c r="C206" s="4"/>
      <c r="D206" s="44"/>
      <c r="E206" s="4"/>
      <c r="F206" s="4"/>
      <c r="G206" s="4"/>
      <c r="H206" s="4"/>
      <c r="I206" s="45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26.25" customHeight="1">
      <c r="A207" s="4"/>
      <c r="B207" s="4"/>
      <c r="C207" s="4"/>
      <c r="D207" s="44"/>
      <c r="E207" s="4"/>
      <c r="F207" s="4"/>
      <c r="G207" s="4"/>
      <c r="H207" s="4"/>
      <c r="I207" s="45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26.25" customHeight="1">
      <c r="A208" s="4"/>
      <c r="B208" s="4"/>
      <c r="C208" s="4"/>
      <c r="D208" s="44"/>
      <c r="E208" s="4"/>
      <c r="F208" s="4"/>
      <c r="G208" s="4"/>
      <c r="H208" s="4"/>
      <c r="I208" s="45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26.25" customHeight="1">
      <c r="A209" s="4"/>
      <c r="B209" s="4"/>
      <c r="C209" s="4"/>
      <c r="D209" s="44"/>
      <c r="E209" s="4"/>
      <c r="F209" s="4"/>
      <c r="G209" s="4"/>
      <c r="H209" s="4"/>
      <c r="I209" s="45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26.25" customHeight="1">
      <c r="A210" s="4"/>
      <c r="B210" s="4"/>
      <c r="C210" s="4"/>
      <c r="D210" s="44"/>
      <c r="E210" s="4"/>
      <c r="F210" s="4"/>
      <c r="G210" s="4"/>
      <c r="H210" s="4"/>
      <c r="I210" s="45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26.25" customHeight="1">
      <c r="A211" s="4"/>
      <c r="B211" s="4"/>
      <c r="C211" s="4"/>
      <c r="D211" s="44"/>
      <c r="E211" s="4"/>
      <c r="F211" s="4"/>
      <c r="G211" s="4"/>
      <c r="H211" s="4"/>
      <c r="I211" s="45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26.25" customHeight="1">
      <c r="A212" s="4"/>
      <c r="B212" s="4"/>
      <c r="C212" s="4"/>
      <c r="D212" s="44"/>
      <c r="E212" s="4"/>
      <c r="F212" s="4"/>
      <c r="G212" s="4"/>
      <c r="H212" s="4"/>
      <c r="I212" s="45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26.25" customHeight="1">
      <c r="A213" s="4"/>
      <c r="B213" s="4"/>
      <c r="C213" s="4"/>
      <c r="D213" s="44"/>
      <c r="E213" s="4"/>
      <c r="F213" s="4"/>
      <c r="G213" s="4"/>
      <c r="H213" s="4"/>
      <c r="I213" s="45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26.25" customHeight="1">
      <c r="A214" s="4"/>
      <c r="B214" s="4"/>
      <c r="C214" s="4"/>
      <c r="D214" s="44"/>
      <c r="E214" s="4"/>
      <c r="F214" s="4"/>
      <c r="G214" s="4"/>
      <c r="H214" s="4"/>
      <c r="I214" s="45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26.25" customHeight="1">
      <c r="A215" s="4"/>
      <c r="B215" s="4"/>
      <c r="C215" s="4"/>
      <c r="D215" s="44"/>
      <c r="E215" s="4"/>
      <c r="F215" s="4"/>
      <c r="G215" s="4"/>
      <c r="H215" s="4"/>
      <c r="I215" s="45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ht="26.25" customHeight="1">
      <c r="A216" s="4"/>
      <c r="B216" s="4"/>
      <c r="C216" s="4"/>
      <c r="D216" s="44"/>
      <c r="E216" s="4"/>
      <c r="F216" s="4"/>
      <c r="G216" s="4"/>
      <c r="H216" s="4"/>
      <c r="I216" s="45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26.25" customHeight="1">
      <c r="A217" s="4"/>
      <c r="B217" s="4"/>
      <c r="C217" s="4"/>
      <c r="D217" s="44"/>
      <c r="E217" s="4"/>
      <c r="F217" s="4"/>
      <c r="G217" s="4"/>
      <c r="H217" s="4"/>
      <c r="I217" s="45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26.25" customHeight="1">
      <c r="A218" s="4"/>
      <c r="B218" s="4"/>
      <c r="C218" s="4"/>
      <c r="D218" s="44"/>
      <c r="E218" s="4"/>
      <c r="F218" s="4"/>
      <c r="G218" s="4"/>
      <c r="H218" s="4"/>
      <c r="I218" s="45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26.25" customHeight="1">
      <c r="A219" s="4"/>
      <c r="B219" s="4"/>
      <c r="C219" s="4"/>
      <c r="D219" s="44"/>
      <c r="E219" s="4"/>
      <c r="F219" s="4"/>
      <c r="G219" s="4"/>
      <c r="H219" s="4"/>
      <c r="I219" s="45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26.25" customHeight="1">
      <c r="A220" s="4"/>
      <c r="B220" s="4"/>
      <c r="C220" s="4"/>
      <c r="D220" s="44"/>
      <c r="E220" s="4"/>
      <c r="F220" s="4"/>
      <c r="G220" s="4"/>
      <c r="H220" s="4"/>
      <c r="I220" s="45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26.25" customHeight="1">
      <c r="A221" s="4"/>
      <c r="B221" s="4"/>
      <c r="C221" s="4"/>
      <c r="D221" s="44"/>
      <c r="E221" s="4"/>
      <c r="F221" s="4"/>
      <c r="G221" s="4"/>
      <c r="H221" s="4"/>
      <c r="I221" s="45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26.25" customHeight="1">
      <c r="A222" s="4"/>
      <c r="B222" s="4"/>
      <c r="C222" s="4"/>
      <c r="D222" s="44"/>
      <c r="E222" s="4"/>
      <c r="F222" s="4"/>
      <c r="G222" s="4"/>
      <c r="H222" s="4"/>
      <c r="I222" s="45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26.25" customHeight="1">
      <c r="A223" s="4"/>
      <c r="B223" s="4"/>
      <c r="C223" s="4"/>
      <c r="D223" s="44"/>
      <c r="E223" s="4"/>
      <c r="F223" s="4"/>
      <c r="G223" s="4"/>
      <c r="H223" s="4"/>
      <c r="I223" s="45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26.25" customHeight="1">
      <c r="A224" s="4"/>
      <c r="B224" s="4"/>
      <c r="C224" s="4"/>
      <c r="D224" s="44"/>
      <c r="E224" s="4"/>
      <c r="F224" s="4"/>
      <c r="G224" s="4"/>
      <c r="H224" s="4"/>
      <c r="I224" s="45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26.25" customHeight="1">
      <c r="A225" s="4"/>
      <c r="B225" s="4"/>
      <c r="C225" s="4"/>
      <c r="D225" s="44"/>
      <c r="E225" s="4"/>
      <c r="F225" s="4"/>
      <c r="G225" s="4"/>
      <c r="H225" s="4"/>
      <c r="I225" s="45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26.25" customHeight="1">
      <c r="A226" s="4"/>
      <c r="B226" s="4"/>
      <c r="C226" s="4"/>
      <c r="D226" s="44"/>
      <c r="E226" s="4"/>
      <c r="F226" s="4"/>
      <c r="G226" s="4"/>
      <c r="H226" s="4"/>
      <c r="I226" s="45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26.25" customHeight="1">
      <c r="A227" s="4"/>
      <c r="B227" s="4"/>
      <c r="C227" s="4"/>
      <c r="D227" s="44"/>
      <c r="E227" s="4"/>
      <c r="F227" s="4"/>
      <c r="G227" s="4"/>
      <c r="H227" s="4"/>
      <c r="I227" s="45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26.25" customHeight="1">
      <c r="A228" s="4"/>
      <c r="B228" s="4"/>
      <c r="C228" s="4"/>
      <c r="D228" s="44"/>
      <c r="E228" s="4"/>
      <c r="F228" s="4"/>
      <c r="G228" s="4"/>
      <c r="H228" s="4"/>
      <c r="I228" s="45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26.25" customHeight="1">
      <c r="A229" s="4"/>
      <c r="B229" s="4"/>
      <c r="C229" s="4"/>
      <c r="D229" s="44"/>
      <c r="E229" s="4"/>
      <c r="F229" s="4"/>
      <c r="G229" s="4"/>
      <c r="H229" s="4"/>
      <c r="I229" s="45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26.25" customHeight="1">
      <c r="A230" s="4"/>
      <c r="B230" s="4"/>
      <c r="C230" s="4"/>
      <c r="D230" s="44"/>
      <c r="E230" s="4"/>
      <c r="F230" s="4"/>
      <c r="G230" s="4"/>
      <c r="H230" s="4"/>
      <c r="I230" s="45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26.25" customHeight="1">
      <c r="A231" s="4"/>
      <c r="B231" s="4"/>
      <c r="C231" s="4"/>
      <c r="D231" s="44"/>
      <c r="E231" s="4"/>
      <c r="F231" s="4"/>
      <c r="G231" s="4"/>
      <c r="H231" s="4"/>
      <c r="I231" s="45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26.25" customHeight="1">
      <c r="A232" s="4"/>
      <c r="B232" s="4"/>
      <c r="C232" s="4"/>
      <c r="D232" s="44"/>
      <c r="E232" s="4"/>
      <c r="F232" s="4"/>
      <c r="G232" s="4"/>
      <c r="H232" s="4"/>
      <c r="I232" s="45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26.25" customHeight="1">
      <c r="A233" s="4"/>
      <c r="B233" s="4"/>
      <c r="C233" s="4"/>
      <c r="D233" s="44"/>
      <c r="E233" s="4"/>
      <c r="F233" s="4"/>
      <c r="G233" s="4"/>
      <c r="H233" s="4"/>
      <c r="I233" s="45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26.25" customHeight="1">
      <c r="A234" s="4"/>
      <c r="B234" s="4"/>
      <c r="C234" s="4"/>
      <c r="D234" s="44"/>
      <c r="E234" s="4"/>
      <c r="F234" s="4"/>
      <c r="G234" s="4"/>
      <c r="H234" s="4"/>
      <c r="I234" s="45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26.25" customHeight="1">
      <c r="A235" s="4"/>
      <c r="B235" s="4"/>
      <c r="C235" s="4"/>
      <c r="D235" s="44"/>
      <c r="E235" s="4"/>
      <c r="F235" s="4"/>
      <c r="G235" s="4"/>
      <c r="H235" s="4"/>
      <c r="I235" s="45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26.25" customHeight="1">
      <c r="A236" s="4"/>
      <c r="B236" s="4"/>
      <c r="C236" s="4"/>
      <c r="D236" s="44"/>
      <c r="E236" s="4"/>
      <c r="F236" s="4"/>
      <c r="G236" s="4"/>
      <c r="H236" s="4"/>
      <c r="I236" s="45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26.25" customHeight="1">
      <c r="A237" s="4"/>
      <c r="B237" s="4"/>
      <c r="C237" s="4"/>
      <c r="D237" s="44"/>
      <c r="E237" s="4"/>
      <c r="F237" s="4"/>
      <c r="G237" s="4"/>
      <c r="H237" s="4"/>
      <c r="I237" s="45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26.25" customHeight="1">
      <c r="A238" s="4"/>
      <c r="B238" s="4"/>
      <c r="C238" s="4"/>
      <c r="D238" s="44"/>
      <c r="E238" s="4"/>
      <c r="F238" s="4"/>
      <c r="G238" s="4"/>
      <c r="H238" s="4"/>
      <c r="I238" s="45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26.25" customHeight="1">
      <c r="A239" s="4"/>
      <c r="B239" s="4"/>
      <c r="C239" s="4"/>
      <c r="D239" s="44"/>
      <c r="E239" s="4"/>
      <c r="F239" s="4"/>
      <c r="G239" s="4"/>
      <c r="H239" s="4"/>
      <c r="I239" s="45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26.25" customHeight="1">
      <c r="A240" s="4"/>
      <c r="B240" s="4"/>
      <c r="C240" s="4"/>
      <c r="D240" s="44"/>
      <c r="E240" s="4"/>
      <c r="F240" s="4"/>
      <c r="G240" s="4"/>
      <c r="H240" s="4"/>
      <c r="I240" s="45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26.25" customHeight="1">
      <c r="A241" s="4"/>
      <c r="B241" s="4"/>
      <c r="C241" s="4"/>
      <c r="D241" s="44"/>
      <c r="E241" s="4"/>
      <c r="F241" s="4"/>
      <c r="G241" s="4"/>
      <c r="H241" s="4"/>
      <c r="I241" s="45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26.25" customHeight="1">
      <c r="A242" s="4"/>
      <c r="B242" s="4"/>
      <c r="C242" s="4"/>
      <c r="D242" s="44"/>
      <c r="E242" s="4"/>
      <c r="F242" s="4"/>
      <c r="G242" s="4"/>
      <c r="H242" s="4"/>
      <c r="I242" s="45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26.25" customHeight="1">
      <c r="A243" s="4"/>
      <c r="B243" s="4"/>
      <c r="C243" s="4"/>
      <c r="D243" s="44"/>
      <c r="E243" s="4"/>
      <c r="F243" s="4"/>
      <c r="G243" s="4"/>
      <c r="H243" s="4"/>
      <c r="I243" s="45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26.25" customHeight="1">
      <c r="A244" s="4"/>
      <c r="B244" s="4"/>
      <c r="C244" s="4"/>
      <c r="D244" s="44"/>
      <c r="E244" s="4"/>
      <c r="F244" s="4"/>
      <c r="G244" s="4"/>
      <c r="H244" s="4"/>
      <c r="I244" s="45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26.25" customHeight="1">
      <c r="A245" s="4"/>
      <c r="B245" s="4"/>
      <c r="C245" s="4"/>
      <c r="D245" s="44"/>
      <c r="E245" s="4"/>
      <c r="F245" s="4"/>
      <c r="G245" s="4"/>
      <c r="H245" s="4"/>
      <c r="I245" s="45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26.25" customHeight="1">
      <c r="A246" s="4"/>
      <c r="B246" s="4"/>
      <c r="C246" s="4"/>
      <c r="D246" s="44"/>
      <c r="E246" s="4"/>
      <c r="F246" s="4"/>
      <c r="G246" s="4"/>
      <c r="H246" s="4"/>
      <c r="I246" s="45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26.25" customHeight="1">
      <c r="A247" s="4"/>
      <c r="B247" s="4"/>
      <c r="C247" s="4"/>
      <c r="D247" s="44"/>
      <c r="E247" s="4"/>
      <c r="F247" s="4"/>
      <c r="G247" s="4"/>
      <c r="H247" s="4"/>
      <c r="I247" s="45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26.25" customHeight="1">
      <c r="A248" s="4"/>
      <c r="B248" s="4"/>
      <c r="C248" s="4"/>
      <c r="D248" s="44"/>
      <c r="E248" s="4"/>
      <c r="F248" s="4"/>
      <c r="G248" s="4"/>
      <c r="H248" s="4"/>
      <c r="I248" s="45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26.25" customHeight="1">
      <c r="A249" s="4"/>
      <c r="B249" s="4"/>
      <c r="C249" s="4"/>
      <c r="D249" s="44"/>
      <c r="E249" s="4"/>
      <c r="F249" s="4"/>
      <c r="G249" s="4"/>
      <c r="H249" s="4"/>
      <c r="I249" s="45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26.25" customHeight="1">
      <c r="A250" s="4"/>
      <c r="B250" s="4"/>
      <c r="C250" s="4"/>
      <c r="D250" s="44"/>
      <c r="E250" s="4"/>
      <c r="F250" s="4"/>
      <c r="G250" s="4"/>
      <c r="H250" s="4"/>
      <c r="I250" s="45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26.25" customHeight="1">
      <c r="A251" s="4"/>
      <c r="B251" s="4"/>
      <c r="C251" s="4"/>
      <c r="D251" s="44"/>
      <c r="E251" s="4"/>
      <c r="F251" s="4"/>
      <c r="G251" s="4"/>
      <c r="H251" s="4"/>
      <c r="I251" s="45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26.25" customHeight="1">
      <c r="A252" s="4"/>
      <c r="B252" s="4"/>
      <c r="C252" s="4"/>
      <c r="D252" s="44"/>
      <c r="E252" s="4"/>
      <c r="F252" s="4"/>
      <c r="G252" s="4"/>
      <c r="H252" s="4"/>
      <c r="I252" s="45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26.25" customHeight="1">
      <c r="A253" s="4"/>
      <c r="B253" s="4"/>
      <c r="C253" s="4"/>
      <c r="D253" s="44"/>
      <c r="E253" s="4"/>
      <c r="F253" s="4"/>
      <c r="G253" s="4"/>
      <c r="H253" s="4"/>
      <c r="I253" s="45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26.25" customHeight="1">
      <c r="A254" s="4"/>
      <c r="B254" s="4"/>
      <c r="C254" s="4"/>
      <c r="D254" s="44"/>
      <c r="E254" s="4"/>
      <c r="F254" s="4"/>
      <c r="G254" s="4"/>
      <c r="H254" s="4"/>
      <c r="I254" s="45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26.25" customHeight="1">
      <c r="A255" s="4"/>
      <c r="B255" s="4"/>
      <c r="C255" s="4"/>
      <c r="D255" s="44"/>
      <c r="E255" s="4"/>
      <c r="F255" s="4"/>
      <c r="G255" s="4"/>
      <c r="H255" s="4"/>
      <c r="I255" s="45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26.25" customHeight="1">
      <c r="A256" s="4"/>
      <c r="B256" s="4"/>
      <c r="C256" s="4"/>
      <c r="D256" s="44"/>
      <c r="E256" s="4"/>
      <c r="F256" s="4"/>
      <c r="G256" s="4"/>
      <c r="H256" s="4"/>
      <c r="I256" s="45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26.25" customHeight="1">
      <c r="A257" s="4"/>
      <c r="B257" s="4"/>
      <c r="C257" s="4"/>
      <c r="D257" s="44"/>
      <c r="E257" s="4"/>
      <c r="F257" s="4"/>
      <c r="G257" s="4"/>
      <c r="H257" s="4"/>
      <c r="I257" s="45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26.25" customHeight="1">
      <c r="A258" s="4"/>
      <c r="B258" s="4"/>
      <c r="C258" s="4"/>
      <c r="D258" s="44"/>
      <c r="E258" s="4"/>
      <c r="F258" s="4"/>
      <c r="G258" s="4"/>
      <c r="H258" s="4"/>
      <c r="I258" s="45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26.25" customHeight="1">
      <c r="A259" s="4"/>
      <c r="B259" s="4"/>
      <c r="C259" s="4"/>
      <c r="D259" s="44"/>
      <c r="E259" s="4"/>
      <c r="F259" s="4"/>
      <c r="G259" s="4"/>
      <c r="H259" s="4"/>
      <c r="I259" s="45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26.25" customHeight="1">
      <c r="A260" s="4"/>
      <c r="B260" s="4"/>
      <c r="C260" s="4"/>
      <c r="D260" s="44"/>
      <c r="E260" s="4"/>
      <c r="F260" s="4"/>
      <c r="G260" s="4"/>
      <c r="H260" s="4"/>
      <c r="I260" s="45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26.25" customHeight="1">
      <c r="A261" s="4"/>
      <c r="B261" s="4"/>
      <c r="C261" s="4"/>
      <c r="D261" s="44"/>
      <c r="E261" s="4"/>
      <c r="F261" s="4"/>
      <c r="G261" s="4"/>
      <c r="H261" s="4"/>
      <c r="I261" s="45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26.25" customHeight="1">
      <c r="A262" s="4"/>
      <c r="B262" s="4"/>
      <c r="C262" s="4"/>
      <c r="D262" s="44"/>
      <c r="E262" s="4"/>
      <c r="F262" s="4"/>
      <c r="G262" s="4"/>
      <c r="H262" s="4"/>
      <c r="I262" s="45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26.25" customHeight="1">
      <c r="A263" s="4"/>
      <c r="B263" s="4"/>
      <c r="C263" s="4"/>
      <c r="D263" s="44"/>
      <c r="E263" s="4"/>
      <c r="F263" s="4"/>
      <c r="G263" s="4"/>
      <c r="H263" s="4"/>
      <c r="I263" s="45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26.25" customHeight="1">
      <c r="A264" s="4"/>
      <c r="B264" s="4"/>
      <c r="C264" s="4"/>
      <c r="D264" s="44"/>
      <c r="E264" s="4"/>
      <c r="F264" s="4"/>
      <c r="G264" s="4"/>
      <c r="H264" s="4"/>
      <c r="I264" s="45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26.25" customHeight="1">
      <c r="A265" s="4"/>
      <c r="B265" s="4"/>
      <c r="C265" s="4"/>
      <c r="D265" s="44"/>
      <c r="E265" s="4"/>
      <c r="F265" s="4"/>
      <c r="G265" s="4"/>
      <c r="H265" s="4"/>
      <c r="I265" s="45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26.25" customHeight="1">
      <c r="A266" s="4"/>
      <c r="B266" s="4"/>
      <c r="C266" s="4"/>
      <c r="D266" s="44"/>
      <c r="E266" s="4"/>
      <c r="F266" s="4"/>
      <c r="G266" s="4"/>
      <c r="H266" s="4"/>
      <c r="I266" s="45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26.25" customHeight="1">
      <c r="A267" s="4"/>
      <c r="B267" s="4"/>
      <c r="C267" s="4"/>
      <c r="D267" s="44"/>
      <c r="E267" s="4"/>
      <c r="F267" s="4"/>
      <c r="G267" s="4"/>
      <c r="H267" s="4"/>
      <c r="I267" s="45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26.25" customHeight="1">
      <c r="A268" s="4"/>
      <c r="B268" s="4"/>
      <c r="C268" s="4"/>
      <c r="D268" s="44"/>
      <c r="E268" s="4"/>
      <c r="F268" s="4"/>
      <c r="G268" s="4"/>
      <c r="H268" s="4"/>
      <c r="I268" s="45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26.25" customHeight="1">
      <c r="A269" s="4"/>
      <c r="B269" s="4"/>
      <c r="C269" s="4"/>
      <c r="D269" s="44"/>
      <c r="E269" s="4"/>
      <c r="F269" s="4"/>
      <c r="G269" s="4"/>
      <c r="H269" s="4"/>
      <c r="I269" s="45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26.25" customHeight="1">
      <c r="A270" s="4"/>
      <c r="B270" s="4"/>
      <c r="C270" s="4"/>
      <c r="D270" s="44"/>
      <c r="E270" s="4"/>
      <c r="F270" s="4"/>
      <c r="G270" s="4"/>
      <c r="H270" s="4"/>
      <c r="I270" s="45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26.25" customHeight="1">
      <c r="A271" s="4"/>
      <c r="B271" s="4"/>
      <c r="C271" s="4"/>
      <c r="D271" s="44"/>
      <c r="E271" s="4"/>
      <c r="F271" s="4"/>
      <c r="G271" s="4"/>
      <c r="H271" s="4"/>
      <c r="I271" s="45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26.25" customHeight="1">
      <c r="A272" s="4"/>
      <c r="B272" s="4"/>
      <c r="C272" s="4"/>
      <c r="D272" s="44"/>
      <c r="E272" s="4"/>
      <c r="F272" s="4"/>
      <c r="G272" s="4"/>
      <c r="H272" s="4"/>
      <c r="I272" s="45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26.25" customHeight="1">
      <c r="A273" s="4"/>
      <c r="B273" s="4"/>
      <c r="C273" s="4"/>
      <c r="D273" s="44"/>
      <c r="E273" s="4"/>
      <c r="F273" s="4"/>
      <c r="G273" s="4"/>
      <c r="H273" s="4"/>
      <c r="I273" s="45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26.25" customHeight="1">
      <c r="A274" s="4"/>
      <c r="B274" s="4"/>
      <c r="C274" s="4"/>
      <c r="D274" s="44"/>
      <c r="E274" s="4"/>
      <c r="F274" s="4"/>
      <c r="G274" s="4"/>
      <c r="H274" s="4"/>
      <c r="I274" s="45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26.25" customHeight="1">
      <c r="A275" s="4"/>
      <c r="B275" s="4"/>
      <c r="C275" s="4"/>
      <c r="D275" s="44"/>
      <c r="E275" s="4"/>
      <c r="F275" s="4"/>
      <c r="G275" s="4"/>
      <c r="H275" s="4"/>
      <c r="I275" s="45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26.25" customHeight="1">
      <c r="A276" s="4"/>
      <c r="B276" s="4"/>
      <c r="C276" s="4"/>
      <c r="D276" s="44"/>
      <c r="E276" s="4"/>
      <c r="F276" s="4"/>
      <c r="G276" s="4"/>
      <c r="H276" s="4"/>
      <c r="I276" s="45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26.25" customHeight="1">
      <c r="A277" s="4"/>
      <c r="B277" s="4"/>
      <c r="C277" s="4"/>
      <c r="D277" s="44"/>
      <c r="E277" s="4"/>
      <c r="F277" s="4"/>
      <c r="G277" s="4"/>
      <c r="H277" s="4"/>
      <c r="I277" s="45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26.25" customHeight="1">
      <c r="A278" s="4"/>
      <c r="B278" s="4"/>
      <c r="C278" s="4"/>
      <c r="D278" s="44"/>
      <c r="E278" s="4"/>
      <c r="F278" s="4"/>
      <c r="G278" s="4"/>
      <c r="H278" s="4"/>
      <c r="I278" s="45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26.25" customHeight="1">
      <c r="A279" s="4"/>
      <c r="B279" s="4"/>
      <c r="C279" s="4"/>
      <c r="D279" s="44"/>
      <c r="E279" s="4"/>
      <c r="F279" s="4"/>
      <c r="G279" s="4"/>
      <c r="H279" s="4"/>
      <c r="I279" s="45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26.25" customHeight="1">
      <c r="A280" s="4"/>
      <c r="B280" s="4"/>
      <c r="C280" s="4"/>
      <c r="D280" s="44"/>
      <c r="E280" s="4"/>
      <c r="F280" s="4"/>
      <c r="G280" s="4"/>
      <c r="H280" s="4"/>
      <c r="I280" s="45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26.25" customHeight="1">
      <c r="A281" s="4"/>
      <c r="B281" s="4"/>
      <c r="C281" s="4"/>
      <c r="D281" s="44"/>
      <c r="E281" s="4"/>
      <c r="F281" s="4"/>
      <c r="G281" s="4"/>
      <c r="H281" s="4"/>
      <c r="I281" s="45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26.25" customHeight="1">
      <c r="A282" s="4"/>
      <c r="B282" s="4"/>
      <c r="C282" s="4"/>
      <c r="D282" s="44"/>
      <c r="E282" s="4"/>
      <c r="F282" s="4"/>
      <c r="G282" s="4"/>
      <c r="H282" s="4"/>
      <c r="I282" s="45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26.25" customHeight="1">
      <c r="A283" s="4"/>
      <c r="B283" s="4"/>
      <c r="C283" s="4"/>
      <c r="D283" s="44"/>
      <c r="E283" s="4"/>
      <c r="F283" s="4"/>
      <c r="G283" s="4"/>
      <c r="H283" s="4"/>
      <c r="I283" s="45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26.25" customHeight="1">
      <c r="A284" s="4"/>
      <c r="B284" s="4"/>
      <c r="C284" s="4"/>
      <c r="D284" s="44"/>
      <c r="E284" s="4"/>
      <c r="F284" s="4"/>
      <c r="G284" s="4"/>
      <c r="H284" s="4"/>
      <c r="I284" s="45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26.25" customHeight="1">
      <c r="A285" s="4"/>
      <c r="B285" s="4"/>
      <c r="C285" s="4"/>
      <c r="D285" s="44"/>
      <c r="E285" s="4"/>
      <c r="F285" s="4"/>
      <c r="G285" s="4"/>
      <c r="H285" s="4"/>
      <c r="I285" s="45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26.25" customHeight="1">
      <c r="A286" s="4"/>
      <c r="B286" s="4"/>
      <c r="C286" s="4"/>
      <c r="D286" s="44"/>
      <c r="E286" s="4"/>
      <c r="F286" s="4"/>
      <c r="G286" s="4"/>
      <c r="H286" s="4"/>
      <c r="I286" s="45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26.25" customHeight="1">
      <c r="A287" s="4"/>
      <c r="B287" s="4"/>
      <c r="C287" s="4"/>
      <c r="D287" s="44"/>
      <c r="E287" s="4"/>
      <c r="F287" s="4"/>
      <c r="G287" s="4"/>
      <c r="H287" s="4"/>
      <c r="I287" s="45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26.25" customHeight="1">
      <c r="A288" s="4"/>
      <c r="B288" s="4"/>
      <c r="C288" s="4"/>
      <c r="D288" s="44"/>
      <c r="E288" s="4"/>
      <c r="F288" s="4"/>
      <c r="G288" s="4"/>
      <c r="H288" s="4"/>
      <c r="I288" s="45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26.25" customHeight="1">
      <c r="A289" s="4"/>
      <c r="B289" s="4"/>
      <c r="C289" s="4"/>
      <c r="D289" s="44"/>
      <c r="E289" s="4"/>
      <c r="F289" s="4"/>
      <c r="G289" s="4"/>
      <c r="H289" s="4"/>
      <c r="I289" s="45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26.25" customHeight="1">
      <c r="A290" s="4"/>
      <c r="B290" s="4"/>
      <c r="C290" s="4"/>
      <c r="D290" s="44"/>
      <c r="E290" s="4"/>
      <c r="F290" s="4"/>
      <c r="G290" s="4"/>
      <c r="H290" s="4"/>
      <c r="I290" s="45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26.25" customHeight="1">
      <c r="A291" s="4"/>
      <c r="B291" s="4"/>
      <c r="C291" s="4"/>
      <c r="D291" s="44"/>
      <c r="E291" s="4"/>
      <c r="F291" s="4"/>
      <c r="G291" s="4"/>
      <c r="H291" s="4"/>
      <c r="I291" s="45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26.25" customHeight="1">
      <c r="A292" s="4"/>
      <c r="B292" s="4"/>
      <c r="C292" s="4"/>
      <c r="D292" s="44"/>
      <c r="E292" s="4"/>
      <c r="F292" s="4"/>
      <c r="G292" s="4"/>
      <c r="H292" s="4"/>
      <c r="I292" s="45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26.25" customHeight="1">
      <c r="A293" s="4"/>
      <c r="B293" s="4"/>
      <c r="C293" s="4"/>
      <c r="D293" s="44"/>
      <c r="E293" s="4"/>
      <c r="F293" s="4"/>
      <c r="G293" s="4"/>
      <c r="H293" s="4"/>
      <c r="I293" s="45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26.25" customHeight="1">
      <c r="A294" s="4"/>
      <c r="B294" s="4"/>
      <c r="C294" s="4"/>
      <c r="D294" s="44"/>
      <c r="E294" s="4"/>
      <c r="F294" s="4"/>
      <c r="G294" s="4"/>
      <c r="H294" s="4"/>
      <c r="I294" s="45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26.25" customHeight="1">
      <c r="A295" s="4"/>
      <c r="B295" s="4"/>
      <c r="C295" s="4"/>
      <c r="D295" s="44"/>
      <c r="E295" s="4"/>
      <c r="F295" s="4"/>
      <c r="G295" s="4"/>
      <c r="H295" s="4"/>
      <c r="I295" s="45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26.25" customHeight="1">
      <c r="A296" s="4"/>
      <c r="B296" s="4"/>
      <c r="C296" s="4"/>
      <c r="D296" s="44"/>
      <c r="E296" s="4"/>
      <c r="F296" s="4"/>
      <c r="G296" s="4"/>
      <c r="H296" s="4"/>
      <c r="I296" s="45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26.25" customHeight="1">
      <c r="A297" s="4"/>
      <c r="B297" s="4"/>
      <c r="C297" s="4"/>
      <c r="D297" s="44"/>
      <c r="E297" s="4"/>
      <c r="F297" s="4"/>
      <c r="G297" s="4"/>
      <c r="H297" s="4"/>
      <c r="I297" s="45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26.25" customHeight="1">
      <c r="A298" s="4"/>
      <c r="B298" s="4"/>
      <c r="C298" s="4"/>
      <c r="D298" s="44"/>
      <c r="E298" s="4"/>
      <c r="F298" s="4"/>
      <c r="G298" s="4"/>
      <c r="H298" s="4"/>
      <c r="I298" s="45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26.25" customHeight="1">
      <c r="A299" s="4"/>
      <c r="B299" s="4"/>
      <c r="C299" s="4"/>
      <c r="D299" s="44"/>
      <c r="E299" s="4"/>
      <c r="F299" s="4"/>
      <c r="G299" s="4"/>
      <c r="H299" s="4"/>
      <c r="I299" s="45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26.25" customHeight="1">
      <c r="A300" s="4"/>
      <c r="B300" s="4"/>
      <c r="C300" s="4"/>
      <c r="D300" s="44"/>
      <c r="E300" s="4"/>
      <c r="F300" s="4"/>
      <c r="G300" s="4"/>
      <c r="H300" s="4"/>
      <c r="I300" s="45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26.25" customHeight="1">
      <c r="A301" s="4"/>
      <c r="B301" s="4"/>
      <c r="C301" s="4"/>
      <c r="D301" s="44"/>
      <c r="E301" s="4"/>
      <c r="F301" s="4"/>
      <c r="G301" s="4"/>
      <c r="H301" s="4"/>
      <c r="I301" s="45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26.25" customHeight="1">
      <c r="A302" s="4"/>
      <c r="B302" s="4"/>
      <c r="C302" s="4"/>
      <c r="D302" s="44"/>
      <c r="E302" s="4"/>
      <c r="F302" s="4"/>
      <c r="G302" s="4"/>
      <c r="H302" s="4"/>
      <c r="I302" s="45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26.25" customHeight="1">
      <c r="A303" s="4"/>
      <c r="B303" s="4"/>
      <c r="C303" s="4"/>
      <c r="D303" s="44"/>
      <c r="E303" s="4"/>
      <c r="F303" s="4"/>
      <c r="G303" s="4"/>
      <c r="H303" s="4"/>
      <c r="I303" s="45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26.25" customHeight="1">
      <c r="A304" s="4"/>
      <c r="B304" s="4"/>
      <c r="C304" s="4"/>
      <c r="D304" s="44"/>
      <c r="E304" s="4"/>
      <c r="F304" s="4"/>
      <c r="G304" s="4"/>
      <c r="H304" s="4"/>
      <c r="I304" s="45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26.25" customHeight="1">
      <c r="A305" s="4"/>
      <c r="B305" s="4"/>
      <c r="C305" s="4"/>
      <c r="D305" s="44"/>
      <c r="E305" s="4"/>
      <c r="F305" s="4"/>
      <c r="G305" s="4"/>
      <c r="H305" s="4"/>
      <c r="I305" s="45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26.25" customHeight="1">
      <c r="A306" s="4"/>
      <c r="B306" s="4"/>
      <c r="C306" s="4"/>
      <c r="D306" s="44"/>
      <c r="E306" s="4"/>
      <c r="F306" s="4"/>
      <c r="G306" s="4"/>
      <c r="H306" s="4"/>
      <c r="I306" s="45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26.25" customHeight="1">
      <c r="A307" s="4"/>
      <c r="B307" s="4"/>
      <c r="C307" s="4"/>
      <c r="D307" s="44"/>
      <c r="E307" s="4"/>
      <c r="F307" s="4"/>
      <c r="G307" s="4"/>
      <c r="H307" s="4"/>
      <c r="I307" s="45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26.25" customHeight="1">
      <c r="A308" s="4"/>
      <c r="B308" s="4"/>
      <c r="C308" s="4"/>
      <c r="D308" s="44"/>
      <c r="E308" s="4"/>
      <c r="F308" s="4"/>
      <c r="G308" s="4"/>
      <c r="H308" s="4"/>
      <c r="I308" s="45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26.25" customHeight="1">
      <c r="A309" s="4"/>
      <c r="B309" s="4"/>
      <c r="C309" s="4"/>
      <c r="D309" s="44"/>
      <c r="E309" s="4"/>
      <c r="F309" s="4"/>
      <c r="G309" s="4"/>
      <c r="H309" s="4"/>
      <c r="I309" s="45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26.25" customHeight="1">
      <c r="A310" s="4"/>
      <c r="B310" s="4"/>
      <c r="C310" s="4"/>
      <c r="D310" s="44"/>
      <c r="E310" s="4"/>
      <c r="F310" s="4"/>
      <c r="G310" s="4"/>
      <c r="H310" s="4"/>
      <c r="I310" s="45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26.25" customHeight="1">
      <c r="A311" s="4"/>
      <c r="B311" s="4"/>
      <c r="C311" s="4"/>
      <c r="D311" s="44"/>
      <c r="E311" s="4"/>
      <c r="F311" s="4"/>
      <c r="G311" s="4"/>
      <c r="H311" s="4"/>
      <c r="I311" s="45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26.25" customHeight="1">
      <c r="A312" s="4"/>
      <c r="B312" s="4"/>
      <c r="C312" s="4"/>
      <c r="D312" s="44"/>
      <c r="E312" s="4"/>
      <c r="F312" s="4"/>
      <c r="G312" s="4"/>
      <c r="H312" s="4"/>
      <c r="I312" s="45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26.25" customHeight="1">
      <c r="A313" s="4"/>
      <c r="B313" s="4"/>
      <c r="C313" s="4"/>
      <c r="D313" s="44"/>
      <c r="E313" s="4"/>
      <c r="F313" s="4"/>
      <c r="G313" s="4"/>
      <c r="H313" s="4"/>
      <c r="I313" s="45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26.25" customHeight="1">
      <c r="A314" s="4"/>
      <c r="B314" s="4"/>
      <c r="C314" s="4"/>
      <c r="D314" s="44"/>
      <c r="E314" s="4"/>
      <c r="F314" s="4"/>
      <c r="G314" s="4"/>
      <c r="H314" s="4"/>
      <c r="I314" s="45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26.25" customHeight="1">
      <c r="A315" s="4"/>
      <c r="B315" s="4"/>
      <c r="C315" s="4"/>
      <c r="D315" s="44"/>
      <c r="E315" s="4"/>
      <c r="F315" s="4"/>
      <c r="G315" s="4"/>
      <c r="H315" s="4"/>
      <c r="I315" s="45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26.25" customHeight="1">
      <c r="A316" s="4"/>
      <c r="B316" s="4"/>
      <c r="C316" s="4"/>
      <c r="D316" s="44"/>
      <c r="E316" s="4"/>
      <c r="F316" s="4"/>
      <c r="G316" s="4"/>
      <c r="H316" s="4"/>
      <c r="I316" s="45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26.25" customHeight="1">
      <c r="A317" s="4"/>
      <c r="B317" s="4"/>
      <c r="C317" s="4"/>
      <c r="D317" s="44"/>
      <c r="E317" s="4"/>
      <c r="F317" s="4"/>
      <c r="G317" s="4"/>
      <c r="H317" s="4"/>
      <c r="I317" s="45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26.25" customHeight="1">
      <c r="A318" s="4"/>
      <c r="B318" s="4"/>
      <c r="C318" s="4"/>
      <c r="D318" s="44"/>
      <c r="E318" s="4"/>
      <c r="F318" s="4"/>
      <c r="G318" s="4"/>
      <c r="H318" s="4"/>
      <c r="I318" s="45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26.25" customHeight="1">
      <c r="A319" s="4"/>
      <c r="B319" s="4"/>
      <c r="C319" s="4"/>
      <c r="D319" s="44"/>
      <c r="E319" s="4"/>
      <c r="F319" s="4"/>
      <c r="G319" s="4"/>
      <c r="H319" s="4"/>
      <c r="I319" s="45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26.25" customHeight="1">
      <c r="A320" s="4"/>
      <c r="B320" s="4"/>
      <c r="C320" s="4"/>
      <c r="D320" s="44"/>
      <c r="E320" s="4"/>
      <c r="F320" s="4"/>
      <c r="G320" s="4"/>
      <c r="H320" s="4"/>
      <c r="I320" s="45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26.25" customHeight="1">
      <c r="A321" s="4"/>
      <c r="B321" s="4"/>
      <c r="C321" s="4"/>
      <c r="D321" s="44"/>
      <c r="E321" s="4"/>
      <c r="F321" s="4"/>
      <c r="G321" s="4"/>
      <c r="H321" s="4"/>
      <c r="I321" s="45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26.25" customHeight="1">
      <c r="A322" s="4"/>
      <c r="B322" s="4"/>
      <c r="C322" s="4"/>
      <c r="D322" s="44"/>
      <c r="E322" s="4"/>
      <c r="F322" s="4"/>
      <c r="G322" s="4"/>
      <c r="H322" s="4"/>
      <c r="I322" s="45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26.25" customHeight="1">
      <c r="A323" s="4"/>
      <c r="B323" s="4"/>
      <c r="C323" s="4"/>
      <c r="D323" s="44"/>
      <c r="E323" s="4"/>
      <c r="F323" s="4"/>
      <c r="G323" s="4"/>
      <c r="H323" s="4"/>
      <c r="I323" s="45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26.25" customHeight="1">
      <c r="A324" s="4"/>
      <c r="B324" s="4"/>
      <c r="C324" s="4"/>
      <c r="D324" s="44"/>
      <c r="E324" s="4"/>
      <c r="F324" s="4"/>
      <c r="G324" s="4"/>
      <c r="H324" s="4"/>
      <c r="I324" s="45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26.25" customHeight="1">
      <c r="A325" s="4"/>
      <c r="B325" s="4"/>
      <c r="C325" s="4"/>
      <c r="D325" s="44"/>
      <c r="E325" s="4"/>
      <c r="F325" s="4"/>
      <c r="G325" s="4"/>
      <c r="H325" s="4"/>
      <c r="I325" s="45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26.25" customHeight="1">
      <c r="A326" s="4"/>
      <c r="B326" s="4"/>
      <c r="C326" s="4"/>
      <c r="D326" s="44"/>
      <c r="E326" s="4"/>
      <c r="F326" s="4"/>
      <c r="G326" s="4"/>
      <c r="H326" s="4"/>
      <c r="I326" s="45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26.25" customHeight="1">
      <c r="A327" s="4"/>
      <c r="B327" s="4"/>
      <c r="C327" s="4"/>
      <c r="D327" s="44"/>
      <c r="E327" s="4"/>
      <c r="F327" s="4"/>
      <c r="G327" s="4"/>
      <c r="H327" s="4"/>
      <c r="I327" s="45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26.25" customHeight="1">
      <c r="A328" s="4"/>
      <c r="B328" s="4"/>
      <c r="C328" s="4"/>
      <c r="D328" s="44"/>
      <c r="E328" s="4"/>
      <c r="F328" s="4"/>
      <c r="G328" s="4"/>
      <c r="H328" s="4"/>
      <c r="I328" s="45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26.25" customHeight="1">
      <c r="A329" s="4"/>
      <c r="B329" s="4"/>
      <c r="C329" s="4"/>
      <c r="D329" s="44"/>
      <c r="E329" s="4"/>
      <c r="F329" s="4"/>
      <c r="G329" s="4"/>
      <c r="H329" s="4"/>
      <c r="I329" s="45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26.25" customHeight="1">
      <c r="A330" s="4"/>
      <c r="B330" s="4"/>
      <c r="C330" s="4"/>
      <c r="D330" s="44"/>
      <c r="E330" s="4"/>
      <c r="F330" s="4"/>
      <c r="G330" s="4"/>
      <c r="H330" s="4"/>
      <c r="I330" s="45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26.25" customHeight="1">
      <c r="A331" s="4"/>
      <c r="B331" s="4"/>
      <c r="C331" s="4"/>
      <c r="D331" s="44"/>
      <c r="E331" s="4"/>
      <c r="F331" s="4"/>
      <c r="G331" s="4"/>
      <c r="H331" s="4"/>
      <c r="I331" s="45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26.25" customHeight="1">
      <c r="A332" s="4"/>
      <c r="B332" s="4"/>
      <c r="C332" s="4"/>
      <c r="D332" s="44"/>
      <c r="E332" s="4"/>
      <c r="F332" s="4"/>
      <c r="G332" s="4"/>
      <c r="H332" s="4"/>
      <c r="I332" s="45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26.25" customHeight="1">
      <c r="A333" s="4"/>
      <c r="B333" s="4"/>
      <c r="C333" s="4"/>
      <c r="D333" s="44"/>
      <c r="E333" s="4"/>
      <c r="F333" s="4"/>
      <c r="G333" s="4"/>
      <c r="H333" s="4"/>
      <c r="I333" s="45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26.25" customHeight="1">
      <c r="A334" s="4"/>
      <c r="B334" s="4"/>
      <c r="C334" s="4"/>
      <c r="D334" s="44"/>
      <c r="E334" s="4"/>
      <c r="F334" s="4"/>
      <c r="G334" s="4"/>
      <c r="H334" s="4"/>
      <c r="I334" s="45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26.25" customHeight="1">
      <c r="A335" s="4"/>
      <c r="B335" s="4"/>
      <c r="C335" s="4"/>
      <c r="D335" s="44"/>
      <c r="E335" s="4"/>
      <c r="F335" s="4"/>
      <c r="G335" s="4"/>
      <c r="H335" s="4"/>
      <c r="I335" s="45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26.25" customHeight="1">
      <c r="A336" s="4"/>
      <c r="B336" s="4"/>
      <c r="C336" s="4"/>
      <c r="D336" s="44"/>
      <c r="E336" s="4"/>
      <c r="F336" s="4"/>
      <c r="G336" s="4"/>
      <c r="H336" s="4"/>
      <c r="I336" s="45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26.25" customHeight="1">
      <c r="A337" s="4"/>
      <c r="B337" s="4"/>
      <c r="C337" s="4"/>
      <c r="D337" s="44"/>
      <c r="E337" s="4"/>
      <c r="F337" s="4"/>
      <c r="G337" s="4"/>
      <c r="H337" s="4"/>
      <c r="I337" s="45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26.25" customHeight="1">
      <c r="A338" s="4"/>
      <c r="B338" s="4"/>
      <c r="C338" s="4"/>
      <c r="D338" s="44"/>
      <c r="E338" s="4"/>
      <c r="F338" s="4"/>
      <c r="G338" s="4"/>
      <c r="H338" s="4"/>
      <c r="I338" s="45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26.25" customHeight="1">
      <c r="A339" s="4"/>
      <c r="B339" s="4"/>
      <c r="C339" s="4"/>
      <c r="D339" s="44"/>
      <c r="E339" s="4"/>
      <c r="F339" s="4"/>
      <c r="G339" s="4"/>
      <c r="H339" s="4"/>
      <c r="I339" s="45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26.25" customHeight="1">
      <c r="A340" s="4"/>
      <c r="B340" s="4"/>
      <c r="C340" s="4"/>
      <c r="D340" s="44"/>
      <c r="E340" s="4"/>
      <c r="F340" s="4"/>
      <c r="G340" s="4"/>
      <c r="H340" s="4"/>
      <c r="I340" s="45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26.25" customHeight="1">
      <c r="A341" s="4"/>
      <c r="B341" s="4"/>
      <c r="C341" s="4"/>
      <c r="D341" s="44"/>
      <c r="E341" s="4"/>
      <c r="F341" s="4"/>
      <c r="G341" s="4"/>
      <c r="H341" s="4"/>
      <c r="I341" s="45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26.25" customHeight="1">
      <c r="A342" s="4"/>
      <c r="B342" s="4"/>
      <c r="C342" s="4"/>
      <c r="D342" s="44"/>
      <c r="E342" s="4"/>
      <c r="F342" s="4"/>
      <c r="G342" s="4"/>
      <c r="H342" s="4"/>
      <c r="I342" s="45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26.25" customHeight="1">
      <c r="A343" s="4"/>
      <c r="B343" s="4"/>
      <c r="C343" s="4"/>
      <c r="D343" s="44"/>
      <c r="E343" s="4"/>
      <c r="F343" s="4"/>
      <c r="G343" s="4"/>
      <c r="H343" s="4"/>
      <c r="I343" s="45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26.25" customHeight="1">
      <c r="A344" s="4"/>
      <c r="B344" s="4"/>
      <c r="C344" s="4"/>
      <c r="D344" s="44"/>
      <c r="E344" s="4"/>
      <c r="F344" s="4"/>
      <c r="G344" s="4"/>
      <c r="H344" s="4"/>
      <c r="I344" s="45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26.25" customHeight="1">
      <c r="A345" s="4"/>
      <c r="B345" s="4"/>
      <c r="C345" s="4"/>
      <c r="D345" s="44"/>
      <c r="E345" s="4"/>
      <c r="F345" s="4"/>
      <c r="G345" s="4"/>
      <c r="H345" s="4"/>
      <c r="I345" s="45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26.25" customHeight="1">
      <c r="A346" s="4"/>
      <c r="B346" s="4"/>
      <c r="C346" s="4"/>
      <c r="D346" s="44"/>
      <c r="E346" s="4"/>
      <c r="F346" s="4"/>
      <c r="G346" s="4"/>
      <c r="H346" s="4"/>
      <c r="I346" s="45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26.25" customHeight="1">
      <c r="A347" s="4"/>
      <c r="B347" s="4"/>
      <c r="C347" s="4"/>
      <c r="D347" s="44"/>
      <c r="E347" s="4"/>
      <c r="F347" s="4"/>
      <c r="G347" s="4"/>
      <c r="H347" s="4"/>
      <c r="I347" s="45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26.25" customHeight="1">
      <c r="A348" s="4"/>
      <c r="B348" s="4"/>
      <c r="C348" s="4"/>
      <c r="D348" s="44"/>
      <c r="E348" s="4"/>
      <c r="F348" s="4"/>
      <c r="G348" s="4"/>
      <c r="H348" s="4"/>
      <c r="I348" s="45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26.25" customHeight="1">
      <c r="A349" s="4"/>
      <c r="B349" s="4"/>
      <c r="C349" s="4"/>
      <c r="D349" s="44"/>
      <c r="E349" s="4"/>
      <c r="F349" s="4"/>
      <c r="G349" s="4"/>
      <c r="H349" s="4"/>
      <c r="I349" s="45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26.25" customHeight="1">
      <c r="A350" s="4"/>
      <c r="B350" s="4"/>
      <c r="C350" s="4"/>
      <c r="D350" s="44"/>
      <c r="E350" s="4"/>
      <c r="F350" s="4"/>
      <c r="G350" s="4"/>
      <c r="H350" s="4"/>
      <c r="I350" s="45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26.25" customHeight="1">
      <c r="A351" s="4"/>
      <c r="B351" s="4"/>
      <c r="C351" s="4"/>
      <c r="D351" s="44"/>
      <c r="E351" s="4"/>
      <c r="F351" s="4"/>
      <c r="G351" s="4"/>
      <c r="H351" s="4"/>
      <c r="I351" s="45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26.25" customHeight="1">
      <c r="A352" s="4"/>
      <c r="B352" s="4"/>
      <c r="C352" s="4"/>
      <c r="D352" s="44"/>
      <c r="E352" s="4"/>
      <c r="F352" s="4"/>
      <c r="G352" s="4"/>
      <c r="H352" s="4"/>
      <c r="I352" s="45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26.25" customHeight="1">
      <c r="A353" s="4"/>
      <c r="B353" s="4"/>
      <c r="C353" s="4"/>
      <c r="D353" s="44"/>
      <c r="E353" s="4"/>
      <c r="F353" s="4"/>
      <c r="G353" s="4"/>
      <c r="H353" s="4"/>
      <c r="I353" s="45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26.25" customHeight="1">
      <c r="A354" s="4"/>
      <c r="B354" s="4"/>
      <c r="C354" s="4"/>
      <c r="D354" s="44"/>
      <c r="E354" s="4"/>
      <c r="F354" s="4"/>
      <c r="G354" s="4"/>
      <c r="H354" s="4"/>
      <c r="I354" s="45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26.25" customHeight="1">
      <c r="A355" s="4"/>
      <c r="B355" s="4"/>
      <c r="C355" s="4"/>
      <c r="D355" s="44"/>
      <c r="E355" s="4"/>
      <c r="F355" s="4"/>
      <c r="G355" s="4"/>
      <c r="H355" s="4"/>
      <c r="I355" s="45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26.25" customHeight="1">
      <c r="A356" s="4"/>
      <c r="B356" s="4"/>
      <c r="C356" s="4"/>
      <c r="D356" s="44"/>
      <c r="E356" s="4"/>
      <c r="F356" s="4"/>
      <c r="G356" s="4"/>
      <c r="H356" s="4"/>
      <c r="I356" s="45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26.25" customHeight="1">
      <c r="A357" s="4"/>
      <c r="B357" s="4"/>
      <c r="C357" s="4"/>
      <c r="D357" s="44"/>
      <c r="E357" s="4"/>
      <c r="F357" s="4"/>
      <c r="G357" s="4"/>
      <c r="H357" s="4"/>
      <c r="I357" s="45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26.25" customHeight="1">
      <c r="A358" s="4"/>
      <c r="B358" s="4"/>
      <c r="C358" s="4"/>
      <c r="D358" s="44"/>
      <c r="E358" s="4"/>
      <c r="F358" s="4"/>
      <c r="G358" s="4"/>
      <c r="H358" s="4"/>
      <c r="I358" s="45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26.25" customHeight="1">
      <c r="A359" s="4"/>
      <c r="B359" s="4"/>
      <c r="C359" s="4"/>
      <c r="D359" s="44"/>
      <c r="E359" s="4"/>
      <c r="F359" s="4"/>
      <c r="G359" s="4"/>
      <c r="H359" s="4"/>
      <c r="I359" s="45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26.25" customHeight="1">
      <c r="A360" s="4"/>
      <c r="B360" s="4"/>
      <c r="C360" s="4"/>
      <c r="D360" s="44"/>
      <c r="E360" s="4"/>
      <c r="F360" s="4"/>
      <c r="G360" s="4"/>
      <c r="H360" s="4"/>
      <c r="I360" s="45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26.25" customHeight="1">
      <c r="A361" s="4"/>
      <c r="B361" s="4"/>
      <c r="C361" s="4"/>
      <c r="D361" s="44"/>
      <c r="E361" s="4"/>
      <c r="F361" s="4"/>
      <c r="G361" s="4"/>
      <c r="H361" s="4"/>
      <c r="I361" s="45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26.25" customHeight="1">
      <c r="A362" s="4"/>
      <c r="B362" s="4"/>
      <c r="C362" s="4"/>
      <c r="D362" s="44"/>
      <c r="E362" s="4"/>
      <c r="F362" s="4"/>
      <c r="G362" s="4"/>
      <c r="H362" s="4"/>
      <c r="I362" s="45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26.25" customHeight="1">
      <c r="A363" s="4"/>
      <c r="B363" s="4"/>
      <c r="C363" s="4"/>
      <c r="D363" s="44"/>
      <c r="E363" s="4"/>
      <c r="F363" s="4"/>
      <c r="G363" s="4"/>
      <c r="H363" s="4"/>
      <c r="I363" s="45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26.25" customHeight="1">
      <c r="A364" s="4"/>
      <c r="B364" s="4"/>
      <c r="C364" s="4"/>
      <c r="D364" s="44"/>
      <c r="E364" s="4"/>
      <c r="F364" s="4"/>
      <c r="G364" s="4"/>
      <c r="H364" s="4"/>
      <c r="I364" s="45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26.25" customHeight="1">
      <c r="A365" s="4"/>
      <c r="B365" s="4"/>
      <c r="C365" s="4"/>
      <c r="D365" s="44"/>
      <c r="E365" s="4"/>
      <c r="F365" s="4"/>
      <c r="G365" s="4"/>
      <c r="H365" s="4"/>
      <c r="I365" s="45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26.25" customHeight="1">
      <c r="A366" s="4"/>
      <c r="B366" s="4"/>
      <c r="C366" s="4"/>
      <c r="D366" s="44"/>
      <c r="E366" s="4"/>
      <c r="F366" s="4"/>
      <c r="G366" s="4"/>
      <c r="H366" s="4"/>
      <c r="I366" s="45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26.25" customHeight="1">
      <c r="A367" s="4"/>
      <c r="B367" s="4"/>
      <c r="C367" s="4"/>
      <c r="D367" s="44"/>
      <c r="E367" s="4"/>
      <c r="F367" s="4"/>
      <c r="G367" s="4"/>
      <c r="H367" s="4"/>
      <c r="I367" s="45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26.25" customHeight="1">
      <c r="A368" s="4"/>
      <c r="B368" s="4"/>
      <c r="C368" s="4"/>
      <c r="D368" s="44"/>
      <c r="E368" s="4"/>
      <c r="F368" s="4"/>
      <c r="G368" s="4"/>
      <c r="H368" s="4"/>
      <c r="I368" s="45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26.25" customHeight="1">
      <c r="A369" s="4"/>
      <c r="B369" s="4"/>
      <c r="C369" s="4"/>
      <c r="D369" s="44"/>
      <c r="E369" s="4"/>
      <c r="F369" s="4"/>
      <c r="G369" s="4"/>
      <c r="H369" s="4"/>
      <c r="I369" s="45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26.25" customHeight="1">
      <c r="A370" s="4"/>
      <c r="B370" s="4"/>
      <c r="C370" s="4"/>
      <c r="D370" s="44"/>
      <c r="E370" s="4"/>
      <c r="F370" s="4"/>
      <c r="G370" s="4"/>
      <c r="H370" s="4"/>
      <c r="I370" s="45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26.25" customHeight="1">
      <c r="A371" s="4"/>
      <c r="B371" s="4"/>
      <c r="C371" s="4"/>
      <c r="D371" s="44"/>
      <c r="E371" s="4"/>
      <c r="F371" s="4"/>
      <c r="G371" s="4"/>
      <c r="H371" s="4"/>
      <c r="I371" s="45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26.25" customHeight="1">
      <c r="A372" s="4"/>
      <c r="B372" s="4"/>
      <c r="C372" s="4"/>
      <c r="D372" s="44"/>
      <c r="E372" s="4"/>
      <c r="F372" s="4"/>
      <c r="G372" s="4"/>
      <c r="H372" s="4"/>
      <c r="I372" s="45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26.25" customHeight="1">
      <c r="A373" s="4"/>
      <c r="B373" s="4"/>
      <c r="C373" s="4"/>
      <c r="D373" s="44"/>
      <c r="E373" s="4"/>
      <c r="F373" s="4"/>
      <c r="G373" s="4"/>
      <c r="H373" s="4"/>
      <c r="I373" s="45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26.25" customHeight="1">
      <c r="A374" s="4"/>
      <c r="B374" s="4"/>
      <c r="C374" s="4"/>
      <c r="D374" s="44"/>
      <c r="E374" s="4"/>
      <c r="F374" s="4"/>
      <c r="G374" s="4"/>
      <c r="H374" s="4"/>
      <c r="I374" s="45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26.25" customHeight="1">
      <c r="A375" s="4"/>
      <c r="B375" s="4"/>
      <c r="C375" s="4"/>
      <c r="D375" s="44"/>
      <c r="E375" s="4"/>
      <c r="F375" s="4"/>
      <c r="G375" s="4"/>
      <c r="H375" s="4"/>
      <c r="I375" s="45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26.25" customHeight="1">
      <c r="A376" s="4"/>
      <c r="B376" s="4"/>
      <c r="C376" s="4"/>
      <c r="D376" s="44"/>
      <c r="E376" s="4"/>
      <c r="F376" s="4"/>
      <c r="G376" s="4"/>
      <c r="H376" s="4"/>
      <c r="I376" s="45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26.25" customHeight="1">
      <c r="A377" s="4"/>
      <c r="B377" s="4"/>
      <c r="C377" s="4"/>
      <c r="D377" s="44"/>
      <c r="E377" s="4"/>
      <c r="F377" s="4"/>
      <c r="G377" s="4"/>
      <c r="H377" s="4"/>
      <c r="I377" s="45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26.25" customHeight="1">
      <c r="A378" s="4"/>
      <c r="B378" s="4"/>
      <c r="C378" s="4"/>
      <c r="D378" s="44"/>
      <c r="E378" s="4"/>
      <c r="F378" s="4"/>
      <c r="G378" s="4"/>
      <c r="H378" s="4"/>
      <c r="I378" s="45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26.25" customHeight="1">
      <c r="A379" s="4"/>
      <c r="B379" s="4"/>
      <c r="C379" s="4"/>
      <c r="D379" s="44"/>
      <c r="E379" s="4"/>
      <c r="F379" s="4"/>
      <c r="G379" s="4"/>
      <c r="H379" s="4"/>
      <c r="I379" s="45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26.25" customHeight="1">
      <c r="A380" s="4"/>
      <c r="B380" s="4"/>
      <c r="C380" s="4"/>
      <c r="D380" s="44"/>
      <c r="E380" s="4"/>
      <c r="F380" s="4"/>
      <c r="G380" s="4"/>
      <c r="H380" s="4"/>
      <c r="I380" s="45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26.25" customHeight="1">
      <c r="A381" s="4"/>
      <c r="B381" s="4"/>
      <c r="C381" s="4"/>
      <c r="D381" s="44"/>
      <c r="E381" s="4"/>
      <c r="F381" s="4"/>
      <c r="G381" s="4"/>
      <c r="H381" s="4"/>
      <c r="I381" s="45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26.25" customHeight="1">
      <c r="A382" s="4"/>
      <c r="B382" s="4"/>
      <c r="C382" s="4"/>
      <c r="D382" s="44"/>
      <c r="E382" s="4"/>
      <c r="F382" s="4"/>
      <c r="G382" s="4"/>
      <c r="H382" s="4"/>
      <c r="I382" s="45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26.25" customHeight="1">
      <c r="A383" s="4"/>
      <c r="B383" s="4"/>
      <c r="C383" s="4"/>
      <c r="D383" s="44"/>
      <c r="E383" s="4"/>
      <c r="F383" s="4"/>
      <c r="G383" s="4"/>
      <c r="H383" s="4"/>
      <c r="I383" s="45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26.25" customHeight="1">
      <c r="A384" s="4"/>
      <c r="B384" s="4"/>
      <c r="C384" s="4"/>
      <c r="D384" s="44"/>
      <c r="E384" s="4"/>
      <c r="F384" s="4"/>
      <c r="G384" s="4"/>
      <c r="H384" s="4"/>
      <c r="I384" s="45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26.25" customHeight="1">
      <c r="A385" s="4"/>
      <c r="B385" s="4"/>
      <c r="C385" s="4"/>
      <c r="D385" s="44"/>
      <c r="E385" s="4"/>
      <c r="F385" s="4"/>
      <c r="G385" s="4"/>
      <c r="H385" s="4"/>
      <c r="I385" s="45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26.25" customHeight="1">
      <c r="A386" s="4"/>
      <c r="B386" s="4"/>
      <c r="C386" s="4"/>
      <c r="D386" s="44"/>
      <c r="E386" s="4"/>
      <c r="F386" s="4"/>
      <c r="G386" s="4"/>
      <c r="H386" s="4"/>
      <c r="I386" s="45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26.25" customHeight="1">
      <c r="A387" s="4"/>
      <c r="B387" s="4"/>
      <c r="C387" s="4"/>
      <c r="D387" s="44"/>
      <c r="E387" s="4"/>
      <c r="F387" s="4"/>
      <c r="G387" s="4"/>
      <c r="H387" s="4"/>
      <c r="I387" s="45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26.25" customHeight="1">
      <c r="A388" s="4"/>
      <c r="B388" s="4"/>
      <c r="C388" s="4"/>
      <c r="D388" s="44"/>
      <c r="E388" s="4"/>
      <c r="F388" s="4"/>
      <c r="G388" s="4"/>
      <c r="H388" s="4"/>
      <c r="I388" s="45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26.25" customHeight="1">
      <c r="A389" s="4"/>
      <c r="B389" s="4"/>
      <c r="C389" s="4"/>
      <c r="D389" s="44"/>
      <c r="E389" s="4"/>
      <c r="F389" s="4"/>
      <c r="G389" s="4"/>
      <c r="H389" s="4"/>
      <c r="I389" s="45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26.25" customHeight="1">
      <c r="A390" s="4"/>
      <c r="B390" s="4"/>
      <c r="C390" s="4"/>
      <c r="D390" s="44"/>
      <c r="E390" s="4"/>
      <c r="F390" s="4"/>
      <c r="G390" s="4"/>
      <c r="H390" s="4"/>
      <c r="I390" s="45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26.25" customHeight="1">
      <c r="A391" s="4"/>
      <c r="B391" s="4"/>
      <c r="C391" s="4"/>
      <c r="D391" s="44"/>
      <c r="E391" s="4"/>
      <c r="F391" s="4"/>
      <c r="G391" s="4"/>
      <c r="H391" s="4"/>
      <c r="I391" s="45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26.25" customHeight="1">
      <c r="A392" s="4"/>
      <c r="B392" s="4"/>
      <c r="C392" s="4"/>
      <c r="D392" s="44"/>
      <c r="E392" s="4"/>
      <c r="F392" s="4"/>
      <c r="G392" s="4"/>
      <c r="H392" s="4"/>
      <c r="I392" s="45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26.25" customHeight="1">
      <c r="A393" s="4"/>
      <c r="B393" s="4"/>
      <c r="C393" s="4"/>
      <c r="D393" s="44"/>
      <c r="E393" s="4"/>
      <c r="F393" s="4"/>
      <c r="G393" s="4"/>
      <c r="H393" s="4"/>
      <c r="I393" s="45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26.25" customHeight="1">
      <c r="A394" s="4"/>
      <c r="B394" s="4"/>
      <c r="C394" s="4"/>
      <c r="D394" s="44"/>
      <c r="E394" s="4"/>
      <c r="F394" s="4"/>
      <c r="G394" s="4"/>
      <c r="H394" s="4"/>
      <c r="I394" s="45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26.25" customHeight="1">
      <c r="A395" s="4"/>
      <c r="B395" s="4"/>
      <c r="C395" s="4"/>
      <c r="D395" s="44"/>
      <c r="E395" s="4"/>
      <c r="F395" s="4"/>
      <c r="G395" s="4"/>
      <c r="H395" s="4"/>
      <c r="I395" s="45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26.25" customHeight="1">
      <c r="A396" s="4"/>
      <c r="B396" s="4"/>
      <c r="C396" s="4"/>
      <c r="D396" s="44"/>
      <c r="E396" s="4"/>
      <c r="F396" s="4"/>
      <c r="G396" s="4"/>
      <c r="H396" s="4"/>
      <c r="I396" s="45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26.25" customHeight="1">
      <c r="A397" s="4"/>
      <c r="B397" s="4"/>
      <c r="C397" s="4"/>
      <c r="D397" s="44"/>
      <c r="E397" s="4"/>
      <c r="F397" s="4"/>
      <c r="G397" s="4"/>
      <c r="H397" s="4"/>
      <c r="I397" s="45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26.25" customHeight="1">
      <c r="A398" s="4"/>
      <c r="B398" s="4"/>
      <c r="C398" s="4"/>
      <c r="D398" s="44"/>
      <c r="E398" s="4"/>
      <c r="F398" s="4"/>
      <c r="G398" s="4"/>
      <c r="H398" s="4"/>
      <c r="I398" s="45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26.25" customHeight="1">
      <c r="A399" s="4"/>
      <c r="B399" s="4"/>
      <c r="C399" s="4"/>
      <c r="D399" s="44"/>
      <c r="E399" s="4"/>
      <c r="F399" s="4"/>
      <c r="G399" s="4"/>
      <c r="H399" s="4"/>
      <c r="I399" s="45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26.25" customHeight="1">
      <c r="A400" s="4"/>
      <c r="B400" s="4"/>
      <c r="C400" s="4"/>
      <c r="D400" s="44"/>
      <c r="E400" s="4"/>
      <c r="F400" s="4"/>
      <c r="G400" s="4"/>
      <c r="H400" s="4"/>
      <c r="I400" s="45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26.25" customHeight="1">
      <c r="A401" s="4"/>
      <c r="B401" s="4"/>
      <c r="C401" s="4"/>
      <c r="D401" s="44"/>
      <c r="E401" s="4"/>
      <c r="F401" s="4"/>
      <c r="G401" s="4"/>
      <c r="H401" s="4"/>
      <c r="I401" s="45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26.25" customHeight="1">
      <c r="A402" s="4"/>
      <c r="B402" s="4"/>
      <c r="C402" s="4"/>
      <c r="D402" s="44"/>
      <c r="E402" s="4"/>
      <c r="F402" s="4"/>
      <c r="G402" s="4"/>
      <c r="H402" s="4"/>
      <c r="I402" s="45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26.25" customHeight="1">
      <c r="A403" s="4"/>
      <c r="B403" s="4"/>
      <c r="C403" s="4"/>
      <c r="D403" s="44"/>
      <c r="E403" s="4"/>
      <c r="F403" s="4"/>
      <c r="G403" s="4"/>
      <c r="H403" s="4"/>
      <c r="I403" s="45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26.25" customHeight="1">
      <c r="A404" s="4"/>
      <c r="B404" s="4"/>
      <c r="C404" s="4"/>
      <c r="D404" s="44"/>
      <c r="E404" s="4"/>
      <c r="F404" s="4"/>
      <c r="G404" s="4"/>
      <c r="H404" s="4"/>
      <c r="I404" s="45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26.25" customHeight="1">
      <c r="A405" s="4"/>
      <c r="B405" s="4"/>
      <c r="C405" s="4"/>
      <c r="D405" s="44"/>
      <c r="E405" s="4"/>
      <c r="F405" s="4"/>
      <c r="G405" s="4"/>
      <c r="H405" s="4"/>
      <c r="I405" s="45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26.25" customHeight="1">
      <c r="A406" s="4"/>
      <c r="B406" s="4"/>
      <c r="C406" s="4"/>
      <c r="D406" s="44"/>
      <c r="E406" s="4"/>
      <c r="F406" s="4"/>
      <c r="G406" s="4"/>
      <c r="H406" s="4"/>
      <c r="I406" s="45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26.25" customHeight="1">
      <c r="A407" s="4"/>
      <c r="B407" s="4"/>
      <c r="C407" s="4"/>
      <c r="D407" s="44"/>
      <c r="E407" s="4"/>
      <c r="F407" s="4"/>
      <c r="G407" s="4"/>
      <c r="H407" s="4"/>
      <c r="I407" s="45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26.25" customHeight="1">
      <c r="A408" s="4"/>
      <c r="B408" s="4"/>
      <c r="C408" s="4"/>
      <c r="D408" s="44"/>
      <c r="E408" s="4"/>
      <c r="F408" s="4"/>
      <c r="G408" s="4"/>
      <c r="H408" s="4"/>
      <c r="I408" s="45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26.25" customHeight="1">
      <c r="A409" s="4"/>
      <c r="B409" s="4"/>
      <c r="C409" s="4"/>
      <c r="D409" s="44"/>
      <c r="E409" s="4"/>
      <c r="F409" s="4"/>
      <c r="G409" s="4"/>
      <c r="H409" s="4"/>
      <c r="I409" s="45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26.25" customHeight="1">
      <c r="A410" s="4"/>
      <c r="B410" s="4"/>
      <c r="C410" s="4"/>
      <c r="D410" s="44"/>
      <c r="E410" s="4"/>
      <c r="F410" s="4"/>
      <c r="G410" s="4"/>
      <c r="H410" s="4"/>
      <c r="I410" s="45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26.25" customHeight="1">
      <c r="A411" s="4"/>
      <c r="B411" s="4"/>
      <c r="C411" s="4"/>
      <c r="D411" s="44"/>
      <c r="E411" s="4"/>
      <c r="F411" s="4"/>
      <c r="G411" s="4"/>
      <c r="H411" s="4"/>
      <c r="I411" s="45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26.25" customHeight="1">
      <c r="A412" s="4"/>
      <c r="B412" s="4"/>
      <c r="C412" s="4"/>
      <c r="D412" s="44"/>
      <c r="E412" s="4"/>
      <c r="F412" s="4"/>
      <c r="G412" s="4"/>
      <c r="H412" s="4"/>
      <c r="I412" s="45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26.25" customHeight="1">
      <c r="A413" s="4"/>
      <c r="B413" s="4"/>
      <c r="C413" s="4"/>
      <c r="D413" s="44"/>
      <c r="E413" s="4"/>
      <c r="F413" s="4"/>
      <c r="G413" s="4"/>
      <c r="H413" s="4"/>
      <c r="I413" s="45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26.25" customHeight="1">
      <c r="A414" s="4"/>
      <c r="B414" s="4"/>
      <c r="C414" s="4"/>
      <c r="D414" s="44"/>
      <c r="E414" s="4"/>
      <c r="F414" s="4"/>
      <c r="G414" s="4"/>
      <c r="H414" s="4"/>
      <c r="I414" s="45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26.25" customHeight="1">
      <c r="A415" s="4"/>
      <c r="B415" s="4"/>
      <c r="C415" s="4"/>
      <c r="D415" s="44"/>
      <c r="E415" s="4"/>
      <c r="F415" s="4"/>
      <c r="G415" s="4"/>
      <c r="H415" s="4"/>
      <c r="I415" s="45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26.25" customHeight="1">
      <c r="A416" s="4"/>
      <c r="B416" s="4"/>
      <c r="C416" s="4"/>
      <c r="D416" s="44"/>
      <c r="E416" s="4"/>
      <c r="F416" s="4"/>
      <c r="G416" s="4"/>
      <c r="H416" s="4"/>
      <c r="I416" s="45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26.25" customHeight="1">
      <c r="A417" s="4"/>
      <c r="B417" s="4"/>
      <c r="C417" s="4"/>
      <c r="D417" s="44"/>
      <c r="E417" s="4"/>
      <c r="F417" s="4"/>
      <c r="G417" s="4"/>
      <c r="H417" s="4"/>
      <c r="I417" s="45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26.25" customHeight="1">
      <c r="A418" s="4"/>
      <c r="B418" s="4"/>
      <c r="C418" s="4"/>
      <c r="D418" s="44"/>
      <c r="E418" s="4"/>
      <c r="F418" s="4"/>
      <c r="G418" s="4"/>
      <c r="H418" s="4"/>
      <c r="I418" s="45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26.25" customHeight="1">
      <c r="A419" s="4"/>
      <c r="B419" s="4"/>
      <c r="C419" s="4"/>
      <c r="D419" s="44"/>
      <c r="E419" s="4"/>
      <c r="F419" s="4"/>
      <c r="G419" s="4"/>
      <c r="H419" s="4"/>
      <c r="I419" s="45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26.25" customHeight="1">
      <c r="A420" s="4"/>
      <c r="B420" s="4"/>
      <c r="C420" s="4"/>
      <c r="D420" s="44"/>
      <c r="E420" s="4"/>
      <c r="F420" s="4"/>
      <c r="G420" s="4"/>
      <c r="H420" s="4"/>
      <c r="I420" s="45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26.25" customHeight="1">
      <c r="A421" s="4"/>
      <c r="B421" s="4"/>
      <c r="C421" s="4"/>
      <c r="D421" s="44"/>
      <c r="E421" s="4"/>
      <c r="F421" s="4"/>
      <c r="G421" s="4"/>
      <c r="H421" s="4"/>
      <c r="I421" s="45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26.25" customHeight="1">
      <c r="A422" s="4"/>
      <c r="B422" s="4"/>
      <c r="C422" s="4"/>
      <c r="D422" s="44"/>
      <c r="E422" s="4"/>
      <c r="F422" s="4"/>
      <c r="G422" s="4"/>
      <c r="H422" s="4"/>
      <c r="I422" s="45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26.25" customHeight="1">
      <c r="A423" s="4"/>
      <c r="B423" s="4"/>
      <c r="C423" s="4"/>
      <c r="D423" s="44"/>
      <c r="E423" s="4"/>
      <c r="F423" s="4"/>
      <c r="G423" s="4"/>
      <c r="H423" s="4"/>
      <c r="I423" s="45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26.25" customHeight="1">
      <c r="A424" s="4"/>
      <c r="B424" s="4"/>
      <c r="C424" s="4"/>
      <c r="D424" s="44"/>
      <c r="E424" s="4"/>
      <c r="F424" s="4"/>
      <c r="G424" s="4"/>
      <c r="H424" s="4"/>
      <c r="I424" s="45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26.25" customHeight="1">
      <c r="A425" s="4"/>
      <c r="B425" s="4"/>
      <c r="C425" s="4"/>
      <c r="D425" s="44"/>
      <c r="E425" s="4"/>
      <c r="F425" s="4"/>
      <c r="G425" s="4"/>
      <c r="H425" s="4"/>
      <c r="I425" s="45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26.25" customHeight="1">
      <c r="A426" s="4"/>
      <c r="B426" s="4"/>
      <c r="C426" s="4"/>
      <c r="D426" s="44"/>
      <c r="E426" s="4"/>
      <c r="F426" s="4"/>
      <c r="G426" s="4"/>
      <c r="H426" s="4"/>
      <c r="I426" s="45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26.25" customHeight="1">
      <c r="A427" s="4"/>
      <c r="B427" s="4"/>
      <c r="C427" s="4"/>
      <c r="D427" s="44"/>
      <c r="E427" s="4"/>
      <c r="F427" s="4"/>
      <c r="G427" s="4"/>
      <c r="H427" s="4"/>
      <c r="I427" s="45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26.25" customHeight="1">
      <c r="A428" s="4"/>
      <c r="B428" s="4"/>
      <c r="C428" s="4"/>
      <c r="D428" s="44"/>
      <c r="E428" s="4"/>
      <c r="F428" s="4"/>
      <c r="G428" s="4"/>
      <c r="H428" s="4"/>
      <c r="I428" s="45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26.25" customHeight="1">
      <c r="A429" s="4"/>
      <c r="B429" s="4"/>
      <c r="C429" s="4"/>
      <c r="D429" s="44"/>
      <c r="E429" s="4"/>
      <c r="F429" s="4"/>
      <c r="G429" s="4"/>
      <c r="H429" s="4"/>
      <c r="I429" s="45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26.25" customHeight="1">
      <c r="A430" s="4"/>
      <c r="B430" s="4"/>
      <c r="C430" s="4"/>
      <c r="D430" s="44"/>
      <c r="E430" s="4"/>
      <c r="F430" s="4"/>
      <c r="G430" s="4"/>
      <c r="H430" s="4"/>
      <c r="I430" s="45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26.25" customHeight="1">
      <c r="A431" s="4"/>
      <c r="B431" s="4"/>
      <c r="C431" s="4"/>
      <c r="D431" s="44"/>
      <c r="E431" s="4"/>
      <c r="F431" s="4"/>
      <c r="G431" s="4"/>
      <c r="H431" s="4"/>
      <c r="I431" s="45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26.25" customHeight="1">
      <c r="A432" s="4"/>
      <c r="B432" s="4"/>
      <c r="C432" s="4"/>
      <c r="D432" s="44"/>
      <c r="E432" s="4"/>
      <c r="F432" s="4"/>
      <c r="G432" s="4"/>
      <c r="H432" s="4"/>
      <c r="I432" s="45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26.25" customHeight="1">
      <c r="A433" s="4"/>
      <c r="B433" s="4"/>
      <c r="C433" s="4"/>
      <c r="D433" s="44"/>
      <c r="E433" s="4"/>
      <c r="F433" s="4"/>
      <c r="G433" s="4"/>
      <c r="H433" s="4"/>
      <c r="I433" s="45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26.25" customHeight="1">
      <c r="A434" s="4"/>
      <c r="B434" s="4"/>
      <c r="C434" s="4"/>
      <c r="D434" s="44"/>
      <c r="E434" s="4"/>
      <c r="F434" s="4"/>
      <c r="G434" s="4"/>
      <c r="H434" s="4"/>
      <c r="I434" s="45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26.25" customHeight="1">
      <c r="A435" s="4"/>
      <c r="B435" s="4"/>
      <c r="C435" s="4"/>
      <c r="D435" s="44"/>
      <c r="E435" s="4"/>
      <c r="F435" s="4"/>
      <c r="G435" s="4"/>
      <c r="H435" s="4"/>
      <c r="I435" s="45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26.25" customHeight="1">
      <c r="A436" s="4"/>
      <c r="B436" s="4"/>
      <c r="C436" s="4"/>
      <c r="D436" s="44"/>
      <c r="E436" s="4"/>
      <c r="F436" s="4"/>
      <c r="G436" s="4"/>
      <c r="H436" s="4"/>
      <c r="I436" s="45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26.25" customHeight="1">
      <c r="A437" s="4"/>
      <c r="B437" s="4"/>
      <c r="C437" s="4"/>
      <c r="D437" s="44"/>
      <c r="E437" s="4"/>
      <c r="F437" s="4"/>
      <c r="G437" s="4"/>
      <c r="H437" s="4"/>
      <c r="I437" s="45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26.25" customHeight="1">
      <c r="A438" s="4"/>
      <c r="B438" s="4"/>
      <c r="C438" s="4"/>
      <c r="D438" s="44"/>
      <c r="E438" s="4"/>
      <c r="F438" s="4"/>
      <c r="G438" s="4"/>
      <c r="H438" s="4"/>
      <c r="I438" s="45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26.25" customHeight="1">
      <c r="A439" s="4"/>
      <c r="B439" s="4"/>
      <c r="C439" s="4"/>
      <c r="D439" s="44"/>
      <c r="E439" s="4"/>
      <c r="F439" s="4"/>
      <c r="G439" s="4"/>
      <c r="H439" s="4"/>
      <c r="I439" s="45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26.25" customHeight="1">
      <c r="A440" s="4"/>
      <c r="B440" s="4"/>
      <c r="C440" s="4"/>
      <c r="D440" s="44"/>
      <c r="E440" s="4"/>
      <c r="F440" s="4"/>
      <c r="G440" s="4"/>
      <c r="H440" s="4"/>
      <c r="I440" s="45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26.25" customHeight="1">
      <c r="A441" s="4"/>
      <c r="B441" s="4"/>
      <c r="C441" s="4"/>
      <c r="D441" s="44"/>
      <c r="E441" s="4"/>
      <c r="F441" s="4"/>
      <c r="G441" s="4"/>
      <c r="H441" s="4"/>
      <c r="I441" s="45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26.25" customHeight="1">
      <c r="A442" s="4"/>
      <c r="B442" s="4"/>
      <c r="C442" s="4"/>
      <c r="D442" s="44"/>
      <c r="E442" s="4"/>
      <c r="F442" s="4"/>
      <c r="G442" s="4"/>
      <c r="H442" s="4"/>
      <c r="I442" s="45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26.25" customHeight="1">
      <c r="A443" s="4"/>
      <c r="B443" s="4"/>
      <c r="C443" s="4"/>
      <c r="D443" s="44"/>
      <c r="E443" s="4"/>
      <c r="F443" s="4"/>
      <c r="G443" s="4"/>
      <c r="H443" s="4"/>
      <c r="I443" s="45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26.25" customHeight="1">
      <c r="A444" s="4"/>
      <c r="B444" s="4"/>
      <c r="C444" s="4"/>
      <c r="D444" s="44"/>
      <c r="E444" s="4"/>
      <c r="F444" s="4"/>
      <c r="G444" s="4"/>
      <c r="H444" s="4"/>
      <c r="I444" s="45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26.25" customHeight="1">
      <c r="A445" s="4"/>
      <c r="B445" s="4"/>
      <c r="C445" s="4"/>
      <c r="D445" s="44"/>
      <c r="E445" s="4"/>
      <c r="F445" s="4"/>
      <c r="G445" s="4"/>
      <c r="H445" s="4"/>
      <c r="I445" s="45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26.25" customHeight="1">
      <c r="A446" s="4"/>
      <c r="B446" s="4"/>
      <c r="C446" s="4"/>
      <c r="D446" s="44"/>
      <c r="E446" s="4"/>
      <c r="F446" s="4"/>
      <c r="G446" s="4"/>
      <c r="H446" s="4"/>
      <c r="I446" s="45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26.25" customHeight="1">
      <c r="A447" s="4"/>
      <c r="B447" s="4"/>
      <c r="C447" s="4"/>
      <c r="D447" s="44"/>
      <c r="E447" s="4"/>
      <c r="F447" s="4"/>
      <c r="G447" s="4"/>
      <c r="H447" s="4"/>
      <c r="I447" s="45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26.25" customHeight="1">
      <c r="A448" s="4"/>
      <c r="B448" s="4"/>
      <c r="C448" s="4"/>
      <c r="D448" s="44"/>
      <c r="E448" s="4"/>
      <c r="F448" s="4"/>
      <c r="G448" s="4"/>
      <c r="H448" s="4"/>
      <c r="I448" s="45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26.25" customHeight="1">
      <c r="A449" s="4"/>
      <c r="B449" s="4"/>
      <c r="C449" s="4"/>
      <c r="D449" s="44"/>
      <c r="E449" s="4"/>
      <c r="F449" s="4"/>
      <c r="G449" s="4"/>
      <c r="H449" s="4"/>
      <c r="I449" s="45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26.25" customHeight="1">
      <c r="A450" s="4"/>
      <c r="B450" s="4"/>
      <c r="C450" s="4"/>
      <c r="D450" s="44"/>
      <c r="E450" s="4"/>
      <c r="F450" s="4"/>
      <c r="G450" s="4"/>
      <c r="H450" s="4"/>
      <c r="I450" s="45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26.25" customHeight="1">
      <c r="A451" s="4"/>
      <c r="B451" s="4"/>
      <c r="C451" s="4"/>
      <c r="D451" s="44"/>
      <c r="E451" s="4"/>
      <c r="F451" s="4"/>
      <c r="G451" s="4"/>
      <c r="H451" s="4"/>
      <c r="I451" s="45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26.25" customHeight="1">
      <c r="A452" s="4"/>
      <c r="B452" s="4"/>
      <c r="C452" s="4"/>
      <c r="D452" s="44"/>
      <c r="E452" s="4"/>
      <c r="F452" s="4"/>
      <c r="G452" s="4"/>
      <c r="H452" s="4"/>
      <c r="I452" s="45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26.25" customHeight="1">
      <c r="A453" s="4"/>
      <c r="B453" s="4"/>
      <c r="C453" s="4"/>
      <c r="D453" s="44"/>
      <c r="E453" s="4"/>
      <c r="F453" s="4"/>
      <c r="G453" s="4"/>
      <c r="H453" s="4"/>
      <c r="I453" s="45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26.25" customHeight="1">
      <c r="A454" s="4"/>
      <c r="B454" s="4"/>
      <c r="C454" s="4"/>
      <c r="D454" s="44"/>
      <c r="E454" s="4"/>
      <c r="F454" s="4"/>
      <c r="G454" s="4"/>
      <c r="H454" s="4"/>
      <c r="I454" s="45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26.25" customHeight="1">
      <c r="A455" s="4"/>
      <c r="B455" s="4"/>
      <c r="C455" s="4"/>
      <c r="D455" s="44"/>
      <c r="E455" s="4"/>
      <c r="F455" s="4"/>
      <c r="G455" s="4"/>
      <c r="H455" s="4"/>
      <c r="I455" s="45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26.25" customHeight="1">
      <c r="A456" s="4"/>
      <c r="B456" s="4"/>
      <c r="C456" s="4"/>
      <c r="D456" s="44"/>
      <c r="E456" s="4"/>
      <c r="F456" s="4"/>
      <c r="G456" s="4"/>
      <c r="H456" s="4"/>
      <c r="I456" s="45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26.25" customHeight="1">
      <c r="A457" s="4"/>
      <c r="B457" s="4"/>
      <c r="C457" s="4"/>
      <c r="D457" s="44"/>
      <c r="E457" s="4"/>
      <c r="F457" s="4"/>
      <c r="G457" s="4"/>
      <c r="H457" s="4"/>
      <c r="I457" s="45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26.25" customHeight="1">
      <c r="A458" s="4"/>
      <c r="B458" s="4"/>
      <c r="C458" s="4"/>
      <c r="D458" s="44"/>
      <c r="E458" s="4"/>
      <c r="F458" s="4"/>
      <c r="G458" s="4"/>
      <c r="H458" s="4"/>
      <c r="I458" s="45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26.25" customHeight="1">
      <c r="A459" s="4"/>
      <c r="B459" s="4"/>
      <c r="C459" s="4"/>
      <c r="D459" s="44"/>
      <c r="E459" s="4"/>
      <c r="F459" s="4"/>
      <c r="G459" s="4"/>
      <c r="H459" s="4"/>
      <c r="I459" s="45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26.25" customHeight="1">
      <c r="A460" s="4"/>
      <c r="B460" s="4"/>
      <c r="C460" s="4"/>
      <c r="D460" s="44"/>
      <c r="E460" s="4"/>
      <c r="F460" s="4"/>
      <c r="G460" s="4"/>
      <c r="H460" s="4"/>
      <c r="I460" s="45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26.25" customHeight="1">
      <c r="A461" s="4"/>
      <c r="B461" s="4"/>
      <c r="C461" s="4"/>
      <c r="D461" s="44"/>
      <c r="E461" s="4"/>
      <c r="F461" s="4"/>
      <c r="G461" s="4"/>
      <c r="H461" s="4"/>
      <c r="I461" s="45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26.25" customHeight="1">
      <c r="A462" s="4"/>
      <c r="B462" s="4"/>
      <c r="C462" s="4"/>
      <c r="D462" s="44"/>
      <c r="E462" s="4"/>
      <c r="F462" s="4"/>
      <c r="G462" s="4"/>
      <c r="H462" s="4"/>
      <c r="I462" s="45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26.25" customHeight="1">
      <c r="A463" s="4"/>
      <c r="B463" s="4"/>
      <c r="C463" s="4"/>
      <c r="D463" s="44"/>
      <c r="E463" s="4"/>
      <c r="F463" s="4"/>
      <c r="G463" s="4"/>
      <c r="H463" s="4"/>
      <c r="I463" s="45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26.25" customHeight="1">
      <c r="A464" s="4"/>
      <c r="B464" s="4"/>
      <c r="C464" s="4"/>
      <c r="D464" s="44"/>
      <c r="E464" s="4"/>
      <c r="F464" s="4"/>
      <c r="G464" s="4"/>
      <c r="H464" s="4"/>
      <c r="I464" s="45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26.25" customHeight="1">
      <c r="A465" s="4"/>
      <c r="B465" s="4"/>
      <c r="C465" s="4"/>
      <c r="D465" s="44"/>
      <c r="E465" s="4"/>
      <c r="F465" s="4"/>
      <c r="G465" s="4"/>
      <c r="H465" s="4"/>
      <c r="I465" s="45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26.25" customHeight="1">
      <c r="A466" s="4"/>
      <c r="B466" s="4"/>
      <c r="C466" s="4"/>
      <c r="D466" s="44"/>
      <c r="E466" s="4"/>
      <c r="F466" s="4"/>
      <c r="G466" s="4"/>
      <c r="H466" s="4"/>
      <c r="I466" s="45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26.25" customHeight="1">
      <c r="A467" s="4"/>
      <c r="B467" s="4"/>
      <c r="C467" s="4"/>
      <c r="D467" s="44"/>
      <c r="E467" s="4"/>
      <c r="F467" s="4"/>
      <c r="G467" s="4"/>
      <c r="H467" s="4"/>
      <c r="I467" s="45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26.25" customHeight="1">
      <c r="A468" s="4"/>
      <c r="B468" s="4"/>
      <c r="C468" s="4"/>
      <c r="D468" s="44"/>
      <c r="E468" s="4"/>
      <c r="F468" s="4"/>
      <c r="G468" s="4"/>
      <c r="H468" s="4"/>
      <c r="I468" s="45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26.25" customHeight="1">
      <c r="A469" s="4"/>
      <c r="B469" s="4"/>
      <c r="C469" s="4"/>
      <c r="D469" s="44"/>
      <c r="E469" s="4"/>
      <c r="F469" s="4"/>
      <c r="G469" s="4"/>
      <c r="H469" s="4"/>
      <c r="I469" s="45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26.25" customHeight="1">
      <c r="A470" s="4"/>
      <c r="B470" s="4"/>
      <c r="C470" s="4"/>
      <c r="D470" s="44"/>
      <c r="E470" s="4"/>
      <c r="F470" s="4"/>
      <c r="G470" s="4"/>
      <c r="H470" s="4"/>
      <c r="I470" s="45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26.25" customHeight="1">
      <c r="A471" s="4"/>
      <c r="B471" s="4"/>
      <c r="C471" s="4"/>
      <c r="D471" s="44"/>
      <c r="E471" s="4"/>
      <c r="F471" s="4"/>
      <c r="G471" s="4"/>
      <c r="H471" s="4"/>
      <c r="I471" s="45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26.25" customHeight="1">
      <c r="A472" s="4"/>
      <c r="B472" s="4"/>
      <c r="C472" s="4"/>
      <c r="D472" s="44"/>
      <c r="E472" s="4"/>
      <c r="F472" s="4"/>
      <c r="G472" s="4"/>
      <c r="H472" s="4"/>
      <c r="I472" s="45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26.25" customHeight="1">
      <c r="A473" s="4"/>
      <c r="B473" s="4"/>
      <c r="C473" s="4"/>
      <c r="D473" s="44"/>
      <c r="E473" s="4"/>
      <c r="F473" s="4"/>
      <c r="G473" s="4"/>
      <c r="H473" s="4"/>
      <c r="I473" s="45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26.25" customHeight="1">
      <c r="A474" s="4"/>
      <c r="B474" s="4"/>
      <c r="C474" s="4"/>
      <c r="D474" s="44"/>
      <c r="E474" s="4"/>
      <c r="F474" s="4"/>
      <c r="G474" s="4"/>
      <c r="H474" s="4"/>
      <c r="I474" s="45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26.25" customHeight="1">
      <c r="A475" s="4"/>
      <c r="B475" s="4"/>
      <c r="C475" s="4"/>
      <c r="D475" s="44"/>
      <c r="E475" s="4"/>
      <c r="F475" s="4"/>
      <c r="G475" s="4"/>
      <c r="H475" s="4"/>
      <c r="I475" s="45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26.25" customHeight="1">
      <c r="A476" s="4"/>
      <c r="B476" s="4"/>
      <c r="C476" s="4"/>
      <c r="D476" s="44"/>
      <c r="E476" s="4"/>
      <c r="F476" s="4"/>
      <c r="G476" s="4"/>
      <c r="H476" s="4"/>
      <c r="I476" s="45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26.25" customHeight="1">
      <c r="A477" s="4"/>
      <c r="B477" s="4"/>
      <c r="C477" s="4"/>
      <c r="D477" s="44"/>
      <c r="E477" s="4"/>
      <c r="F477" s="4"/>
      <c r="G477" s="4"/>
      <c r="H477" s="4"/>
      <c r="I477" s="45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26.25" customHeight="1">
      <c r="A478" s="4"/>
      <c r="B478" s="4"/>
      <c r="C478" s="4"/>
      <c r="D478" s="44"/>
      <c r="E478" s="4"/>
      <c r="F478" s="4"/>
      <c r="G478" s="4"/>
      <c r="H478" s="4"/>
      <c r="I478" s="45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26.25" customHeight="1">
      <c r="A479" s="4"/>
      <c r="B479" s="4"/>
      <c r="C479" s="4"/>
      <c r="D479" s="44"/>
      <c r="E479" s="4"/>
      <c r="F479" s="4"/>
      <c r="G479" s="4"/>
      <c r="H479" s="4"/>
      <c r="I479" s="45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26.25" customHeight="1">
      <c r="A480" s="4"/>
      <c r="B480" s="4"/>
      <c r="C480" s="4"/>
      <c r="D480" s="44"/>
      <c r="E480" s="4"/>
      <c r="F480" s="4"/>
      <c r="G480" s="4"/>
      <c r="H480" s="4"/>
      <c r="I480" s="45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26.25" customHeight="1">
      <c r="A481" s="4"/>
      <c r="B481" s="4"/>
      <c r="C481" s="4"/>
      <c r="D481" s="44"/>
      <c r="E481" s="4"/>
      <c r="F481" s="4"/>
      <c r="G481" s="4"/>
      <c r="H481" s="4"/>
      <c r="I481" s="45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26.25" customHeight="1">
      <c r="A482" s="4"/>
      <c r="B482" s="4"/>
      <c r="C482" s="4"/>
      <c r="D482" s="44"/>
      <c r="E482" s="4"/>
      <c r="F482" s="4"/>
      <c r="G482" s="4"/>
      <c r="H482" s="4"/>
      <c r="I482" s="45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26.25" customHeight="1">
      <c r="A483" s="4"/>
      <c r="B483" s="4"/>
      <c r="C483" s="4"/>
      <c r="D483" s="44"/>
      <c r="E483" s="4"/>
      <c r="F483" s="4"/>
      <c r="G483" s="4"/>
      <c r="H483" s="4"/>
      <c r="I483" s="45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26.25" customHeight="1">
      <c r="A484" s="4"/>
      <c r="B484" s="4"/>
      <c r="C484" s="4"/>
      <c r="D484" s="44"/>
      <c r="E484" s="4"/>
      <c r="F484" s="4"/>
      <c r="G484" s="4"/>
      <c r="H484" s="4"/>
      <c r="I484" s="45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26.25" customHeight="1">
      <c r="A485" s="4"/>
      <c r="B485" s="4"/>
      <c r="C485" s="4"/>
      <c r="D485" s="44"/>
      <c r="E485" s="4"/>
      <c r="F485" s="4"/>
      <c r="G485" s="4"/>
      <c r="H485" s="4"/>
      <c r="I485" s="45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26.25" customHeight="1">
      <c r="A486" s="4"/>
      <c r="B486" s="4"/>
      <c r="C486" s="4"/>
      <c r="D486" s="44"/>
      <c r="E486" s="4"/>
      <c r="F486" s="4"/>
      <c r="G486" s="4"/>
      <c r="H486" s="4"/>
      <c r="I486" s="45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26.25" customHeight="1">
      <c r="A487" s="4"/>
      <c r="B487" s="4"/>
      <c r="C487" s="4"/>
      <c r="D487" s="44"/>
      <c r="E487" s="4"/>
      <c r="F487" s="4"/>
      <c r="G487" s="4"/>
      <c r="H487" s="4"/>
      <c r="I487" s="45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26.25" customHeight="1">
      <c r="A488" s="4"/>
      <c r="B488" s="4"/>
      <c r="C488" s="4"/>
      <c r="D488" s="44"/>
      <c r="E488" s="4"/>
      <c r="F488" s="4"/>
      <c r="G488" s="4"/>
      <c r="H488" s="4"/>
      <c r="I488" s="45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26.25" customHeight="1">
      <c r="A489" s="4"/>
      <c r="B489" s="4"/>
      <c r="C489" s="4"/>
      <c r="D489" s="44"/>
      <c r="E489" s="4"/>
      <c r="F489" s="4"/>
      <c r="G489" s="4"/>
      <c r="H489" s="4"/>
      <c r="I489" s="45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26.25" customHeight="1">
      <c r="A490" s="4"/>
      <c r="B490" s="4"/>
      <c r="C490" s="4"/>
      <c r="D490" s="44"/>
      <c r="E490" s="4"/>
      <c r="F490" s="4"/>
      <c r="G490" s="4"/>
      <c r="H490" s="4"/>
      <c r="I490" s="45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26.25" customHeight="1">
      <c r="A491" s="4"/>
      <c r="B491" s="4"/>
      <c r="C491" s="4"/>
      <c r="D491" s="44"/>
      <c r="E491" s="4"/>
      <c r="F491" s="4"/>
      <c r="G491" s="4"/>
      <c r="H491" s="4"/>
      <c r="I491" s="45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26.25" customHeight="1">
      <c r="A492" s="4"/>
      <c r="B492" s="4"/>
      <c r="C492" s="4"/>
      <c r="D492" s="44"/>
      <c r="E492" s="4"/>
      <c r="F492" s="4"/>
      <c r="G492" s="4"/>
      <c r="H492" s="4"/>
      <c r="I492" s="45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26.25" customHeight="1">
      <c r="A493" s="4"/>
      <c r="B493" s="4"/>
      <c r="C493" s="4"/>
      <c r="D493" s="44"/>
      <c r="E493" s="4"/>
      <c r="F493" s="4"/>
      <c r="G493" s="4"/>
      <c r="H493" s="4"/>
      <c r="I493" s="45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26.25" customHeight="1">
      <c r="A494" s="4"/>
      <c r="B494" s="4"/>
      <c r="C494" s="4"/>
      <c r="D494" s="44"/>
      <c r="E494" s="4"/>
      <c r="F494" s="4"/>
      <c r="G494" s="4"/>
      <c r="H494" s="4"/>
      <c r="I494" s="45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26.25" customHeight="1">
      <c r="A495" s="4"/>
      <c r="B495" s="4"/>
      <c r="C495" s="4"/>
      <c r="D495" s="44"/>
      <c r="E495" s="4"/>
      <c r="F495" s="4"/>
      <c r="G495" s="4"/>
      <c r="H495" s="4"/>
      <c r="I495" s="45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26.25" customHeight="1">
      <c r="A496" s="4"/>
      <c r="B496" s="4"/>
      <c r="C496" s="4"/>
      <c r="D496" s="44"/>
      <c r="E496" s="4"/>
      <c r="F496" s="4"/>
      <c r="G496" s="4"/>
      <c r="H496" s="4"/>
      <c r="I496" s="45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26.25" customHeight="1">
      <c r="A497" s="4"/>
      <c r="B497" s="4"/>
      <c r="C497" s="4"/>
      <c r="D497" s="44"/>
      <c r="E497" s="4"/>
      <c r="F497" s="4"/>
      <c r="G497" s="4"/>
      <c r="H497" s="4"/>
      <c r="I497" s="45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26.25" customHeight="1">
      <c r="A498" s="4"/>
      <c r="B498" s="4"/>
      <c r="C498" s="4"/>
      <c r="D498" s="44"/>
      <c r="E498" s="4"/>
      <c r="F498" s="4"/>
      <c r="G498" s="4"/>
      <c r="H498" s="4"/>
      <c r="I498" s="45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26.25" customHeight="1">
      <c r="A499" s="4"/>
      <c r="B499" s="4"/>
      <c r="C499" s="4"/>
      <c r="D499" s="44"/>
      <c r="E499" s="4"/>
      <c r="F499" s="4"/>
      <c r="G499" s="4"/>
      <c r="H499" s="4"/>
      <c r="I499" s="45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26.25" customHeight="1">
      <c r="A500" s="4"/>
      <c r="B500" s="4"/>
      <c r="C500" s="4"/>
      <c r="D500" s="44"/>
      <c r="E500" s="4"/>
      <c r="F500" s="4"/>
      <c r="G500" s="4"/>
      <c r="H500" s="4"/>
      <c r="I500" s="45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26.25" customHeight="1">
      <c r="A501" s="4"/>
      <c r="B501" s="4"/>
      <c r="C501" s="4"/>
      <c r="D501" s="44"/>
      <c r="E501" s="4"/>
      <c r="F501" s="4"/>
      <c r="G501" s="4"/>
      <c r="H501" s="4"/>
      <c r="I501" s="45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26.25" customHeight="1">
      <c r="A502" s="4"/>
      <c r="B502" s="4"/>
      <c r="C502" s="4"/>
      <c r="D502" s="44"/>
      <c r="E502" s="4"/>
      <c r="F502" s="4"/>
      <c r="G502" s="4"/>
      <c r="H502" s="4"/>
      <c r="I502" s="45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26.25" customHeight="1">
      <c r="A503" s="4"/>
      <c r="B503" s="4"/>
      <c r="C503" s="4"/>
      <c r="D503" s="44"/>
      <c r="E503" s="4"/>
      <c r="F503" s="4"/>
      <c r="G503" s="4"/>
      <c r="H503" s="4"/>
      <c r="I503" s="45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26.25" customHeight="1">
      <c r="A504" s="4"/>
      <c r="B504" s="4"/>
      <c r="C504" s="4"/>
      <c r="D504" s="44"/>
      <c r="E504" s="4"/>
      <c r="F504" s="4"/>
      <c r="G504" s="4"/>
      <c r="H504" s="4"/>
      <c r="I504" s="45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26.25" customHeight="1">
      <c r="A505" s="4"/>
      <c r="B505" s="4"/>
      <c r="C505" s="4"/>
      <c r="D505" s="44"/>
      <c r="E505" s="4"/>
      <c r="F505" s="4"/>
      <c r="G505" s="4"/>
      <c r="H505" s="4"/>
      <c r="I505" s="45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26.25" customHeight="1">
      <c r="A506" s="4"/>
      <c r="B506" s="4"/>
      <c r="C506" s="4"/>
      <c r="D506" s="44"/>
      <c r="E506" s="4"/>
      <c r="F506" s="4"/>
      <c r="G506" s="4"/>
      <c r="H506" s="4"/>
      <c r="I506" s="45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26.25" customHeight="1">
      <c r="A507" s="4"/>
      <c r="B507" s="4"/>
      <c r="C507" s="4"/>
      <c r="D507" s="44"/>
      <c r="E507" s="4"/>
      <c r="F507" s="4"/>
      <c r="G507" s="4"/>
      <c r="H507" s="4"/>
      <c r="I507" s="45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26.25" customHeight="1">
      <c r="A508" s="4"/>
      <c r="B508" s="4"/>
      <c r="C508" s="4"/>
      <c r="D508" s="44"/>
      <c r="E508" s="4"/>
      <c r="F508" s="4"/>
      <c r="G508" s="4"/>
      <c r="H508" s="4"/>
      <c r="I508" s="45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26.25" customHeight="1">
      <c r="A509" s="4"/>
      <c r="B509" s="4"/>
      <c r="C509" s="4"/>
      <c r="D509" s="44"/>
      <c r="E509" s="4"/>
      <c r="F509" s="4"/>
      <c r="G509" s="4"/>
      <c r="H509" s="4"/>
      <c r="I509" s="45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26.25" customHeight="1">
      <c r="A510" s="4"/>
      <c r="B510" s="4"/>
      <c r="C510" s="4"/>
      <c r="D510" s="44"/>
      <c r="E510" s="4"/>
      <c r="F510" s="4"/>
      <c r="G510" s="4"/>
      <c r="H510" s="4"/>
      <c r="I510" s="45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26.25" customHeight="1">
      <c r="A511" s="4"/>
      <c r="B511" s="4"/>
      <c r="C511" s="4"/>
      <c r="D511" s="44"/>
      <c r="E511" s="4"/>
      <c r="F511" s="4"/>
      <c r="G511" s="4"/>
      <c r="H511" s="4"/>
      <c r="I511" s="45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26.25" customHeight="1">
      <c r="A512" s="4"/>
      <c r="B512" s="4"/>
      <c r="C512" s="4"/>
      <c r="D512" s="44"/>
      <c r="E512" s="4"/>
      <c r="F512" s="4"/>
      <c r="G512" s="4"/>
      <c r="H512" s="4"/>
      <c r="I512" s="45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26.25" customHeight="1">
      <c r="A513" s="4"/>
      <c r="B513" s="4"/>
      <c r="C513" s="4"/>
      <c r="D513" s="44"/>
      <c r="E513" s="4"/>
      <c r="F513" s="4"/>
      <c r="G513" s="4"/>
      <c r="H513" s="4"/>
      <c r="I513" s="45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26.25" customHeight="1">
      <c r="A514" s="4"/>
      <c r="B514" s="4"/>
      <c r="C514" s="4"/>
      <c r="D514" s="44"/>
      <c r="E514" s="4"/>
      <c r="F514" s="4"/>
      <c r="G514" s="4"/>
      <c r="H514" s="4"/>
      <c r="I514" s="45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26.25" customHeight="1">
      <c r="A515" s="4"/>
      <c r="B515" s="4"/>
      <c r="C515" s="4"/>
      <c r="D515" s="44"/>
      <c r="E515" s="4"/>
      <c r="F515" s="4"/>
      <c r="G515" s="4"/>
      <c r="H515" s="4"/>
      <c r="I515" s="45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26.25" customHeight="1">
      <c r="A516" s="4"/>
      <c r="B516" s="4"/>
      <c r="C516" s="4"/>
      <c r="D516" s="44"/>
      <c r="E516" s="4"/>
      <c r="F516" s="4"/>
      <c r="G516" s="4"/>
      <c r="H516" s="4"/>
      <c r="I516" s="45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26.25" customHeight="1">
      <c r="A517" s="4"/>
      <c r="B517" s="4"/>
      <c r="C517" s="4"/>
      <c r="D517" s="44"/>
      <c r="E517" s="4"/>
      <c r="F517" s="4"/>
      <c r="G517" s="4"/>
      <c r="H517" s="4"/>
      <c r="I517" s="45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26.25" customHeight="1">
      <c r="A518" s="4"/>
      <c r="B518" s="4"/>
      <c r="C518" s="4"/>
      <c r="D518" s="44"/>
      <c r="E518" s="4"/>
      <c r="F518" s="4"/>
      <c r="G518" s="4"/>
      <c r="H518" s="4"/>
      <c r="I518" s="45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26.25" customHeight="1">
      <c r="A519" s="4"/>
      <c r="B519" s="4"/>
      <c r="C519" s="4"/>
      <c r="D519" s="44"/>
      <c r="E519" s="4"/>
      <c r="F519" s="4"/>
      <c r="G519" s="4"/>
      <c r="H519" s="4"/>
      <c r="I519" s="45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26.25" customHeight="1">
      <c r="A520" s="4"/>
      <c r="B520" s="4"/>
      <c r="C520" s="4"/>
      <c r="D520" s="44"/>
      <c r="E520" s="4"/>
      <c r="F520" s="4"/>
      <c r="G520" s="4"/>
      <c r="H520" s="4"/>
      <c r="I520" s="45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26.25" customHeight="1">
      <c r="A521" s="4"/>
      <c r="B521" s="4"/>
      <c r="C521" s="4"/>
      <c r="D521" s="44"/>
      <c r="E521" s="4"/>
      <c r="F521" s="4"/>
      <c r="G521" s="4"/>
      <c r="H521" s="4"/>
      <c r="I521" s="45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26.25" customHeight="1">
      <c r="A522" s="4"/>
      <c r="B522" s="4"/>
      <c r="C522" s="4"/>
      <c r="D522" s="44"/>
      <c r="E522" s="4"/>
      <c r="F522" s="4"/>
      <c r="G522" s="4"/>
      <c r="H522" s="4"/>
      <c r="I522" s="45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26.25" customHeight="1">
      <c r="A523" s="4"/>
      <c r="B523" s="4"/>
      <c r="C523" s="4"/>
      <c r="D523" s="44"/>
      <c r="E523" s="4"/>
      <c r="F523" s="4"/>
      <c r="G523" s="4"/>
      <c r="H523" s="4"/>
      <c r="I523" s="45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26.25" customHeight="1">
      <c r="A524" s="4"/>
      <c r="B524" s="4"/>
      <c r="C524" s="4"/>
      <c r="D524" s="44"/>
      <c r="E524" s="4"/>
      <c r="F524" s="4"/>
      <c r="G524" s="4"/>
      <c r="H524" s="4"/>
      <c r="I524" s="45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26.25" customHeight="1">
      <c r="A525" s="4"/>
      <c r="B525" s="4"/>
      <c r="C525" s="4"/>
      <c r="D525" s="44"/>
      <c r="E525" s="4"/>
      <c r="F525" s="4"/>
      <c r="G525" s="4"/>
      <c r="H525" s="4"/>
      <c r="I525" s="45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26.25" customHeight="1">
      <c r="A526" s="4"/>
      <c r="B526" s="4"/>
      <c r="C526" s="4"/>
      <c r="D526" s="44"/>
      <c r="E526" s="4"/>
      <c r="F526" s="4"/>
      <c r="G526" s="4"/>
      <c r="H526" s="4"/>
      <c r="I526" s="45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26.25" customHeight="1">
      <c r="A527" s="4"/>
      <c r="B527" s="4"/>
      <c r="C527" s="4"/>
      <c r="D527" s="44"/>
      <c r="E527" s="4"/>
      <c r="F527" s="4"/>
      <c r="G527" s="4"/>
      <c r="H527" s="4"/>
      <c r="I527" s="45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26.25" customHeight="1">
      <c r="A528" s="4"/>
      <c r="B528" s="4"/>
      <c r="C528" s="4"/>
      <c r="D528" s="44"/>
      <c r="E528" s="4"/>
      <c r="F528" s="4"/>
      <c r="G528" s="4"/>
      <c r="H528" s="4"/>
      <c r="I528" s="45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26.25" customHeight="1">
      <c r="A529" s="4"/>
      <c r="B529" s="4"/>
      <c r="C529" s="4"/>
      <c r="D529" s="44"/>
      <c r="E529" s="4"/>
      <c r="F529" s="4"/>
      <c r="G529" s="4"/>
      <c r="H529" s="4"/>
      <c r="I529" s="45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26.25" customHeight="1">
      <c r="A530" s="4"/>
      <c r="B530" s="4"/>
      <c r="C530" s="4"/>
      <c r="D530" s="44"/>
      <c r="E530" s="4"/>
      <c r="F530" s="4"/>
      <c r="G530" s="4"/>
      <c r="H530" s="4"/>
      <c r="I530" s="45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26.25" customHeight="1">
      <c r="A531" s="4"/>
      <c r="B531" s="4"/>
      <c r="C531" s="4"/>
      <c r="D531" s="44"/>
      <c r="E531" s="4"/>
      <c r="F531" s="4"/>
      <c r="G531" s="4"/>
      <c r="H531" s="4"/>
      <c r="I531" s="45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26.25" customHeight="1">
      <c r="A532" s="4"/>
      <c r="B532" s="4"/>
      <c r="C532" s="4"/>
      <c r="D532" s="44"/>
      <c r="E532" s="4"/>
      <c r="F532" s="4"/>
      <c r="G532" s="4"/>
      <c r="H532" s="4"/>
      <c r="I532" s="45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26.25" customHeight="1">
      <c r="A533" s="4"/>
      <c r="B533" s="4"/>
      <c r="C533" s="4"/>
      <c r="D533" s="44"/>
      <c r="E533" s="4"/>
      <c r="F533" s="4"/>
      <c r="G533" s="4"/>
      <c r="H533" s="4"/>
      <c r="I533" s="45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26.25" customHeight="1">
      <c r="A534" s="4"/>
      <c r="B534" s="4"/>
      <c r="C534" s="4"/>
      <c r="D534" s="44"/>
      <c r="E534" s="4"/>
      <c r="F534" s="4"/>
      <c r="G534" s="4"/>
      <c r="H534" s="4"/>
      <c r="I534" s="45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26.25" customHeight="1">
      <c r="A535" s="4"/>
      <c r="B535" s="4"/>
      <c r="C535" s="4"/>
      <c r="D535" s="44"/>
      <c r="E535" s="4"/>
      <c r="F535" s="4"/>
      <c r="G535" s="4"/>
      <c r="H535" s="4"/>
      <c r="I535" s="45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26.25" customHeight="1">
      <c r="A536" s="4"/>
      <c r="B536" s="4"/>
      <c r="C536" s="4"/>
      <c r="D536" s="44"/>
      <c r="E536" s="4"/>
      <c r="F536" s="4"/>
      <c r="G536" s="4"/>
      <c r="H536" s="4"/>
      <c r="I536" s="45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26.25" customHeight="1">
      <c r="A537" s="4"/>
      <c r="B537" s="4"/>
      <c r="C537" s="4"/>
      <c r="D537" s="44"/>
      <c r="E537" s="4"/>
      <c r="F537" s="4"/>
      <c r="G537" s="4"/>
      <c r="H537" s="4"/>
      <c r="I537" s="45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26.25" customHeight="1">
      <c r="A538" s="4"/>
      <c r="B538" s="4"/>
      <c r="C538" s="4"/>
      <c r="D538" s="44"/>
      <c r="E538" s="4"/>
      <c r="F538" s="4"/>
      <c r="G538" s="4"/>
      <c r="H538" s="4"/>
      <c r="I538" s="45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26.25" customHeight="1">
      <c r="A539" s="4"/>
      <c r="B539" s="4"/>
      <c r="C539" s="4"/>
      <c r="D539" s="44"/>
      <c r="E539" s="4"/>
      <c r="F539" s="4"/>
      <c r="G539" s="4"/>
      <c r="H539" s="4"/>
      <c r="I539" s="45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26.25" customHeight="1">
      <c r="A540" s="4"/>
      <c r="B540" s="4"/>
      <c r="C540" s="4"/>
      <c r="D540" s="44"/>
      <c r="E540" s="4"/>
      <c r="F540" s="4"/>
      <c r="G540" s="4"/>
      <c r="H540" s="4"/>
      <c r="I540" s="45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26.25" customHeight="1">
      <c r="A541" s="4"/>
      <c r="B541" s="4"/>
      <c r="C541" s="4"/>
      <c r="D541" s="44"/>
      <c r="E541" s="4"/>
      <c r="F541" s="4"/>
      <c r="G541" s="4"/>
      <c r="H541" s="4"/>
      <c r="I541" s="45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26.25" customHeight="1">
      <c r="A542" s="4"/>
      <c r="B542" s="4"/>
      <c r="C542" s="4"/>
      <c r="D542" s="44"/>
      <c r="E542" s="4"/>
      <c r="F542" s="4"/>
      <c r="G542" s="4"/>
      <c r="H542" s="4"/>
      <c r="I542" s="45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26.25" customHeight="1">
      <c r="A543" s="4"/>
      <c r="B543" s="4"/>
      <c r="C543" s="4"/>
      <c r="D543" s="44"/>
      <c r="E543" s="4"/>
      <c r="F543" s="4"/>
      <c r="G543" s="4"/>
      <c r="H543" s="4"/>
      <c r="I543" s="45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26.25" customHeight="1">
      <c r="A544" s="4"/>
      <c r="B544" s="4"/>
      <c r="C544" s="4"/>
      <c r="D544" s="44"/>
      <c r="E544" s="4"/>
      <c r="F544" s="4"/>
      <c r="G544" s="4"/>
      <c r="H544" s="4"/>
      <c r="I544" s="45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26.25" customHeight="1">
      <c r="A545" s="4"/>
      <c r="B545" s="4"/>
      <c r="C545" s="4"/>
      <c r="D545" s="44"/>
      <c r="E545" s="4"/>
      <c r="F545" s="4"/>
      <c r="G545" s="4"/>
      <c r="H545" s="4"/>
      <c r="I545" s="45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26.25" customHeight="1">
      <c r="A546" s="4"/>
      <c r="B546" s="4"/>
      <c r="C546" s="4"/>
      <c r="D546" s="44"/>
      <c r="E546" s="4"/>
      <c r="F546" s="4"/>
      <c r="G546" s="4"/>
      <c r="H546" s="4"/>
      <c r="I546" s="45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26.25" customHeight="1">
      <c r="A547" s="4"/>
      <c r="B547" s="4"/>
      <c r="C547" s="4"/>
      <c r="D547" s="44"/>
      <c r="E547" s="4"/>
      <c r="F547" s="4"/>
      <c r="G547" s="4"/>
      <c r="H547" s="4"/>
      <c r="I547" s="45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26.25" customHeight="1">
      <c r="A548" s="4"/>
      <c r="B548" s="4"/>
      <c r="C548" s="4"/>
      <c r="D548" s="44"/>
      <c r="E548" s="4"/>
      <c r="F548" s="4"/>
      <c r="G548" s="4"/>
      <c r="H548" s="4"/>
      <c r="I548" s="45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26.25" customHeight="1">
      <c r="A549" s="4"/>
      <c r="B549" s="4"/>
      <c r="C549" s="4"/>
      <c r="D549" s="44"/>
      <c r="E549" s="4"/>
      <c r="F549" s="4"/>
      <c r="G549" s="4"/>
      <c r="H549" s="4"/>
      <c r="I549" s="45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26.25" customHeight="1">
      <c r="A550" s="4"/>
      <c r="B550" s="4"/>
      <c r="C550" s="4"/>
      <c r="D550" s="44"/>
      <c r="E550" s="4"/>
      <c r="F550" s="4"/>
      <c r="G550" s="4"/>
      <c r="H550" s="4"/>
      <c r="I550" s="45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26.25" customHeight="1">
      <c r="A551" s="4"/>
      <c r="B551" s="4"/>
      <c r="C551" s="4"/>
      <c r="D551" s="44"/>
      <c r="E551" s="4"/>
      <c r="F551" s="4"/>
      <c r="G551" s="4"/>
      <c r="H551" s="4"/>
      <c r="I551" s="45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26.25" customHeight="1">
      <c r="A552" s="4"/>
      <c r="B552" s="4"/>
      <c r="C552" s="4"/>
      <c r="D552" s="44"/>
      <c r="E552" s="4"/>
      <c r="F552" s="4"/>
      <c r="G552" s="4"/>
      <c r="H552" s="4"/>
      <c r="I552" s="45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26.25" customHeight="1">
      <c r="A553" s="4"/>
      <c r="B553" s="4"/>
      <c r="C553" s="4"/>
      <c r="D553" s="44"/>
      <c r="E553" s="4"/>
      <c r="F553" s="4"/>
      <c r="G553" s="4"/>
      <c r="H553" s="4"/>
      <c r="I553" s="45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26.25" customHeight="1">
      <c r="A554" s="4"/>
      <c r="B554" s="4"/>
      <c r="C554" s="4"/>
      <c r="D554" s="44"/>
      <c r="E554" s="4"/>
      <c r="F554" s="4"/>
      <c r="G554" s="4"/>
      <c r="H554" s="4"/>
      <c r="I554" s="45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26.25" customHeight="1">
      <c r="A555" s="4"/>
      <c r="B555" s="4"/>
      <c r="C555" s="4"/>
      <c r="D555" s="44"/>
      <c r="E555" s="4"/>
      <c r="F555" s="4"/>
      <c r="G555" s="4"/>
      <c r="H555" s="4"/>
      <c r="I555" s="45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26.25" customHeight="1">
      <c r="A556" s="4"/>
      <c r="B556" s="4"/>
      <c r="C556" s="4"/>
      <c r="D556" s="44"/>
      <c r="E556" s="4"/>
      <c r="F556" s="4"/>
      <c r="G556" s="4"/>
      <c r="H556" s="4"/>
      <c r="I556" s="45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26.25" customHeight="1">
      <c r="A557" s="4"/>
      <c r="B557" s="4"/>
      <c r="C557" s="4"/>
      <c r="D557" s="44"/>
      <c r="E557" s="4"/>
      <c r="F557" s="4"/>
      <c r="G557" s="4"/>
      <c r="H557" s="4"/>
      <c r="I557" s="45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26.25" customHeight="1">
      <c r="A558" s="4"/>
      <c r="B558" s="4"/>
      <c r="C558" s="4"/>
      <c r="D558" s="44"/>
      <c r="E558" s="4"/>
      <c r="F558" s="4"/>
      <c r="G558" s="4"/>
      <c r="H558" s="4"/>
      <c r="I558" s="45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26.25" customHeight="1">
      <c r="A559" s="4"/>
      <c r="B559" s="4"/>
      <c r="C559" s="4"/>
      <c r="D559" s="44"/>
      <c r="E559" s="4"/>
      <c r="F559" s="4"/>
      <c r="G559" s="4"/>
      <c r="H559" s="4"/>
      <c r="I559" s="45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26.25" customHeight="1">
      <c r="A560" s="4"/>
      <c r="B560" s="4"/>
      <c r="C560" s="4"/>
      <c r="D560" s="44"/>
      <c r="E560" s="4"/>
      <c r="F560" s="4"/>
      <c r="G560" s="4"/>
      <c r="H560" s="4"/>
      <c r="I560" s="45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26.25" customHeight="1">
      <c r="A561" s="4"/>
      <c r="B561" s="4"/>
      <c r="C561" s="4"/>
      <c r="D561" s="44"/>
      <c r="E561" s="4"/>
      <c r="F561" s="4"/>
      <c r="G561" s="4"/>
      <c r="H561" s="4"/>
      <c r="I561" s="45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26.25" customHeight="1">
      <c r="A562" s="4"/>
      <c r="B562" s="4"/>
      <c r="C562" s="4"/>
      <c r="D562" s="44"/>
      <c r="E562" s="4"/>
      <c r="F562" s="4"/>
      <c r="G562" s="4"/>
      <c r="H562" s="4"/>
      <c r="I562" s="45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26.25" customHeight="1">
      <c r="A563" s="4"/>
      <c r="B563" s="4"/>
      <c r="C563" s="4"/>
      <c r="D563" s="44"/>
      <c r="E563" s="4"/>
      <c r="F563" s="4"/>
      <c r="G563" s="4"/>
      <c r="H563" s="4"/>
      <c r="I563" s="45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26.25" customHeight="1">
      <c r="A564" s="4"/>
      <c r="B564" s="4"/>
      <c r="C564" s="4"/>
      <c r="D564" s="44"/>
      <c r="E564" s="4"/>
      <c r="F564" s="4"/>
      <c r="G564" s="4"/>
      <c r="H564" s="4"/>
      <c r="I564" s="45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26.25" customHeight="1">
      <c r="A565" s="4"/>
      <c r="B565" s="4"/>
      <c r="C565" s="4"/>
      <c r="D565" s="44"/>
      <c r="E565" s="4"/>
      <c r="F565" s="4"/>
      <c r="G565" s="4"/>
      <c r="H565" s="4"/>
      <c r="I565" s="45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26.25" customHeight="1">
      <c r="A566" s="4"/>
      <c r="B566" s="4"/>
      <c r="C566" s="4"/>
      <c r="D566" s="44"/>
      <c r="E566" s="4"/>
      <c r="F566" s="4"/>
      <c r="G566" s="4"/>
      <c r="H566" s="4"/>
      <c r="I566" s="45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26.25" customHeight="1">
      <c r="A567" s="4"/>
      <c r="B567" s="4"/>
      <c r="C567" s="4"/>
      <c r="D567" s="44"/>
      <c r="E567" s="4"/>
      <c r="F567" s="4"/>
      <c r="G567" s="4"/>
      <c r="H567" s="4"/>
      <c r="I567" s="45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26.25" customHeight="1">
      <c r="A568" s="4"/>
      <c r="B568" s="4"/>
      <c r="C568" s="4"/>
      <c r="D568" s="44"/>
      <c r="E568" s="4"/>
      <c r="F568" s="4"/>
      <c r="G568" s="4"/>
      <c r="H568" s="4"/>
      <c r="I568" s="45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26.25" customHeight="1">
      <c r="A569" s="4"/>
      <c r="B569" s="4"/>
      <c r="C569" s="4"/>
      <c r="D569" s="44"/>
      <c r="E569" s="4"/>
      <c r="F569" s="4"/>
      <c r="G569" s="4"/>
      <c r="H569" s="4"/>
      <c r="I569" s="45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26.25" customHeight="1">
      <c r="A570" s="4"/>
      <c r="B570" s="4"/>
      <c r="C570" s="4"/>
      <c r="D570" s="44"/>
      <c r="E570" s="4"/>
      <c r="F570" s="4"/>
      <c r="G570" s="4"/>
      <c r="H570" s="4"/>
      <c r="I570" s="45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26.25" customHeight="1">
      <c r="A571" s="4"/>
      <c r="B571" s="4"/>
      <c r="C571" s="4"/>
      <c r="D571" s="44"/>
      <c r="E571" s="4"/>
      <c r="F571" s="4"/>
      <c r="G571" s="4"/>
      <c r="H571" s="4"/>
      <c r="I571" s="45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26.25" customHeight="1">
      <c r="A572" s="4"/>
      <c r="B572" s="4"/>
      <c r="C572" s="4"/>
      <c r="D572" s="44"/>
      <c r="E572" s="4"/>
      <c r="F572" s="4"/>
      <c r="G572" s="4"/>
      <c r="H572" s="4"/>
      <c r="I572" s="45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26.25" customHeight="1">
      <c r="A573" s="4"/>
      <c r="B573" s="4"/>
      <c r="C573" s="4"/>
      <c r="D573" s="44"/>
      <c r="E573" s="4"/>
      <c r="F573" s="4"/>
      <c r="G573" s="4"/>
      <c r="H573" s="4"/>
      <c r="I573" s="45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26.25" customHeight="1">
      <c r="A574" s="4"/>
      <c r="B574" s="4"/>
      <c r="C574" s="4"/>
      <c r="D574" s="44"/>
      <c r="E574" s="4"/>
      <c r="F574" s="4"/>
      <c r="G574" s="4"/>
      <c r="H574" s="4"/>
      <c r="I574" s="45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26.25" customHeight="1">
      <c r="A575" s="4"/>
      <c r="B575" s="4"/>
      <c r="C575" s="4"/>
      <c r="D575" s="44"/>
      <c r="E575" s="4"/>
      <c r="F575" s="4"/>
      <c r="G575" s="4"/>
      <c r="H575" s="4"/>
      <c r="I575" s="45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26.25" customHeight="1">
      <c r="A576" s="4"/>
      <c r="B576" s="4"/>
      <c r="C576" s="4"/>
      <c r="D576" s="44"/>
      <c r="E576" s="4"/>
      <c r="F576" s="4"/>
      <c r="G576" s="4"/>
      <c r="H576" s="4"/>
      <c r="I576" s="45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26.25" customHeight="1">
      <c r="A577" s="4"/>
      <c r="B577" s="4"/>
      <c r="C577" s="4"/>
      <c r="D577" s="44"/>
      <c r="E577" s="4"/>
      <c r="F577" s="4"/>
      <c r="G577" s="4"/>
      <c r="H577" s="4"/>
      <c r="I577" s="45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26.25" customHeight="1">
      <c r="A578" s="4"/>
      <c r="B578" s="4"/>
      <c r="C578" s="4"/>
      <c r="D578" s="44"/>
      <c r="E578" s="4"/>
      <c r="F578" s="4"/>
      <c r="G578" s="4"/>
      <c r="H578" s="4"/>
      <c r="I578" s="45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26.25" customHeight="1">
      <c r="A579" s="4"/>
      <c r="B579" s="4"/>
      <c r="C579" s="4"/>
      <c r="D579" s="44"/>
      <c r="E579" s="4"/>
      <c r="F579" s="4"/>
      <c r="G579" s="4"/>
      <c r="H579" s="4"/>
      <c r="I579" s="45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26.25" customHeight="1">
      <c r="A580" s="4"/>
      <c r="B580" s="4"/>
      <c r="C580" s="4"/>
      <c r="D580" s="44"/>
      <c r="E580" s="4"/>
      <c r="F580" s="4"/>
      <c r="G580" s="4"/>
      <c r="H580" s="4"/>
      <c r="I580" s="45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26.25" customHeight="1">
      <c r="A581" s="4"/>
      <c r="B581" s="4"/>
      <c r="C581" s="4"/>
      <c r="D581" s="44"/>
      <c r="E581" s="4"/>
      <c r="F581" s="4"/>
      <c r="G581" s="4"/>
      <c r="H581" s="4"/>
      <c r="I581" s="45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26.25" customHeight="1">
      <c r="A582" s="4"/>
      <c r="B582" s="4"/>
      <c r="C582" s="4"/>
      <c r="D582" s="44"/>
      <c r="E582" s="4"/>
      <c r="F582" s="4"/>
      <c r="G582" s="4"/>
      <c r="H582" s="4"/>
      <c r="I582" s="45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26.25" customHeight="1">
      <c r="A583" s="4"/>
      <c r="B583" s="4"/>
      <c r="C583" s="4"/>
      <c r="D583" s="44"/>
      <c r="E583" s="4"/>
      <c r="F583" s="4"/>
      <c r="G583" s="4"/>
      <c r="H583" s="4"/>
      <c r="I583" s="45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26.25" customHeight="1">
      <c r="A584" s="4"/>
      <c r="B584" s="4"/>
      <c r="C584" s="4"/>
      <c r="D584" s="44"/>
      <c r="E584" s="4"/>
      <c r="F584" s="4"/>
      <c r="G584" s="4"/>
      <c r="H584" s="4"/>
      <c r="I584" s="45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26.25" customHeight="1">
      <c r="A585" s="4"/>
      <c r="B585" s="4"/>
      <c r="C585" s="4"/>
      <c r="D585" s="44"/>
      <c r="E585" s="4"/>
      <c r="F585" s="4"/>
      <c r="G585" s="4"/>
      <c r="H585" s="4"/>
      <c r="I585" s="45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26.25" customHeight="1">
      <c r="A586" s="4"/>
      <c r="B586" s="4"/>
      <c r="C586" s="4"/>
      <c r="D586" s="44"/>
      <c r="E586" s="4"/>
      <c r="F586" s="4"/>
      <c r="G586" s="4"/>
      <c r="H586" s="4"/>
      <c r="I586" s="45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26.25" customHeight="1">
      <c r="A587" s="4"/>
      <c r="B587" s="4"/>
      <c r="C587" s="4"/>
      <c r="D587" s="44"/>
      <c r="E587" s="4"/>
      <c r="F587" s="4"/>
      <c r="G587" s="4"/>
      <c r="H587" s="4"/>
      <c r="I587" s="45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26.25" customHeight="1">
      <c r="A588" s="4"/>
      <c r="B588" s="4"/>
      <c r="C588" s="4"/>
      <c r="D588" s="44"/>
      <c r="E588" s="4"/>
      <c r="F588" s="4"/>
      <c r="G588" s="4"/>
      <c r="H588" s="4"/>
      <c r="I588" s="45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26.25" customHeight="1">
      <c r="A589" s="4"/>
      <c r="B589" s="4"/>
      <c r="C589" s="4"/>
      <c r="D589" s="44"/>
      <c r="E589" s="4"/>
      <c r="F589" s="4"/>
      <c r="G589" s="4"/>
      <c r="H589" s="4"/>
      <c r="I589" s="45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26.25" customHeight="1">
      <c r="A590" s="4"/>
      <c r="B590" s="4"/>
      <c r="C590" s="4"/>
      <c r="D590" s="44"/>
      <c r="E590" s="4"/>
      <c r="F590" s="4"/>
      <c r="G590" s="4"/>
      <c r="H590" s="4"/>
      <c r="I590" s="45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26.25" customHeight="1">
      <c r="A591" s="4"/>
      <c r="B591" s="4"/>
      <c r="C591" s="4"/>
      <c r="D591" s="44"/>
      <c r="E591" s="4"/>
      <c r="F591" s="4"/>
      <c r="G591" s="4"/>
      <c r="H591" s="4"/>
      <c r="I591" s="45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26.25" customHeight="1">
      <c r="A592" s="4"/>
      <c r="B592" s="4"/>
      <c r="C592" s="4"/>
      <c r="D592" s="44"/>
      <c r="E592" s="4"/>
      <c r="F592" s="4"/>
      <c r="G592" s="4"/>
      <c r="H592" s="4"/>
      <c r="I592" s="45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26.25" customHeight="1">
      <c r="A593" s="4"/>
      <c r="B593" s="4"/>
      <c r="C593" s="4"/>
      <c r="D593" s="44"/>
      <c r="E593" s="4"/>
      <c r="F593" s="4"/>
      <c r="G593" s="4"/>
      <c r="H593" s="4"/>
      <c r="I593" s="45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26.25" customHeight="1">
      <c r="A594" s="4"/>
      <c r="B594" s="4"/>
      <c r="C594" s="4"/>
      <c r="D594" s="44"/>
      <c r="E594" s="4"/>
      <c r="F594" s="4"/>
      <c r="G594" s="4"/>
      <c r="H594" s="4"/>
      <c r="I594" s="45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26.25" customHeight="1">
      <c r="A595" s="4"/>
      <c r="B595" s="4"/>
      <c r="C595" s="4"/>
      <c r="D595" s="44"/>
      <c r="E595" s="4"/>
      <c r="F595" s="4"/>
      <c r="G595" s="4"/>
      <c r="H595" s="4"/>
      <c r="I595" s="45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26.25" customHeight="1">
      <c r="A596" s="4"/>
      <c r="B596" s="4"/>
      <c r="C596" s="4"/>
      <c r="D596" s="44"/>
      <c r="E596" s="4"/>
      <c r="F596" s="4"/>
      <c r="G596" s="4"/>
      <c r="H596" s="4"/>
      <c r="I596" s="45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26.25" customHeight="1">
      <c r="A597" s="4"/>
      <c r="B597" s="4"/>
      <c r="C597" s="4"/>
      <c r="D597" s="44"/>
      <c r="E597" s="4"/>
      <c r="F597" s="4"/>
      <c r="G597" s="4"/>
      <c r="H597" s="4"/>
      <c r="I597" s="45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26.25" customHeight="1">
      <c r="A598" s="4"/>
      <c r="B598" s="4"/>
      <c r="C598" s="4"/>
      <c r="D598" s="44"/>
      <c r="E598" s="4"/>
      <c r="F598" s="4"/>
      <c r="G598" s="4"/>
      <c r="H598" s="4"/>
      <c r="I598" s="45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26.25" customHeight="1">
      <c r="A599" s="4"/>
      <c r="B599" s="4"/>
      <c r="C599" s="4"/>
      <c r="D599" s="44"/>
      <c r="E599" s="4"/>
      <c r="F599" s="4"/>
      <c r="G599" s="4"/>
      <c r="H599" s="4"/>
      <c r="I599" s="45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26.25" customHeight="1">
      <c r="A600" s="4"/>
      <c r="B600" s="4"/>
      <c r="C600" s="4"/>
      <c r="D600" s="44"/>
      <c r="E600" s="4"/>
      <c r="F600" s="4"/>
      <c r="G600" s="4"/>
      <c r="H600" s="4"/>
      <c r="I600" s="45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26.25" customHeight="1">
      <c r="A601" s="4"/>
      <c r="B601" s="4"/>
      <c r="C601" s="4"/>
      <c r="D601" s="44"/>
      <c r="E601" s="4"/>
      <c r="F601" s="4"/>
      <c r="G601" s="4"/>
      <c r="H601" s="4"/>
      <c r="I601" s="45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26.25" customHeight="1">
      <c r="A602" s="4"/>
      <c r="B602" s="4"/>
      <c r="C602" s="4"/>
      <c r="D602" s="44"/>
      <c r="E602" s="4"/>
      <c r="F602" s="4"/>
      <c r="G602" s="4"/>
      <c r="H602" s="4"/>
      <c r="I602" s="45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26.25" customHeight="1">
      <c r="A603" s="4"/>
      <c r="B603" s="4"/>
      <c r="C603" s="4"/>
      <c r="D603" s="44"/>
      <c r="E603" s="4"/>
      <c r="F603" s="4"/>
      <c r="G603" s="4"/>
      <c r="H603" s="4"/>
      <c r="I603" s="45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26.25" customHeight="1">
      <c r="A604" s="4"/>
      <c r="B604" s="4"/>
      <c r="C604" s="4"/>
      <c r="D604" s="44"/>
      <c r="E604" s="4"/>
      <c r="F604" s="4"/>
      <c r="G604" s="4"/>
      <c r="H604" s="4"/>
      <c r="I604" s="45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26.25" customHeight="1">
      <c r="A605" s="4"/>
      <c r="B605" s="4"/>
      <c r="C605" s="4"/>
      <c r="D605" s="44"/>
      <c r="E605" s="4"/>
      <c r="F605" s="4"/>
      <c r="G605" s="4"/>
      <c r="H605" s="4"/>
      <c r="I605" s="45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26.25" customHeight="1">
      <c r="A606" s="4"/>
      <c r="B606" s="4"/>
      <c r="C606" s="4"/>
      <c r="D606" s="44"/>
      <c r="E606" s="4"/>
      <c r="F606" s="4"/>
      <c r="G606" s="4"/>
      <c r="H606" s="4"/>
      <c r="I606" s="45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26.25" customHeight="1">
      <c r="A607" s="4"/>
      <c r="B607" s="4"/>
      <c r="C607" s="4"/>
      <c r="D607" s="44"/>
      <c r="E607" s="4"/>
      <c r="F607" s="4"/>
      <c r="G607" s="4"/>
      <c r="H607" s="4"/>
      <c r="I607" s="45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26.25" customHeight="1">
      <c r="A608" s="4"/>
      <c r="B608" s="4"/>
      <c r="C608" s="4"/>
      <c r="D608" s="44"/>
      <c r="E608" s="4"/>
      <c r="F608" s="4"/>
      <c r="G608" s="4"/>
      <c r="H608" s="4"/>
      <c r="I608" s="45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26.25" customHeight="1">
      <c r="A609" s="4"/>
      <c r="B609" s="4"/>
      <c r="C609" s="4"/>
      <c r="D609" s="44"/>
      <c r="E609" s="4"/>
      <c r="F609" s="4"/>
      <c r="G609" s="4"/>
      <c r="H609" s="4"/>
      <c r="I609" s="45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26.25" customHeight="1">
      <c r="A610" s="4"/>
      <c r="B610" s="4"/>
      <c r="C610" s="4"/>
      <c r="D610" s="44"/>
      <c r="E610" s="4"/>
      <c r="F610" s="4"/>
      <c r="G610" s="4"/>
      <c r="H610" s="4"/>
      <c r="I610" s="45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26.25" customHeight="1">
      <c r="A611" s="4"/>
      <c r="B611" s="4"/>
      <c r="C611" s="4"/>
      <c r="D611" s="44"/>
      <c r="E611" s="4"/>
      <c r="F611" s="4"/>
      <c r="G611" s="4"/>
      <c r="H611" s="4"/>
      <c r="I611" s="45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26.25" customHeight="1">
      <c r="A612" s="4"/>
      <c r="B612" s="4"/>
      <c r="C612" s="4"/>
      <c r="D612" s="44"/>
      <c r="E612" s="4"/>
      <c r="F612" s="4"/>
      <c r="G612" s="4"/>
      <c r="H612" s="4"/>
      <c r="I612" s="45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26.25" customHeight="1">
      <c r="A613" s="4"/>
      <c r="B613" s="4"/>
      <c r="C613" s="4"/>
      <c r="D613" s="44"/>
      <c r="E613" s="4"/>
      <c r="F613" s="4"/>
      <c r="G613" s="4"/>
      <c r="H613" s="4"/>
      <c r="I613" s="45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26.25" customHeight="1">
      <c r="A614" s="4"/>
      <c r="B614" s="4"/>
      <c r="C614" s="4"/>
      <c r="D614" s="44"/>
      <c r="E614" s="4"/>
      <c r="F614" s="4"/>
      <c r="G614" s="4"/>
      <c r="H614" s="4"/>
      <c r="I614" s="45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26.25" customHeight="1">
      <c r="A615" s="4"/>
      <c r="B615" s="4"/>
      <c r="C615" s="4"/>
      <c r="D615" s="44"/>
      <c r="E615" s="4"/>
      <c r="F615" s="4"/>
      <c r="G615" s="4"/>
      <c r="H615" s="4"/>
      <c r="I615" s="45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26.25" customHeight="1">
      <c r="A616" s="4"/>
      <c r="B616" s="4"/>
      <c r="C616" s="4"/>
      <c r="D616" s="44"/>
      <c r="E616" s="4"/>
      <c r="F616" s="4"/>
      <c r="G616" s="4"/>
      <c r="H616" s="4"/>
      <c r="I616" s="45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26.25" customHeight="1">
      <c r="A617" s="4"/>
      <c r="B617" s="4"/>
      <c r="C617" s="4"/>
      <c r="D617" s="44"/>
      <c r="E617" s="4"/>
      <c r="F617" s="4"/>
      <c r="G617" s="4"/>
      <c r="H617" s="4"/>
      <c r="I617" s="45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26.25" customHeight="1">
      <c r="A618" s="4"/>
      <c r="B618" s="4"/>
      <c r="C618" s="4"/>
      <c r="D618" s="44"/>
      <c r="E618" s="4"/>
      <c r="F618" s="4"/>
      <c r="G618" s="4"/>
      <c r="H618" s="4"/>
      <c r="I618" s="45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26.25" customHeight="1">
      <c r="A619" s="4"/>
      <c r="B619" s="4"/>
      <c r="C619" s="4"/>
      <c r="D619" s="44"/>
      <c r="E619" s="4"/>
      <c r="F619" s="4"/>
      <c r="G619" s="4"/>
      <c r="H619" s="4"/>
      <c r="I619" s="45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26.25" customHeight="1">
      <c r="A620" s="4"/>
      <c r="B620" s="4"/>
      <c r="C620" s="4"/>
      <c r="D620" s="44"/>
      <c r="E620" s="4"/>
      <c r="F620" s="4"/>
      <c r="G620" s="4"/>
      <c r="H620" s="4"/>
      <c r="I620" s="45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26.25" customHeight="1">
      <c r="A621" s="4"/>
      <c r="B621" s="4"/>
      <c r="C621" s="4"/>
      <c r="D621" s="44"/>
      <c r="E621" s="4"/>
      <c r="F621" s="4"/>
      <c r="G621" s="4"/>
      <c r="H621" s="4"/>
      <c r="I621" s="45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26.25" customHeight="1">
      <c r="A622" s="4"/>
      <c r="B622" s="4"/>
      <c r="C622" s="4"/>
      <c r="D622" s="44"/>
      <c r="E622" s="4"/>
      <c r="F622" s="4"/>
      <c r="G622" s="4"/>
      <c r="H622" s="4"/>
      <c r="I622" s="45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26.25" customHeight="1">
      <c r="A623" s="4"/>
      <c r="B623" s="4"/>
      <c r="C623" s="4"/>
      <c r="D623" s="44"/>
      <c r="E623" s="4"/>
      <c r="F623" s="4"/>
      <c r="G623" s="4"/>
      <c r="H623" s="4"/>
      <c r="I623" s="45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26.25" customHeight="1">
      <c r="A624" s="4"/>
      <c r="B624" s="4"/>
      <c r="C624" s="4"/>
      <c r="D624" s="44"/>
      <c r="E624" s="4"/>
      <c r="F624" s="4"/>
      <c r="G624" s="4"/>
      <c r="H624" s="4"/>
      <c r="I624" s="45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26.25" customHeight="1">
      <c r="A625" s="4"/>
      <c r="B625" s="4"/>
      <c r="C625" s="4"/>
      <c r="D625" s="44"/>
      <c r="E625" s="4"/>
      <c r="F625" s="4"/>
      <c r="G625" s="4"/>
      <c r="H625" s="4"/>
      <c r="I625" s="45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26.25" customHeight="1">
      <c r="A626" s="4"/>
      <c r="B626" s="4"/>
      <c r="C626" s="4"/>
      <c r="D626" s="44"/>
      <c r="E626" s="4"/>
      <c r="F626" s="4"/>
      <c r="G626" s="4"/>
      <c r="H626" s="4"/>
      <c r="I626" s="45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26.25" customHeight="1">
      <c r="A627" s="4"/>
      <c r="B627" s="4"/>
      <c r="C627" s="4"/>
      <c r="D627" s="44"/>
      <c r="E627" s="4"/>
      <c r="F627" s="4"/>
      <c r="G627" s="4"/>
      <c r="H627" s="4"/>
      <c r="I627" s="45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26.25" customHeight="1">
      <c r="A628" s="4"/>
      <c r="B628" s="4"/>
      <c r="C628" s="4"/>
      <c r="D628" s="44"/>
      <c r="E628" s="4"/>
      <c r="F628" s="4"/>
      <c r="G628" s="4"/>
      <c r="H628" s="4"/>
      <c r="I628" s="45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26.25" customHeight="1">
      <c r="A629" s="4"/>
      <c r="B629" s="4"/>
      <c r="C629" s="4"/>
      <c r="D629" s="44"/>
      <c r="E629" s="4"/>
      <c r="F629" s="4"/>
      <c r="G629" s="4"/>
      <c r="H629" s="4"/>
      <c r="I629" s="45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26.25" customHeight="1">
      <c r="A630" s="4"/>
      <c r="B630" s="4"/>
      <c r="C630" s="4"/>
      <c r="D630" s="44"/>
      <c r="E630" s="4"/>
      <c r="F630" s="4"/>
      <c r="G630" s="4"/>
      <c r="H630" s="4"/>
      <c r="I630" s="45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26.25" customHeight="1">
      <c r="A631" s="4"/>
      <c r="B631" s="4"/>
      <c r="C631" s="4"/>
      <c r="D631" s="44"/>
      <c r="E631" s="4"/>
      <c r="F631" s="4"/>
      <c r="G631" s="4"/>
      <c r="H631" s="4"/>
      <c r="I631" s="45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26.25" customHeight="1">
      <c r="A632" s="4"/>
      <c r="B632" s="4"/>
      <c r="C632" s="4"/>
      <c r="D632" s="44"/>
      <c r="E632" s="4"/>
      <c r="F632" s="4"/>
      <c r="G632" s="4"/>
      <c r="H632" s="4"/>
      <c r="I632" s="45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26.25" customHeight="1">
      <c r="A633" s="4"/>
      <c r="B633" s="4"/>
      <c r="C633" s="4"/>
      <c r="D633" s="44"/>
      <c r="E633" s="4"/>
      <c r="F633" s="4"/>
      <c r="G633" s="4"/>
      <c r="H633" s="4"/>
      <c r="I633" s="45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26.25" customHeight="1">
      <c r="A634" s="4"/>
      <c r="B634" s="4"/>
      <c r="C634" s="4"/>
      <c r="D634" s="44"/>
      <c r="E634" s="4"/>
      <c r="F634" s="4"/>
      <c r="G634" s="4"/>
      <c r="H634" s="4"/>
      <c r="I634" s="45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26.25" customHeight="1">
      <c r="A635" s="4"/>
      <c r="B635" s="4"/>
      <c r="C635" s="4"/>
      <c r="D635" s="44"/>
      <c r="E635" s="4"/>
      <c r="F635" s="4"/>
      <c r="G635" s="4"/>
      <c r="H635" s="4"/>
      <c r="I635" s="45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26.25" customHeight="1">
      <c r="A636" s="4"/>
      <c r="B636" s="4"/>
      <c r="C636" s="4"/>
      <c r="D636" s="44"/>
      <c r="E636" s="4"/>
      <c r="F636" s="4"/>
      <c r="G636" s="4"/>
      <c r="H636" s="4"/>
      <c r="I636" s="45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26.25" customHeight="1">
      <c r="A637" s="4"/>
      <c r="B637" s="4"/>
      <c r="C637" s="4"/>
      <c r="D637" s="44"/>
      <c r="E637" s="4"/>
      <c r="F637" s="4"/>
      <c r="G637" s="4"/>
      <c r="H637" s="4"/>
      <c r="I637" s="45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26.25" customHeight="1">
      <c r="A638" s="4"/>
      <c r="B638" s="4"/>
      <c r="C638" s="4"/>
      <c r="D638" s="44"/>
      <c r="E638" s="4"/>
      <c r="F638" s="4"/>
      <c r="G638" s="4"/>
      <c r="H638" s="4"/>
      <c r="I638" s="45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26.25" customHeight="1">
      <c r="A639" s="4"/>
      <c r="B639" s="4"/>
      <c r="C639" s="4"/>
      <c r="D639" s="44"/>
      <c r="E639" s="4"/>
      <c r="F639" s="4"/>
      <c r="G639" s="4"/>
      <c r="H639" s="4"/>
      <c r="I639" s="45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26.25" customHeight="1">
      <c r="A640" s="4"/>
      <c r="B640" s="4"/>
      <c r="C640" s="4"/>
      <c r="D640" s="44"/>
      <c r="E640" s="4"/>
      <c r="F640" s="4"/>
      <c r="G640" s="4"/>
      <c r="H640" s="4"/>
      <c r="I640" s="45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26.25" customHeight="1">
      <c r="A641" s="4"/>
      <c r="B641" s="4"/>
      <c r="C641" s="4"/>
      <c r="D641" s="44"/>
      <c r="E641" s="4"/>
      <c r="F641" s="4"/>
      <c r="G641" s="4"/>
      <c r="H641" s="4"/>
      <c r="I641" s="45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26.25" customHeight="1">
      <c r="A642" s="4"/>
      <c r="B642" s="4"/>
      <c r="C642" s="4"/>
      <c r="D642" s="44"/>
      <c r="E642" s="4"/>
      <c r="F642" s="4"/>
      <c r="G642" s="4"/>
      <c r="H642" s="4"/>
      <c r="I642" s="45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26.25" customHeight="1">
      <c r="A643" s="4"/>
      <c r="B643" s="4"/>
      <c r="C643" s="4"/>
      <c r="D643" s="44"/>
      <c r="E643" s="4"/>
      <c r="F643" s="4"/>
      <c r="G643" s="4"/>
      <c r="H643" s="4"/>
      <c r="I643" s="45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26.25" customHeight="1">
      <c r="A644" s="4"/>
      <c r="B644" s="4"/>
      <c r="C644" s="4"/>
      <c r="D644" s="44"/>
      <c r="E644" s="4"/>
      <c r="F644" s="4"/>
      <c r="G644" s="4"/>
      <c r="H644" s="4"/>
      <c r="I644" s="45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26.25" customHeight="1">
      <c r="A645" s="4"/>
      <c r="B645" s="4"/>
      <c r="C645" s="4"/>
      <c r="D645" s="44"/>
      <c r="E645" s="4"/>
      <c r="F645" s="4"/>
      <c r="G645" s="4"/>
      <c r="H645" s="4"/>
      <c r="I645" s="45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26.25" customHeight="1">
      <c r="A646" s="4"/>
      <c r="B646" s="4"/>
      <c r="C646" s="4"/>
      <c r="D646" s="44"/>
      <c r="E646" s="4"/>
      <c r="F646" s="4"/>
      <c r="G646" s="4"/>
      <c r="H646" s="4"/>
      <c r="I646" s="45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26.25" customHeight="1">
      <c r="A647" s="4"/>
      <c r="B647" s="4"/>
      <c r="C647" s="4"/>
      <c r="D647" s="44"/>
      <c r="E647" s="4"/>
      <c r="F647" s="4"/>
      <c r="G647" s="4"/>
      <c r="H647" s="4"/>
      <c r="I647" s="45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26.25" customHeight="1">
      <c r="A648" s="4"/>
      <c r="B648" s="4"/>
      <c r="C648" s="4"/>
      <c r="D648" s="44"/>
      <c r="E648" s="4"/>
      <c r="F648" s="4"/>
      <c r="G648" s="4"/>
      <c r="H648" s="4"/>
      <c r="I648" s="45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26.25" customHeight="1">
      <c r="A649" s="4"/>
      <c r="B649" s="4"/>
      <c r="C649" s="4"/>
      <c r="D649" s="44"/>
      <c r="E649" s="4"/>
      <c r="F649" s="4"/>
      <c r="G649" s="4"/>
      <c r="H649" s="4"/>
      <c r="I649" s="45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26.25" customHeight="1">
      <c r="A650" s="4"/>
      <c r="B650" s="4"/>
      <c r="C650" s="4"/>
      <c r="D650" s="44"/>
      <c r="E650" s="4"/>
      <c r="F650" s="4"/>
      <c r="G650" s="4"/>
      <c r="H650" s="4"/>
      <c r="I650" s="45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26.25" customHeight="1">
      <c r="A651" s="4"/>
      <c r="B651" s="4"/>
      <c r="C651" s="4"/>
      <c r="D651" s="44"/>
      <c r="E651" s="4"/>
      <c r="F651" s="4"/>
      <c r="G651" s="4"/>
      <c r="H651" s="4"/>
      <c r="I651" s="45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26.25" customHeight="1">
      <c r="A652" s="4"/>
      <c r="B652" s="4"/>
      <c r="C652" s="4"/>
      <c r="D652" s="44"/>
      <c r="E652" s="4"/>
      <c r="F652" s="4"/>
      <c r="G652" s="4"/>
      <c r="H652" s="4"/>
      <c r="I652" s="45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26.25" customHeight="1">
      <c r="A653" s="4"/>
      <c r="B653" s="4"/>
      <c r="C653" s="4"/>
      <c r="D653" s="44"/>
      <c r="E653" s="4"/>
      <c r="F653" s="4"/>
      <c r="G653" s="4"/>
      <c r="H653" s="4"/>
      <c r="I653" s="45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26.25" customHeight="1">
      <c r="A654" s="4"/>
      <c r="B654" s="4"/>
      <c r="C654" s="4"/>
      <c r="D654" s="44"/>
      <c r="E654" s="4"/>
      <c r="F654" s="4"/>
      <c r="G654" s="4"/>
      <c r="H654" s="4"/>
      <c r="I654" s="45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26.25" customHeight="1">
      <c r="A655" s="4"/>
      <c r="B655" s="4"/>
      <c r="C655" s="4"/>
      <c r="D655" s="44"/>
      <c r="E655" s="4"/>
      <c r="F655" s="4"/>
      <c r="G655" s="4"/>
      <c r="H655" s="4"/>
      <c r="I655" s="45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26.25" customHeight="1">
      <c r="A656" s="4"/>
      <c r="B656" s="4"/>
      <c r="C656" s="4"/>
      <c r="D656" s="44"/>
      <c r="E656" s="4"/>
      <c r="F656" s="4"/>
      <c r="G656" s="4"/>
      <c r="H656" s="4"/>
      <c r="I656" s="45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26.25" customHeight="1">
      <c r="A657" s="4"/>
      <c r="B657" s="4"/>
      <c r="C657" s="4"/>
      <c r="D657" s="44"/>
      <c r="E657" s="4"/>
      <c r="F657" s="4"/>
      <c r="G657" s="4"/>
      <c r="H657" s="4"/>
      <c r="I657" s="45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26.25" customHeight="1">
      <c r="A658" s="4"/>
      <c r="B658" s="4"/>
      <c r="C658" s="4"/>
      <c r="D658" s="44"/>
      <c r="E658" s="4"/>
      <c r="F658" s="4"/>
      <c r="G658" s="4"/>
      <c r="H658" s="4"/>
      <c r="I658" s="45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26.25" customHeight="1">
      <c r="A659" s="4"/>
      <c r="B659" s="4"/>
      <c r="C659" s="4"/>
      <c r="D659" s="44"/>
      <c r="E659" s="4"/>
      <c r="F659" s="4"/>
      <c r="G659" s="4"/>
      <c r="H659" s="4"/>
      <c r="I659" s="45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26.25" customHeight="1">
      <c r="A660" s="4"/>
      <c r="B660" s="4"/>
      <c r="C660" s="4"/>
      <c r="D660" s="44"/>
      <c r="E660" s="4"/>
      <c r="F660" s="4"/>
      <c r="G660" s="4"/>
      <c r="H660" s="4"/>
      <c r="I660" s="45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26.25" customHeight="1">
      <c r="A661" s="4"/>
      <c r="B661" s="4"/>
      <c r="C661" s="4"/>
      <c r="D661" s="44"/>
      <c r="E661" s="4"/>
      <c r="F661" s="4"/>
      <c r="G661" s="4"/>
      <c r="H661" s="4"/>
      <c r="I661" s="45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26.25" customHeight="1">
      <c r="A662" s="4"/>
      <c r="B662" s="4"/>
      <c r="C662" s="4"/>
      <c r="D662" s="44"/>
      <c r="E662" s="4"/>
      <c r="F662" s="4"/>
      <c r="G662" s="4"/>
      <c r="H662" s="4"/>
      <c r="I662" s="45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26.25" customHeight="1">
      <c r="A663" s="4"/>
      <c r="B663" s="4"/>
      <c r="C663" s="4"/>
      <c r="D663" s="44"/>
      <c r="E663" s="4"/>
      <c r="F663" s="4"/>
      <c r="G663" s="4"/>
      <c r="H663" s="4"/>
      <c r="I663" s="45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26.25" customHeight="1">
      <c r="A664" s="4"/>
      <c r="B664" s="4"/>
      <c r="C664" s="4"/>
      <c r="D664" s="44"/>
      <c r="E664" s="4"/>
      <c r="F664" s="4"/>
      <c r="G664" s="4"/>
      <c r="H664" s="4"/>
      <c r="I664" s="45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26.25" customHeight="1">
      <c r="A665" s="4"/>
      <c r="B665" s="4"/>
      <c r="C665" s="4"/>
      <c r="D665" s="44"/>
      <c r="E665" s="4"/>
      <c r="F665" s="4"/>
      <c r="G665" s="4"/>
      <c r="H665" s="4"/>
      <c r="I665" s="45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26.25" customHeight="1">
      <c r="A666" s="4"/>
      <c r="B666" s="4"/>
      <c r="C666" s="4"/>
      <c r="D666" s="44"/>
      <c r="E666" s="4"/>
      <c r="F666" s="4"/>
      <c r="G666" s="4"/>
      <c r="H666" s="4"/>
      <c r="I666" s="45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26.25" customHeight="1">
      <c r="A667" s="4"/>
      <c r="B667" s="4"/>
      <c r="C667" s="4"/>
      <c r="D667" s="44"/>
      <c r="E667" s="4"/>
      <c r="F667" s="4"/>
      <c r="G667" s="4"/>
      <c r="H667" s="4"/>
      <c r="I667" s="45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26.25" customHeight="1">
      <c r="A668" s="4"/>
      <c r="B668" s="4"/>
      <c r="C668" s="4"/>
      <c r="D668" s="44"/>
      <c r="E668" s="4"/>
      <c r="F668" s="4"/>
      <c r="G668" s="4"/>
      <c r="H668" s="4"/>
      <c r="I668" s="45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26.25" customHeight="1">
      <c r="A669" s="4"/>
      <c r="B669" s="4"/>
      <c r="C669" s="4"/>
      <c r="D669" s="44"/>
      <c r="E669" s="4"/>
      <c r="F669" s="4"/>
      <c r="G669" s="4"/>
      <c r="H669" s="4"/>
      <c r="I669" s="45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26.25" customHeight="1">
      <c r="A670" s="4"/>
      <c r="B670" s="4"/>
      <c r="C670" s="4"/>
      <c r="D670" s="44"/>
      <c r="E670" s="4"/>
      <c r="F670" s="4"/>
      <c r="G670" s="4"/>
      <c r="H670" s="4"/>
      <c r="I670" s="45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26.25" customHeight="1">
      <c r="A671" s="4"/>
      <c r="B671" s="4"/>
      <c r="C671" s="4"/>
      <c r="D671" s="44"/>
      <c r="E671" s="4"/>
      <c r="F671" s="4"/>
      <c r="G671" s="4"/>
      <c r="H671" s="4"/>
      <c r="I671" s="45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26.25" customHeight="1">
      <c r="A672" s="4"/>
      <c r="B672" s="4"/>
      <c r="C672" s="4"/>
      <c r="D672" s="44"/>
      <c r="E672" s="4"/>
      <c r="F672" s="4"/>
      <c r="G672" s="4"/>
      <c r="H672" s="4"/>
      <c r="I672" s="45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26.25" customHeight="1">
      <c r="A673" s="4"/>
      <c r="B673" s="4"/>
      <c r="C673" s="4"/>
      <c r="D673" s="44"/>
      <c r="E673" s="4"/>
      <c r="F673" s="4"/>
      <c r="G673" s="4"/>
      <c r="H673" s="4"/>
      <c r="I673" s="45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26.25" customHeight="1">
      <c r="A674" s="4"/>
      <c r="B674" s="4"/>
      <c r="C674" s="4"/>
      <c r="D674" s="44"/>
      <c r="E674" s="4"/>
      <c r="F674" s="4"/>
      <c r="G674" s="4"/>
      <c r="H674" s="4"/>
      <c r="I674" s="45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26.25" customHeight="1">
      <c r="A675" s="4"/>
      <c r="B675" s="4"/>
      <c r="C675" s="4"/>
      <c r="D675" s="44"/>
      <c r="E675" s="4"/>
      <c r="F675" s="4"/>
      <c r="G675" s="4"/>
      <c r="H675" s="4"/>
      <c r="I675" s="45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26.25" customHeight="1">
      <c r="A676" s="4"/>
      <c r="B676" s="4"/>
      <c r="C676" s="4"/>
      <c r="D676" s="44"/>
      <c r="E676" s="4"/>
      <c r="F676" s="4"/>
      <c r="G676" s="4"/>
      <c r="H676" s="4"/>
      <c r="I676" s="45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26.25" customHeight="1">
      <c r="A677" s="4"/>
      <c r="B677" s="4"/>
      <c r="C677" s="4"/>
      <c r="D677" s="44"/>
      <c r="E677" s="4"/>
      <c r="F677" s="4"/>
      <c r="G677" s="4"/>
      <c r="H677" s="4"/>
      <c r="I677" s="45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26.25" customHeight="1">
      <c r="A678" s="4"/>
      <c r="B678" s="4"/>
      <c r="C678" s="4"/>
      <c r="D678" s="44"/>
      <c r="E678" s="4"/>
      <c r="F678" s="4"/>
      <c r="G678" s="4"/>
      <c r="H678" s="4"/>
      <c r="I678" s="45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26.25" customHeight="1">
      <c r="A679" s="4"/>
      <c r="B679" s="4"/>
      <c r="C679" s="4"/>
      <c r="D679" s="44"/>
      <c r="E679" s="4"/>
      <c r="F679" s="4"/>
      <c r="G679" s="4"/>
      <c r="H679" s="4"/>
      <c r="I679" s="45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26.25" customHeight="1">
      <c r="A680" s="4"/>
      <c r="B680" s="4"/>
      <c r="C680" s="4"/>
      <c r="D680" s="44"/>
      <c r="E680" s="4"/>
      <c r="F680" s="4"/>
      <c r="G680" s="4"/>
      <c r="H680" s="4"/>
      <c r="I680" s="45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26.25" customHeight="1">
      <c r="A681" s="4"/>
      <c r="B681" s="4"/>
      <c r="C681" s="4"/>
      <c r="D681" s="44"/>
      <c r="E681" s="4"/>
      <c r="F681" s="4"/>
      <c r="G681" s="4"/>
      <c r="H681" s="4"/>
      <c r="I681" s="45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26.25" customHeight="1">
      <c r="A682" s="4"/>
      <c r="B682" s="4"/>
      <c r="C682" s="4"/>
      <c r="D682" s="44"/>
      <c r="E682" s="4"/>
      <c r="F682" s="4"/>
      <c r="G682" s="4"/>
      <c r="H682" s="4"/>
      <c r="I682" s="45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26.25" customHeight="1">
      <c r="A683" s="4"/>
      <c r="B683" s="4"/>
      <c r="C683" s="4"/>
      <c r="D683" s="44"/>
      <c r="E683" s="4"/>
      <c r="F683" s="4"/>
      <c r="G683" s="4"/>
      <c r="H683" s="4"/>
      <c r="I683" s="45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26.25" customHeight="1">
      <c r="A684" s="4"/>
      <c r="B684" s="4"/>
      <c r="C684" s="4"/>
      <c r="D684" s="44"/>
      <c r="E684" s="4"/>
      <c r="F684" s="4"/>
      <c r="G684" s="4"/>
      <c r="H684" s="4"/>
      <c r="I684" s="45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26.25" customHeight="1">
      <c r="A685" s="4"/>
      <c r="B685" s="4"/>
      <c r="C685" s="4"/>
      <c r="D685" s="44"/>
      <c r="E685" s="4"/>
      <c r="F685" s="4"/>
      <c r="G685" s="4"/>
      <c r="H685" s="4"/>
      <c r="I685" s="45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26.25" customHeight="1">
      <c r="A686" s="4"/>
      <c r="B686" s="4"/>
      <c r="C686" s="4"/>
      <c r="D686" s="44"/>
      <c r="E686" s="4"/>
      <c r="F686" s="4"/>
      <c r="G686" s="4"/>
      <c r="H686" s="4"/>
      <c r="I686" s="45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26.25" customHeight="1">
      <c r="A687" s="4"/>
      <c r="B687" s="4"/>
      <c r="C687" s="4"/>
      <c r="D687" s="44"/>
      <c r="E687" s="4"/>
      <c r="F687" s="4"/>
      <c r="G687" s="4"/>
      <c r="H687" s="4"/>
      <c r="I687" s="45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26.25" customHeight="1">
      <c r="A688" s="4"/>
      <c r="B688" s="4"/>
      <c r="C688" s="4"/>
      <c r="D688" s="44"/>
      <c r="E688" s="4"/>
      <c r="F688" s="4"/>
      <c r="G688" s="4"/>
      <c r="H688" s="4"/>
      <c r="I688" s="45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26.25" customHeight="1">
      <c r="A689" s="4"/>
      <c r="B689" s="4"/>
      <c r="C689" s="4"/>
      <c r="D689" s="44"/>
      <c r="E689" s="4"/>
      <c r="F689" s="4"/>
      <c r="G689" s="4"/>
      <c r="H689" s="4"/>
      <c r="I689" s="45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26.25" customHeight="1">
      <c r="A690" s="4"/>
      <c r="B690" s="4"/>
      <c r="C690" s="4"/>
      <c r="D690" s="44"/>
      <c r="E690" s="4"/>
      <c r="F690" s="4"/>
      <c r="G690" s="4"/>
      <c r="H690" s="4"/>
      <c r="I690" s="45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26.25" customHeight="1">
      <c r="A691" s="4"/>
      <c r="B691" s="4"/>
      <c r="C691" s="4"/>
      <c r="D691" s="44"/>
      <c r="E691" s="4"/>
      <c r="F691" s="4"/>
      <c r="G691" s="4"/>
      <c r="H691" s="4"/>
      <c r="I691" s="45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26.25" customHeight="1">
      <c r="A692" s="4"/>
      <c r="B692" s="4"/>
      <c r="C692" s="4"/>
      <c r="D692" s="44"/>
      <c r="E692" s="4"/>
      <c r="F692" s="4"/>
      <c r="G692" s="4"/>
      <c r="H692" s="4"/>
      <c r="I692" s="45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26.25" customHeight="1">
      <c r="A693" s="4"/>
      <c r="B693" s="4"/>
      <c r="C693" s="4"/>
      <c r="D693" s="44"/>
      <c r="E693" s="4"/>
      <c r="F693" s="4"/>
      <c r="G693" s="4"/>
      <c r="H693" s="4"/>
      <c r="I693" s="45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26.25" customHeight="1">
      <c r="A694" s="4"/>
      <c r="B694" s="4"/>
      <c r="C694" s="4"/>
      <c r="D694" s="44"/>
      <c r="E694" s="4"/>
      <c r="F694" s="4"/>
      <c r="G694" s="4"/>
      <c r="H694" s="4"/>
      <c r="I694" s="45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26.25" customHeight="1">
      <c r="A695" s="4"/>
      <c r="B695" s="4"/>
      <c r="C695" s="4"/>
      <c r="D695" s="44"/>
      <c r="E695" s="4"/>
      <c r="F695" s="4"/>
      <c r="G695" s="4"/>
      <c r="H695" s="4"/>
      <c r="I695" s="45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26.25" customHeight="1">
      <c r="A696" s="4"/>
      <c r="B696" s="4"/>
      <c r="C696" s="4"/>
      <c r="D696" s="44"/>
      <c r="E696" s="4"/>
      <c r="F696" s="4"/>
      <c r="G696" s="4"/>
      <c r="H696" s="4"/>
      <c r="I696" s="45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26.25" customHeight="1">
      <c r="A697" s="4"/>
      <c r="B697" s="4"/>
      <c r="C697" s="4"/>
      <c r="D697" s="44"/>
      <c r="E697" s="4"/>
      <c r="F697" s="4"/>
      <c r="G697" s="4"/>
      <c r="H697" s="4"/>
      <c r="I697" s="45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26.25" customHeight="1">
      <c r="A698" s="4"/>
      <c r="B698" s="4"/>
      <c r="C698" s="4"/>
      <c r="D698" s="44"/>
      <c r="E698" s="4"/>
      <c r="F698" s="4"/>
      <c r="G698" s="4"/>
      <c r="H698" s="4"/>
      <c r="I698" s="45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26.25" customHeight="1">
      <c r="A699" s="4"/>
      <c r="B699" s="4"/>
      <c r="C699" s="4"/>
      <c r="D699" s="44"/>
      <c r="E699" s="4"/>
      <c r="F699" s="4"/>
      <c r="G699" s="4"/>
      <c r="H699" s="4"/>
      <c r="I699" s="45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26.25" customHeight="1">
      <c r="A700" s="4"/>
      <c r="B700" s="4"/>
      <c r="C700" s="4"/>
      <c r="D700" s="44"/>
      <c r="E700" s="4"/>
      <c r="F700" s="4"/>
      <c r="G700" s="4"/>
      <c r="H700" s="4"/>
      <c r="I700" s="45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26.25" customHeight="1">
      <c r="A701" s="4"/>
      <c r="B701" s="4"/>
      <c r="C701" s="4"/>
      <c r="D701" s="44"/>
      <c r="E701" s="4"/>
      <c r="F701" s="4"/>
      <c r="G701" s="4"/>
      <c r="H701" s="4"/>
      <c r="I701" s="45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26.25" customHeight="1">
      <c r="A702" s="4"/>
      <c r="B702" s="4"/>
      <c r="C702" s="4"/>
      <c r="D702" s="44"/>
      <c r="E702" s="4"/>
      <c r="F702" s="4"/>
      <c r="G702" s="4"/>
      <c r="H702" s="4"/>
      <c r="I702" s="45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26.25" customHeight="1">
      <c r="A703" s="4"/>
      <c r="B703" s="4"/>
      <c r="C703" s="4"/>
      <c r="D703" s="44"/>
      <c r="E703" s="4"/>
      <c r="F703" s="4"/>
      <c r="G703" s="4"/>
      <c r="H703" s="4"/>
      <c r="I703" s="45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26.25" customHeight="1">
      <c r="A704" s="4"/>
      <c r="B704" s="4"/>
      <c r="C704" s="4"/>
      <c r="D704" s="44"/>
      <c r="E704" s="4"/>
      <c r="F704" s="4"/>
      <c r="G704" s="4"/>
      <c r="H704" s="4"/>
      <c r="I704" s="45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26.25" customHeight="1">
      <c r="A705" s="4"/>
      <c r="B705" s="4"/>
      <c r="C705" s="4"/>
      <c r="D705" s="44"/>
      <c r="E705" s="4"/>
      <c r="F705" s="4"/>
      <c r="G705" s="4"/>
      <c r="H705" s="4"/>
      <c r="I705" s="45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26.25" customHeight="1">
      <c r="A706" s="4"/>
      <c r="B706" s="4"/>
      <c r="C706" s="4"/>
      <c r="D706" s="44"/>
      <c r="E706" s="4"/>
      <c r="F706" s="4"/>
      <c r="G706" s="4"/>
      <c r="H706" s="4"/>
      <c r="I706" s="45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26.25" customHeight="1">
      <c r="A707" s="4"/>
      <c r="B707" s="4"/>
      <c r="C707" s="4"/>
      <c r="D707" s="44"/>
      <c r="E707" s="4"/>
      <c r="F707" s="4"/>
      <c r="G707" s="4"/>
      <c r="H707" s="4"/>
      <c r="I707" s="45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26.25" customHeight="1">
      <c r="A708" s="4"/>
      <c r="B708" s="4"/>
      <c r="C708" s="4"/>
      <c r="D708" s="44"/>
      <c r="E708" s="4"/>
      <c r="F708" s="4"/>
      <c r="G708" s="4"/>
      <c r="H708" s="4"/>
      <c r="I708" s="45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26.25" customHeight="1">
      <c r="A709" s="4"/>
      <c r="B709" s="4"/>
      <c r="C709" s="4"/>
      <c r="D709" s="44"/>
      <c r="E709" s="4"/>
      <c r="F709" s="4"/>
      <c r="G709" s="4"/>
      <c r="H709" s="4"/>
      <c r="I709" s="45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26.25" customHeight="1">
      <c r="A710" s="4"/>
      <c r="B710" s="4"/>
      <c r="C710" s="4"/>
      <c r="D710" s="44"/>
      <c r="E710" s="4"/>
      <c r="F710" s="4"/>
      <c r="G710" s="4"/>
      <c r="H710" s="4"/>
      <c r="I710" s="45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26.25" customHeight="1">
      <c r="A711" s="4"/>
      <c r="B711" s="4"/>
      <c r="C711" s="4"/>
      <c r="D711" s="44"/>
      <c r="E711" s="4"/>
      <c r="F711" s="4"/>
      <c r="G711" s="4"/>
      <c r="H711" s="4"/>
      <c r="I711" s="45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26.25" customHeight="1">
      <c r="A712" s="4"/>
      <c r="B712" s="4"/>
      <c r="C712" s="4"/>
      <c r="D712" s="44"/>
      <c r="E712" s="4"/>
      <c r="F712" s="4"/>
      <c r="G712" s="4"/>
      <c r="H712" s="4"/>
      <c r="I712" s="45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26.25" customHeight="1">
      <c r="A713" s="4"/>
      <c r="B713" s="4"/>
      <c r="C713" s="4"/>
      <c r="D713" s="44"/>
      <c r="E713" s="4"/>
      <c r="F713" s="4"/>
      <c r="G713" s="4"/>
      <c r="H713" s="4"/>
      <c r="I713" s="45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26.25" customHeight="1">
      <c r="A714" s="4"/>
      <c r="B714" s="4"/>
      <c r="C714" s="4"/>
      <c r="D714" s="44"/>
      <c r="E714" s="4"/>
      <c r="F714" s="4"/>
      <c r="G714" s="4"/>
      <c r="H714" s="4"/>
      <c r="I714" s="45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26.25" customHeight="1">
      <c r="A715" s="4"/>
      <c r="B715" s="4"/>
      <c r="C715" s="4"/>
      <c r="D715" s="44"/>
      <c r="E715" s="4"/>
      <c r="F715" s="4"/>
      <c r="G715" s="4"/>
      <c r="H715" s="4"/>
      <c r="I715" s="45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26.25" customHeight="1">
      <c r="A716" s="4"/>
      <c r="B716" s="4"/>
      <c r="C716" s="4"/>
      <c r="D716" s="44"/>
      <c r="E716" s="4"/>
      <c r="F716" s="4"/>
      <c r="G716" s="4"/>
      <c r="H716" s="4"/>
      <c r="I716" s="45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26.25" customHeight="1">
      <c r="A717" s="4"/>
      <c r="B717" s="4"/>
      <c r="C717" s="4"/>
      <c r="D717" s="44"/>
      <c r="E717" s="4"/>
      <c r="F717" s="4"/>
      <c r="G717" s="4"/>
      <c r="H717" s="4"/>
      <c r="I717" s="45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26.25" customHeight="1">
      <c r="A718" s="4"/>
      <c r="B718" s="4"/>
      <c r="C718" s="4"/>
      <c r="D718" s="44"/>
      <c r="E718" s="4"/>
      <c r="F718" s="4"/>
      <c r="G718" s="4"/>
      <c r="H718" s="4"/>
      <c r="I718" s="45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26.25" customHeight="1">
      <c r="A719" s="4"/>
      <c r="B719" s="4"/>
      <c r="C719" s="4"/>
      <c r="D719" s="44"/>
      <c r="E719" s="4"/>
      <c r="F719" s="4"/>
      <c r="G719" s="4"/>
      <c r="H719" s="4"/>
      <c r="I719" s="45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26.25" customHeight="1">
      <c r="A720" s="4"/>
      <c r="B720" s="4"/>
      <c r="C720" s="4"/>
      <c r="D720" s="44"/>
      <c r="E720" s="4"/>
      <c r="F720" s="4"/>
      <c r="G720" s="4"/>
      <c r="H720" s="4"/>
      <c r="I720" s="45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26.25" customHeight="1">
      <c r="A721" s="4"/>
      <c r="B721" s="4"/>
      <c r="C721" s="4"/>
      <c r="D721" s="44"/>
      <c r="E721" s="4"/>
      <c r="F721" s="4"/>
      <c r="G721" s="4"/>
      <c r="H721" s="4"/>
      <c r="I721" s="45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26.25" customHeight="1">
      <c r="A722" s="4"/>
      <c r="B722" s="4"/>
      <c r="C722" s="4"/>
      <c r="D722" s="44"/>
      <c r="E722" s="4"/>
      <c r="F722" s="4"/>
      <c r="G722" s="4"/>
      <c r="H722" s="4"/>
      <c r="I722" s="45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26.25" customHeight="1">
      <c r="A723" s="4"/>
      <c r="B723" s="4"/>
      <c r="C723" s="4"/>
      <c r="D723" s="44"/>
      <c r="E723" s="4"/>
      <c r="F723" s="4"/>
      <c r="G723" s="4"/>
      <c r="H723" s="4"/>
      <c r="I723" s="45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26.25" customHeight="1">
      <c r="A724" s="4"/>
      <c r="B724" s="4"/>
      <c r="C724" s="4"/>
      <c r="D724" s="44"/>
      <c r="E724" s="4"/>
      <c r="F724" s="4"/>
      <c r="G724" s="4"/>
      <c r="H724" s="4"/>
      <c r="I724" s="45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26.25" customHeight="1">
      <c r="A725" s="4"/>
      <c r="B725" s="4"/>
      <c r="C725" s="4"/>
      <c r="D725" s="44"/>
      <c r="E725" s="4"/>
      <c r="F725" s="4"/>
      <c r="G725" s="4"/>
      <c r="H725" s="4"/>
      <c r="I725" s="45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26.25" customHeight="1">
      <c r="A726" s="4"/>
      <c r="B726" s="4"/>
      <c r="C726" s="4"/>
      <c r="D726" s="44"/>
      <c r="E726" s="4"/>
      <c r="F726" s="4"/>
      <c r="G726" s="4"/>
      <c r="H726" s="4"/>
      <c r="I726" s="45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26.25" customHeight="1">
      <c r="A727" s="4"/>
      <c r="B727" s="4"/>
      <c r="C727" s="4"/>
      <c r="D727" s="44"/>
      <c r="E727" s="4"/>
      <c r="F727" s="4"/>
      <c r="G727" s="4"/>
      <c r="H727" s="4"/>
      <c r="I727" s="45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26.25" customHeight="1">
      <c r="A728" s="4"/>
      <c r="B728" s="4"/>
      <c r="C728" s="4"/>
      <c r="D728" s="44"/>
      <c r="E728" s="4"/>
      <c r="F728" s="4"/>
      <c r="G728" s="4"/>
      <c r="H728" s="4"/>
      <c r="I728" s="45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26.25" customHeight="1">
      <c r="A729" s="4"/>
      <c r="B729" s="4"/>
      <c r="C729" s="4"/>
      <c r="D729" s="44"/>
      <c r="E729" s="4"/>
      <c r="F729" s="4"/>
      <c r="G729" s="4"/>
      <c r="H729" s="4"/>
      <c r="I729" s="45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26.25" customHeight="1">
      <c r="A730" s="4"/>
      <c r="B730" s="4"/>
      <c r="C730" s="4"/>
      <c r="D730" s="44"/>
      <c r="E730" s="4"/>
      <c r="F730" s="4"/>
      <c r="G730" s="4"/>
      <c r="H730" s="4"/>
      <c r="I730" s="45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26.25" customHeight="1">
      <c r="A731" s="4"/>
      <c r="B731" s="4"/>
      <c r="C731" s="4"/>
      <c r="D731" s="44"/>
      <c r="E731" s="4"/>
      <c r="F731" s="4"/>
      <c r="G731" s="4"/>
      <c r="H731" s="4"/>
      <c r="I731" s="45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26.25" customHeight="1">
      <c r="A732" s="4"/>
      <c r="B732" s="4"/>
      <c r="C732" s="4"/>
      <c r="D732" s="44"/>
      <c r="E732" s="4"/>
      <c r="F732" s="4"/>
      <c r="G732" s="4"/>
      <c r="H732" s="4"/>
      <c r="I732" s="45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26.25" customHeight="1">
      <c r="A733" s="4"/>
      <c r="B733" s="4"/>
      <c r="C733" s="4"/>
      <c r="D733" s="44"/>
      <c r="E733" s="4"/>
      <c r="F733" s="4"/>
      <c r="G733" s="4"/>
      <c r="H733" s="4"/>
      <c r="I733" s="45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26.25" customHeight="1">
      <c r="A734" s="4"/>
      <c r="B734" s="4"/>
      <c r="C734" s="4"/>
      <c r="D734" s="44"/>
      <c r="E734" s="4"/>
      <c r="F734" s="4"/>
      <c r="G734" s="4"/>
      <c r="H734" s="4"/>
      <c r="I734" s="45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26.25" customHeight="1">
      <c r="A735" s="4"/>
      <c r="B735" s="4"/>
      <c r="C735" s="4"/>
      <c r="D735" s="44"/>
      <c r="E735" s="4"/>
      <c r="F735" s="4"/>
      <c r="G735" s="4"/>
      <c r="H735" s="4"/>
      <c r="I735" s="45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26.25" customHeight="1">
      <c r="A736" s="4"/>
      <c r="B736" s="4"/>
      <c r="C736" s="4"/>
      <c r="D736" s="44"/>
      <c r="E736" s="4"/>
      <c r="F736" s="4"/>
      <c r="G736" s="4"/>
      <c r="H736" s="4"/>
      <c r="I736" s="45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26.25" customHeight="1">
      <c r="A737" s="4"/>
      <c r="B737" s="4"/>
      <c r="C737" s="4"/>
      <c r="D737" s="44"/>
      <c r="E737" s="4"/>
      <c r="F737" s="4"/>
      <c r="G737" s="4"/>
      <c r="H737" s="4"/>
      <c r="I737" s="45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26.25" customHeight="1">
      <c r="A738" s="4"/>
      <c r="B738" s="4"/>
      <c r="C738" s="4"/>
      <c r="D738" s="44"/>
      <c r="E738" s="4"/>
      <c r="F738" s="4"/>
      <c r="G738" s="4"/>
      <c r="H738" s="4"/>
      <c r="I738" s="45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26.25" customHeight="1">
      <c r="A739" s="4"/>
      <c r="B739" s="4"/>
      <c r="C739" s="4"/>
      <c r="D739" s="44"/>
      <c r="E739" s="4"/>
      <c r="F739" s="4"/>
      <c r="G739" s="4"/>
      <c r="H739" s="4"/>
      <c r="I739" s="45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26.25" customHeight="1">
      <c r="A740" s="4"/>
      <c r="B740" s="4"/>
      <c r="C740" s="4"/>
      <c r="D740" s="44"/>
      <c r="E740" s="4"/>
      <c r="F740" s="4"/>
      <c r="G740" s="4"/>
      <c r="H740" s="4"/>
      <c r="I740" s="45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26.25" customHeight="1">
      <c r="A741" s="4"/>
      <c r="B741" s="4"/>
      <c r="C741" s="4"/>
      <c r="D741" s="44"/>
      <c r="E741" s="4"/>
      <c r="F741" s="4"/>
      <c r="G741" s="4"/>
      <c r="H741" s="4"/>
      <c r="I741" s="45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26.25" customHeight="1">
      <c r="A742" s="4"/>
      <c r="B742" s="4"/>
      <c r="C742" s="4"/>
      <c r="D742" s="44"/>
      <c r="E742" s="4"/>
      <c r="F742" s="4"/>
      <c r="G742" s="4"/>
      <c r="H742" s="4"/>
      <c r="I742" s="45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26.25" customHeight="1">
      <c r="A743" s="4"/>
      <c r="B743" s="4"/>
      <c r="C743" s="4"/>
      <c r="D743" s="44"/>
      <c r="E743" s="4"/>
      <c r="F743" s="4"/>
      <c r="G743" s="4"/>
      <c r="H743" s="4"/>
      <c r="I743" s="45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26.25" customHeight="1">
      <c r="A744" s="4"/>
      <c r="B744" s="4"/>
      <c r="C744" s="4"/>
      <c r="D744" s="44"/>
      <c r="E744" s="4"/>
      <c r="F744" s="4"/>
      <c r="G744" s="4"/>
      <c r="H744" s="4"/>
      <c r="I744" s="45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26.25" customHeight="1">
      <c r="A745" s="4"/>
      <c r="B745" s="4"/>
      <c r="C745" s="4"/>
      <c r="D745" s="44"/>
      <c r="E745" s="4"/>
      <c r="F745" s="4"/>
      <c r="G745" s="4"/>
      <c r="H745" s="4"/>
      <c r="I745" s="45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26.25" customHeight="1">
      <c r="A746" s="4"/>
      <c r="B746" s="4"/>
      <c r="C746" s="4"/>
      <c r="D746" s="44"/>
      <c r="E746" s="4"/>
      <c r="F746" s="4"/>
      <c r="G746" s="4"/>
      <c r="H746" s="4"/>
      <c r="I746" s="45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26.25" customHeight="1">
      <c r="A747" s="4"/>
      <c r="B747" s="4"/>
      <c r="C747" s="4"/>
      <c r="D747" s="44"/>
      <c r="E747" s="4"/>
      <c r="F747" s="4"/>
      <c r="G747" s="4"/>
      <c r="H747" s="4"/>
      <c r="I747" s="45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26.25" customHeight="1">
      <c r="A748" s="4"/>
      <c r="B748" s="4"/>
      <c r="C748" s="4"/>
      <c r="D748" s="44"/>
      <c r="E748" s="4"/>
      <c r="F748" s="4"/>
      <c r="G748" s="4"/>
      <c r="H748" s="4"/>
      <c r="I748" s="45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26.25" customHeight="1">
      <c r="A749" s="4"/>
      <c r="B749" s="4"/>
      <c r="C749" s="4"/>
      <c r="D749" s="44"/>
      <c r="E749" s="4"/>
      <c r="F749" s="4"/>
      <c r="G749" s="4"/>
      <c r="H749" s="4"/>
      <c r="I749" s="45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26.25" customHeight="1">
      <c r="A750" s="4"/>
      <c r="B750" s="4"/>
      <c r="C750" s="4"/>
      <c r="D750" s="44"/>
      <c r="E750" s="4"/>
      <c r="F750" s="4"/>
      <c r="G750" s="4"/>
      <c r="H750" s="4"/>
      <c r="I750" s="45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26.25" customHeight="1">
      <c r="A751" s="4"/>
      <c r="B751" s="4"/>
      <c r="C751" s="4"/>
      <c r="D751" s="44"/>
      <c r="E751" s="4"/>
      <c r="F751" s="4"/>
      <c r="G751" s="4"/>
      <c r="H751" s="4"/>
      <c r="I751" s="45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26.25" customHeight="1">
      <c r="A752" s="4"/>
      <c r="B752" s="4"/>
      <c r="C752" s="4"/>
      <c r="D752" s="44"/>
      <c r="E752" s="4"/>
      <c r="F752" s="4"/>
      <c r="G752" s="4"/>
      <c r="H752" s="4"/>
      <c r="I752" s="45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26.25" customHeight="1">
      <c r="A753" s="4"/>
      <c r="B753" s="4"/>
      <c r="C753" s="4"/>
      <c r="D753" s="44"/>
      <c r="E753" s="4"/>
      <c r="F753" s="4"/>
      <c r="G753" s="4"/>
      <c r="H753" s="4"/>
      <c r="I753" s="45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26.25" customHeight="1">
      <c r="A754" s="4"/>
      <c r="B754" s="4"/>
      <c r="C754" s="4"/>
      <c r="D754" s="44"/>
      <c r="E754" s="4"/>
      <c r="F754" s="4"/>
      <c r="G754" s="4"/>
      <c r="H754" s="4"/>
      <c r="I754" s="45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26.25" customHeight="1">
      <c r="A755" s="4"/>
      <c r="B755" s="4"/>
      <c r="C755" s="4"/>
      <c r="D755" s="44"/>
      <c r="E755" s="4"/>
      <c r="F755" s="4"/>
      <c r="G755" s="4"/>
      <c r="H755" s="4"/>
      <c r="I755" s="45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26.25" customHeight="1">
      <c r="A756" s="4"/>
      <c r="B756" s="4"/>
      <c r="C756" s="4"/>
      <c r="D756" s="44"/>
      <c r="E756" s="4"/>
      <c r="F756" s="4"/>
      <c r="G756" s="4"/>
      <c r="H756" s="4"/>
      <c r="I756" s="45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26.25" customHeight="1">
      <c r="A757" s="4"/>
      <c r="B757" s="4"/>
      <c r="C757" s="4"/>
      <c r="D757" s="44"/>
      <c r="E757" s="4"/>
      <c r="F757" s="4"/>
      <c r="G757" s="4"/>
      <c r="H757" s="4"/>
      <c r="I757" s="45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26.25" customHeight="1">
      <c r="A758" s="4"/>
      <c r="B758" s="4"/>
      <c r="C758" s="4"/>
      <c r="D758" s="44"/>
      <c r="E758" s="4"/>
      <c r="F758" s="4"/>
      <c r="G758" s="4"/>
      <c r="H758" s="4"/>
      <c r="I758" s="45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26.25" customHeight="1">
      <c r="A759" s="4"/>
      <c r="B759" s="4"/>
      <c r="C759" s="4"/>
      <c r="D759" s="44"/>
      <c r="E759" s="4"/>
      <c r="F759" s="4"/>
      <c r="G759" s="4"/>
      <c r="H759" s="4"/>
      <c r="I759" s="45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26.25" customHeight="1">
      <c r="A760" s="4"/>
      <c r="B760" s="4"/>
      <c r="C760" s="4"/>
      <c r="D760" s="44"/>
      <c r="E760" s="4"/>
      <c r="F760" s="4"/>
      <c r="G760" s="4"/>
      <c r="H760" s="4"/>
      <c r="I760" s="45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26.25" customHeight="1">
      <c r="A761" s="4"/>
      <c r="B761" s="4"/>
      <c r="C761" s="4"/>
      <c r="D761" s="44"/>
      <c r="E761" s="4"/>
      <c r="F761" s="4"/>
      <c r="G761" s="4"/>
      <c r="H761" s="4"/>
      <c r="I761" s="45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26.25" customHeight="1">
      <c r="A762" s="4"/>
      <c r="B762" s="4"/>
      <c r="C762" s="4"/>
      <c r="D762" s="44"/>
      <c r="E762" s="4"/>
      <c r="F762" s="4"/>
      <c r="G762" s="4"/>
      <c r="H762" s="4"/>
      <c r="I762" s="45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26.25" customHeight="1">
      <c r="A763" s="4"/>
      <c r="B763" s="4"/>
      <c r="C763" s="4"/>
      <c r="D763" s="44"/>
      <c r="E763" s="4"/>
      <c r="F763" s="4"/>
      <c r="G763" s="4"/>
      <c r="H763" s="4"/>
      <c r="I763" s="45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26.25" customHeight="1">
      <c r="A764" s="4"/>
      <c r="B764" s="4"/>
      <c r="C764" s="4"/>
      <c r="D764" s="44"/>
      <c r="E764" s="4"/>
      <c r="F764" s="4"/>
      <c r="G764" s="4"/>
      <c r="H764" s="4"/>
      <c r="I764" s="45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26.25" customHeight="1">
      <c r="A765" s="4"/>
      <c r="B765" s="4"/>
      <c r="C765" s="4"/>
      <c r="D765" s="44"/>
      <c r="E765" s="4"/>
      <c r="F765" s="4"/>
      <c r="G765" s="4"/>
      <c r="H765" s="4"/>
      <c r="I765" s="45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26.25" customHeight="1">
      <c r="A766" s="4"/>
      <c r="B766" s="4"/>
      <c r="C766" s="4"/>
      <c r="D766" s="44"/>
      <c r="E766" s="4"/>
      <c r="F766" s="4"/>
      <c r="G766" s="4"/>
      <c r="H766" s="4"/>
      <c r="I766" s="45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26.25" customHeight="1">
      <c r="A767" s="4"/>
      <c r="B767" s="4"/>
      <c r="C767" s="4"/>
      <c r="D767" s="44"/>
      <c r="E767" s="4"/>
      <c r="F767" s="4"/>
      <c r="G767" s="4"/>
      <c r="H767" s="4"/>
      <c r="I767" s="45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26.25" customHeight="1">
      <c r="A768" s="4"/>
      <c r="B768" s="4"/>
      <c r="C768" s="4"/>
      <c r="D768" s="44"/>
      <c r="E768" s="4"/>
      <c r="F768" s="4"/>
      <c r="G768" s="4"/>
      <c r="H768" s="4"/>
      <c r="I768" s="45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26.25" customHeight="1">
      <c r="A769" s="4"/>
      <c r="B769" s="4"/>
      <c r="C769" s="4"/>
      <c r="D769" s="44"/>
      <c r="E769" s="4"/>
      <c r="F769" s="4"/>
      <c r="G769" s="4"/>
      <c r="H769" s="4"/>
      <c r="I769" s="45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26.25" customHeight="1">
      <c r="A770" s="4"/>
      <c r="B770" s="4"/>
      <c r="C770" s="4"/>
      <c r="D770" s="44"/>
      <c r="E770" s="4"/>
      <c r="F770" s="4"/>
      <c r="G770" s="4"/>
      <c r="H770" s="4"/>
      <c r="I770" s="45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26.25" customHeight="1">
      <c r="A771" s="4"/>
      <c r="B771" s="4"/>
      <c r="C771" s="4"/>
      <c r="D771" s="44"/>
      <c r="E771" s="4"/>
      <c r="F771" s="4"/>
      <c r="G771" s="4"/>
      <c r="H771" s="4"/>
      <c r="I771" s="45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ht="26.25" customHeight="1">
      <c r="A772" s="4"/>
      <c r="B772" s="4"/>
      <c r="C772" s="4"/>
      <c r="D772" s="44"/>
      <c r="E772" s="4"/>
      <c r="F772" s="4"/>
      <c r="G772" s="4"/>
      <c r="H772" s="4"/>
      <c r="I772" s="45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ht="26.25" customHeight="1">
      <c r="A773" s="4"/>
      <c r="B773" s="4"/>
      <c r="C773" s="4"/>
      <c r="D773" s="44"/>
      <c r="E773" s="4"/>
      <c r="F773" s="4"/>
      <c r="G773" s="4"/>
      <c r="H773" s="4"/>
      <c r="I773" s="45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ht="26.25" customHeight="1">
      <c r="A774" s="4"/>
      <c r="B774" s="4"/>
      <c r="C774" s="4"/>
      <c r="D774" s="44"/>
      <c r="E774" s="4"/>
      <c r="F774" s="4"/>
      <c r="G774" s="4"/>
      <c r="H774" s="4"/>
      <c r="I774" s="45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ht="26.25" customHeight="1">
      <c r="A775" s="4"/>
      <c r="B775" s="4"/>
      <c r="C775" s="4"/>
      <c r="D775" s="44"/>
      <c r="E775" s="4"/>
      <c r="F775" s="4"/>
      <c r="G775" s="4"/>
      <c r="H775" s="4"/>
      <c r="I775" s="45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ht="26.25" customHeight="1">
      <c r="A776" s="4"/>
      <c r="B776" s="4"/>
      <c r="C776" s="4"/>
      <c r="D776" s="44"/>
      <c r="E776" s="4"/>
      <c r="F776" s="4"/>
      <c r="G776" s="4"/>
      <c r="H776" s="4"/>
      <c r="I776" s="45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ht="26.25" customHeight="1">
      <c r="A777" s="4"/>
      <c r="B777" s="4"/>
      <c r="C777" s="4"/>
      <c r="D777" s="44"/>
      <c r="E777" s="4"/>
      <c r="F777" s="4"/>
      <c r="G777" s="4"/>
      <c r="H777" s="4"/>
      <c r="I777" s="45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ht="26.25" customHeight="1">
      <c r="A778" s="4"/>
      <c r="B778" s="4"/>
      <c r="C778" s="4"/>
      <c r="D778" s="44"/>
      <c r="E778" s="4"/>
      <c r="F778" s="4"/>
      <c r="G778" s="4"/>
      <c r="H778" s="4"/>
      <c r="I778" s="45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ht="26.25" customHeight="1">
      <c r="A779" s="4"/>
      <c r="B779" s="4"/>
      <c r="C779" s="4"/>
      <c r="D779" s="44"/>
      <c r="E779" s="4"/>
      <c r="F779" s="4"/>
      <c r="G779" s="4"/>
      <c r="H779" s="4"/>
      <c r="I779" s="45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ht="26.25" customHeight="1">
      <c r="A780" s="4"/>
      <c r="B780" s="4"/>
      <c r="C780" s="4"/>
      <c r="D780" s="44"/>
      <c r="E780" s="4"/>
      <c r="F780" s="4"/>
      <c r="G780" s="4"/>
      <c r="H780" s="4"/>
      <c r="I780" s="45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ht="26.25" customHeight="1">
      <c r="A781" s="4"/>
      <c r="B781" s="4"/>
      <c r="C781" s="4"/>
      <c r="D781" s="44"/>
      <c r="E781" s="4"/>
      <c r="F781" s="4"/>
      <c r="G781" s="4"/>
      <c r="H781" s="4"/>
      <c r="I781" s="45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ht="26.25" customHeight="1">
      <c r="A782" s="4"/>
      <c r="B782" s="4"/>
      <c r="C782" s="4"/>
      <c r="D782" s="44"/>
      <c r="E782" s="4"/>
      <c r="F782" s="4"/>
      <c r="G782" s="4"/>
      <c r="H782" s="4"/>
      <c r="I782" s="45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ht="26.25" customHeight="1">
      <c r="A783" s="4"/>
      <c r="B783" s="4"/>
      <c r="C783" s="4"/>
      <c r="D783" s="44"/>
      <c r="E783" s="4"/>
      <c r="F783" s="4"/>
      <c r="G783" s="4"/>
      <c r="H783" s="4"/>
      <c r="I783" s="45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ht="26.25" customHeight="1">
      <c r="A784" s="4"/>
      <c r="B784" s="4"/>
      <c r="C784" s="4"/>
      <c r="D784" s="44"/>
      <c r="E784" s="4"/>
      <c r="F784" s="4"/>
      <c r="G784" s="4"/>
      <c r="H784" s="4"/>
      <c r="I784" s="45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ht="26.25" customHeight="1">
      <c r="A785" s="4"/>
      <c r="B785" s="4"/>
      <c r="C785" s="4"/>
      <c r="D785" s="44"/>
      <c r="E785" s="4"/>
      <c r="F785" s="4"/>
      <c r="G785" s="4"/>
      <c r="H785" s="4"/>
      <c r="I785" s="45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ht="26.25" customHeight="1">
      <c r="A786" s="4"/>
      <c r="B786" s="4"/>
      <c r="C786" s="4"/>
      <c r="D786" s="44"/>
      <c r="E786" s="4"/>
      <c r="F786" s="4"/>
      <c r="G786" s="4"/>
      <c r="H786" s="4"/>
      <c r="I786" s="45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ht="26.25" customHeight="1">
      <c r="A787" s="4"/>
      <c r="B787" s="4"/>
      <c r="C787" s="4"/>
      <c r="D787" s="44"/>
      <c r="E787" s="4"/>
      <c r="F787" s="4"/>
      <c r="G787" s="4"/>
      <c r="H787" s="4"/>
      <c r="I787" s="45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ht="26.25" customHeight="1">
      <c r="A788" s="4"/>
      <c r="B788" s="4"/>
      <c r="C788" s="4"/>
      <c r="D788" s="44"/>
      <c r="E788" s="4"/>
      <c r="F788" s="4"/>
      <c r="G788" s="4"/>
      <c r="H788" s="4"/>
      <c r="I788" s="45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ht="26.25" customHeight="1">
      <c r="A789" s="4"/>
      <c r="B789" s="4"/>
      <c r="C789" s="4"/>
      <c r="D789" s="44"/>
      <c r="E789" s="4"/>
      <c r="F789" s="4"/>
      <c r="G789" s="4"/>
      <c r="H789" s="4"/>
      <c r="I789" s="45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ht="26.25" customHeight="1">
      <c r="A790" s="4"/>
      <c r="B790" s="4"/>
      <c r="C790" s="4"/>
      <c r="D790" s="44"/>
      <c r="E790" s="4"/>
      <c r="F790" s="4"/>
      <c r="G790" s="4"/>
      <c r="H790" s="4"/>
      <c r="I790" s="45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ht="26.25" customHeight="1">
      <c r="A791" s="4"/>
      <c r="B791" s="4"/>
      <c r="C791" s="4"/>
      <c r="D791" s="44"/>
      <c r="E791" s="4"/>
      <c r="F791" s="4"/>
      <c r="G791" s="4"/>
      <c r="H791" s="4"/>
      <c r="I791" s="45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ht="26.25" customHeight="1">
      <c r="A792" s="4"/>
      <c r="B792" s="4"/>
      <c r="C792" s="4"/>
      <c r="D792" s="44"/>
      <c r="E792" s="4"/>
      <c r="F792" s="4"/>
      <c r="G792" s="4"/>
      <c r="H792" s="4"/>
      <c r="I792" s="45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ht="26.25" customHeight="1">
      <c r="A793" s="4"/>
      <c r="B793" s="4"/>
      <c r="C793" s="4"/>
      <c r="D793" s="44"/>
      <c r="E793" s="4"/>
      <c r="F793" s="4"/>
      <c r="G793" s="4"/>
      <c r="H793" s="4"/>
      <c r="I793" s="45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ht="26.25" customHeight="1">
      <c r="A794" s="4"/>
      <c r="B794" s="4"/>
      <c r="C794" s="4"/>
      <c r="D794" s="44"/>
      <c r="E794" s="4"/>
      <c r="F794" s="4"/>
      <c r="G794" s="4"/>
      <c r="H794" s="4"/>
      <c r="I794" s="45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ht="26.25" customHeight="1">
      <c r="A795" s="4"/>
      <c r="B795" s="4"/>
      <c r="C795" s="4"/>
      <c r="D795" s="44"/>
      <c r="E795" s="4"/>
      <c r="F795" s="4"/>
      <c r="G795" s="4"/>
      <c r="H795" s="4"/>
      <c r="I795" s="45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ht="26.25" customHeight="1">
      <c r="A796" s="4"/>
      <c r="B796" s="4"/>
      <c r="C796" s="4"/>
      <c r="D796" s="44"/>
      <c r="E796" s="4"/>
      <c r="F796" s="4"/>
      <c r="G796" s="4"/>
      <c r="H796" s="4"/>
      <c r="I796" s="45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ht="26.25" customHeight="1">
      <c r="A797" s="4"/>
      <c r="B797" s="4"/>
      <c r="C797" s="4"/>
      <c r="D797" s="44"/>
      <c r="E797" s="4"/>
      <c r="F797" s="4"/>
      <c r="G797" s="4"/>
      <c r="H797" s="4"/>
      <c r="I797" s="45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ht="26.25" customHeight="1">
      <c r="A798" s="4"/>
      <c r="B798" s="4"/>
      <c r="C798" s="4"/>
      <c r="D798" s="44"/>
      <c r="E798" s="4"/>
      <c r="F798" s="4"/>
      <c r="G798" s="4"/>
      <c r="H798" s="4"/>
      <c r="I798" s="45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ht="26.25" customHeight="1">
      <c r="A799" s="4"/>
      <c r="B799" s="4"/>
      <c r="C799" s="4"/>
      <c r="D799" s="44"/>
      <c r="E799" s="4"/>
      <c r="F799" s="4"/>
      <c r="G799" s="4"/>
      <c r="H799" s="4"/>
      <c r="I799" s="45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ht="26.25" customHeight="1">
      <c r="A800" s="4"/>
      <c r="B800" s="4"/>
      <c r="C800" s="4"/>
      <c r="D800" s="44"/>
      <c r="E800" s="4"/>
      <c r="F800" s="4"/>
      <c r="G800" s="4"/>
      <c r="H800" s="4"/>
      <c r="I800" s="45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ht="26.25" customHeight="1">
      <c r="A801" s="4"/>
      <c r="B801" s="4"/>
      <c r="C801" s="4"/>
      <c r="D801" s="44"/>
      <c r="E801" s="4"/>
      <c r="F801" s="4"/>
      <c r="G801" s="4"/>
      <c r="H801" s="4"/>
      <c r="I801" s="45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ht="26.25" customHeight="1">
      <c r="A802" s="4"/>
      <c r="B802" s="4"/>
      <c r="C802" s="4"/>
      <c r="D802" s="44"/>
      <c r="E802" s="4"/>
      <c r="F802" s="4"/>
      <c r="G802" s="4"/>
      <c r="H802" s="4"/>
      <c r="I802" s="45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ht="26.25" customHeight="1">
      <c r="A803" s="4"/>
      <c r="B803" s="4"/>
      <c r="C803" s="4"/>
      <c r="D803" s="44"/>
      <c r="E803" s="4"/>
      <c r="F803" s="4"/>
      <c r="G803" s="4"/>
      <c r="H803" s="4"/>
      <c r="I803" s="45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ht="26.25" customHeight="1">
      <c r="A804" s="4"/>
      <c r="B804" s="4"/>
      <c r="C804" s="4"/>
      <c r="D804" s="44"/>
      <c r="E804" s="4"/>
      <c r="F804" s="4"/>
      <c r="G804" s="4"/>
      <c r="H804" s="4"/>
      <c r="I804" s="45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ht="26.25" customHeight="1">
      <c r="A805" s="4"/>
      <c r="B805" s="4"/>
      <c r="C805" s="4"/>
      <c r="D805" s="44"/>
      <c r="E805" s="4"/>
      <c r="F805" s="4"/>
      <c r="G805" s="4"/>
      <c r="H805" s="4"/>
      <c r="I805" s="45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ht="26.25" customHeight="1">
      <c r="A806" s="4"/>
      <c r="B806" s="4"/>
      <c r="C806" s="4"/>
      <c r="D806" s="44"/>
      <c r="E806" s="4"/>
      <c r="F806" s="4"/>
      <c r="G806" s="4"/>
      <c r="H806" s="4"/>
      <c r="I806" s="45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ht="26.25" customHeight="1">
      <c r="A807" s="4"/>
      <c r="B807" s="4"/>
      <c r="C807" s="4"/>
      <c r="D807" s="44"/>
      <c r="E807" s="4"/>
      <c r="F807" s="4"/>
      <c r="G807" s="4"/>
      <c r="H807" s="4"/>
      <c r="I807" s="45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ht="26.25" customHeight="1">
      <c r="A808" s="4"/>
      <c r="B808" s="4"/>
      <c r="C808" s="4"/>
      <c r="D808" s="44"/>
      <c r="E808" s="4"/>
      <c r="F808" s="4"/>
      <c r="G808" s="4"/>
      <c r="H808" s="4"/>
      <c r="I808" s="45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ht="26.25" customHeight="1">
      <c r="A809" s="4"/>
      <c r="B809" s="4"/>
      <c r="C809" s="4"/>
      <c r="D809" s="44"/>
      <c r="E809" s="4"/>
      <c r="F809" s="4"/>
      <c r="G809" s="4"/>
      <c r="H809" s="4"/>
      <c r="I809" s="45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ht="26.25" customHeight="1">
      <c r="A810" s="4"/>
      <c r="B810" s="4"/>
      <c r="C810" s="4"/>
      <c r="D810" s="44"/>
      <c r="E810" s="4"/>
      <c r="F810" s="4"/>
      <c r="G810" s="4"/>
      <c r="H810" s="4"/>
      <c r="I810" s="45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ht="26.25" customHeight="1">
      <c r="A811" s="4"/>
      <c r="B811" s="4"/>
      <c r="C811" s="4"/>
      <c r="D811" s="44"/>
      <c r="E811" s="4"/>
      <c r="F811" s="4"/>
      <c r="G811" s="4"/>
      <c r="H811" s="4"/>
      <c r="I811" s="45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ht="26.25" customHeight="1">
      <c r="A812" s="4"/>
      <c r="B812" s="4"/>
      <c r="C812" s="4"/>
      <c r="D812" s="44"/>
      <c r="E812" s="4"/>
      <c r="F812" s="4"/>
      <c r="G812" s="4"/>
      <c r="H812" s="4"/>
      <c r="I812" s="45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ht="26.25" customHeight="1">
      <c r="A813" s="4"/>
      <c r="B813" s="4"/>
      <c r="C813" s="4"/>
      <c r="D813" s="44"/>
      <c r="E813" s="4"/>
      <c r="F813" s="4"/>
      <c r="G813" s="4"/>
      <c r="H813" s="4"/>
      <c r="I813" s="45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ht="26.25" customHeight="1">
      <c r="A814" s="4"/>
      <c r="B814" s="4"/>
      <c r="C814" s="4"/>
      <c r="D814" s="44"/>
      <c r="E814" s="4"/>
      <c r="F814" s="4"/>
      <c r="G814" s="4"/>
      <c r="H814" s="4"/>
      <c r="I814" s="45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ht="26.25" customHeight="1">
      <c r="A815" s="4"/>
      <c r="B815" s="4"/>
      <c r="C815" s="4"/>
      <c r="D815" s="44"/>
      <c r="E815" s="4"/>
      <c r="F815" s="4"/>
      <c r="G815" s="4"/>
      <c r="H815" s="4"/>
      <c r="I815" s="45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ht="26.25" customHeight="1">
      <c r="A816" s="4"/>
      <c r="B816" s="4"/>
      <c r="C816" s="4"/>
      <c r="D816" s="44"/>
      <c r="E816" s="4"/>
      <c r="F816" s="4"/>
      <c r="G816" s="4"/>
      <c r="H816" s="4"/>
      <c r="I816" s="45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ht="26.25" customHeight="1">
      <c r="A817" s="4"/>
      <c r="B817" s="4"/>
      <c r="C817" s="4"/>
      <c r="D817" s="44"/>
      <c r="E817" s="4"/>
      <c r="F817" s="4"/>
      <c r="G817" s="4"/>
      <c r="H817" s="4"/>
      <c r="I817" s="45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ht="26.25" customHeight="1">
      <c r="A818" s="4"/>
      <c r="B818" s="4"/>
      <c r="C818" s="4"/>
      <c r="D818" s="44"/>
      <c r="E818" s="4"/>
      <c r="F818" s="4"/>
      <c r="G818" s="4"/>
      <c r="H818" s="4"/>
      <c r="I818" s="45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ht="26.25" customHeight="1">
      <c r="A819" s="4"/>
      <c r="B819" s="4"/>
      <c r="C819" s="4"/>
      <c r="D819" s="44"/>
      <c r="E819" s="4"/>
      <c r="F819" s="4"/>
      <c r="G819" s="4"/>
      <c r="H819" s="4"/>
      <c r="I819" s="45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ht="26.25" customHeight="1">
      <c r="A820" s="4"/>
      <c r="B820" s="4"/>
      <c r="C820" s="4"/>
      <c r="D820" s="44"/>
      <c r="E820" s="4"/>
      <c r="F820" s="4"/>
      <c r="G820" s="4"/>
      <c r="H820" s="4"/>
      <c r="I820" s="45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ht="26.25" customHeight="1">
      <c r="A821" s="4"/>
      <c r="B821" s="4"/>
      <c r="C821" s="4"/>
      <c r="D821" s="44"/>
      <c r="E821" s="4"/>
      <c r="F821" s="4"/>
      <c r="G821" s="4"/>
      <c r="H821" s="4"/>
      <c r="I821" s="45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ht="26.25" customHeight="1">
      <c r="A822" s="4"/>
      <c r="B822" s="4"/>
      <c r="C822" s="4"/>
      <c r="D822" s="44"/>
      <c r="E822" s="4"/>
      <c r="F822" s="4"/>
      <c r="G822" s="4"/>
      <c r="H822" s="4"/>
      <c r="I822" s="45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ht="26.25" customHeight="1">
      <c r="A823" s="4"/>
      <c r="B823" s="4"/>
      <c r="C823" s="4"/>
      <c r="D823" s="44"/>
      <c r="E823" s="4"/>
      <c r="F823" s="4"/>
      <c r="G823" s="4"/>
      <c r="H823" s="4"/>
      <c r="I823" s="45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ht="26.25" customHeight="1">
      <c r="A824" s="4"/>
      <c r="B824" s="4"/>
      <c r="C824" s="4"/>
      <c r="D824" s="44"/>
      <c r="E824" s="4"/>
      <c r="F824" s="4"/>
      <c r="G824" s="4"/>
      <c r="H824" s="4"/>
      <c r="I824" s="45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ht="26.25" customHeight="1">
      <c r="A825" s="4"/>
      <c r="B825" s="4"/>
      <c r="C825" s="4"/>
      <c r="D825" s="44"/>
      <c r="E825" s="4"/>
      <c r="F825" s="4"/>
      <c r="G825" s="4"/>
      <c r="H825" s="4"/>
      <c r="I825" s="45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ht="26.25" customHeight="1">
      <c r="A826" s="4"/>
      <c r="B826" s="4"/>
      <c r="C826" s="4"/>
      <c r="D826" s="44"/>
      <c r="E826" s="4"/>
      <c r="F826" s="4"/>
      <c r="G826" s="4"/>
      <c r="H826" s="4"/>
      <c r="I826" s="45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ht="26.25" customHeight="1">
      <c r="A827" s="4"/>
      <c r="B827" s="4"/>
      <c r="C827" s="4"/>
      <c r="D827" s="44"/>
      <c r="E827" s="4"/>
      <c r="F827" s="4"/>
      <c r="G827" s="4"/>
      <c r="H827" s="4"/>
      <c r="I827" s="45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ht="26.25" customHeight="1">
      <c r="A828" s="4"/>
      <c r="B828" s="4"/>
      <c r="C828" s="4"/>
      <c r="D828" s="44"/>
      <c r="E828" s="4"/>
      <c r="F828" s="4"/>
      <c r="G828" s="4"/>
      <c r="H828" s="4"/>
      <c r="I828" s="45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ht="26.25" customHeight="1">
      <c r="A829" s="4"/>
      <c r="B829" s="4"/>
      <c r="C829" s="4"/>
      <c r="D829" s="44"/>
      <c r="E829" s="4"/>
      <c r="F829" s="4"/>
      <c r="G829" s="4"/>
      <c r="H829" s="4"/>
      <c r="I829" s="45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ht="26.25" customHeight="1">
      <c r="A830" s="4"/>
      <c r="B830" s="4"/>
      <c r="C830" s="4"/>
      <c r="D830" s="44"/>
      <c r="E830" s="4"/>
      <c r="F830" s="4"/>
      <c r="G830" s="4"/>
      <c r="H830" s="4"/>
      <c r="I830" s="45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ht="26.25" customHeight="1">
      <c r="A831" s="4"/>
      <c r="B831" s="4"/>
      <c r="C831" s="4"/>
      <c r="D831" s="44"/>
      <c r="E831" s="4"/>
      <c r="F831" s="4"/>
      <c r="G831" s="4"/>
      <c r="H831" s="4"/>
      <c r="I831" s="45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ht="26.25" customHeight="1">
      <c r="A832" s="4"/>
      <c r="B832" s="4"/>
      <c r="C832" s="4"/>
      <c r="D832" s="44"/>
      <c r="E832" s="4"/>
      <c r="F832" s="4"/>
      <c r="G832" s="4"/>
      <c r="H832" s="4"/>
      <c r="I832" s="45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ht="26.25" customHeight="1">
      <c r="A833" s="4"/>
      <c r="B833" s="4"/>
      <c r="C833" s="4"/>
      <c r="D833" s="44"/>
      <c r="E833" s="4"/>
      <c r="F833" s="4"/>
      <c r="G833" s="4"/>
      <c r="H833" s="4"/>
      <c r="I833" s="45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ht="26.25" customHeight="1">
      <c r="A834" s="4"/>
      <c r="B834" s="4"/>
      <c r="C834" s="4"/>
      <c r="D834" s="44"/>
      <c r="E834" s="4"/>
      <c r="F834" s="4"/>
      <c r="G834" s="4"/>
      <c r="H834" s="4"/>
      <c r="I834" s="45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ht="26.25" customHeight="1">
      <c r="A835" s="4"/>
      <c r="B835" s="4"/>
      <c r="C835" s="4"/>
      <c r="D835" s="44"/>
      <c r="E835" s="4"/>
      <c r="F835" s="4"/>
      <c r="G835" s="4"/>
      <c r="H835" s="4"/>
      <c r="I835" s="45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ht="26.25" customHeight="1">
      <c r="A836" s="4"/>
      <c r="B836" s="4"/>
      <c r="C836" s="4"/>
      <c r="D836" s="44"/>
      <c r="E836" s="4"/>
      <c r="F836" s="4"/>
      <c r="G836" s="4"/>
      <c r="H836" s="4"/>
      <c r="I836" s="45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ht="26.25" customHeight="1">
      <c r="A837" s="4"/>
      <c r="B837" s="4"/>
      <c r="C837" s="4"/>
      <c r="D837" s="44"/>
      <c r="E837" s="4"/>
      <c r="F837" s="4"/>
      <c r="G837" s="4"/>
      <c r="H837" s="4"/>
      <c r="I837" s="45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ht="26.25" customHeight="1">
      <c r="A838" s="4"/>
      <c r="B838" s="4"/>
      <c r="C838" s="4"/>
      <c r="D838" s="44"/>
      <c r="E838" s="4"/>
      <c r="F838" s="4"/>
      <c r="G838" s="4"/>
      <c r="H838" s="4"/>
      <c r="I838" s="45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ht="26.25" customHeight="1">
      <c r="A839" s="4"/>
      <c r="B839" s="4"/>
      <c r="C839" s="4"/>
      <c r="D839" s="44"/>
      <c r="E839" s="4"/>
      <c r="F839" s="4"/>
      <c r="G839" s="4"/>
      <c r="H839" s="4"/>
      <c r="I839" s="45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ht="26.25" customHeight="1">
      <c r="A840" s="4"/>
      <c r="B840" s="4"/>
      <c r="C840" s="4"/>
      <c r="D840" s="44"/>
      <c r="E840" s="4"/>
      <c r="F840" s="4"/>
      <c r="G840" s="4"/>
      <c r="H840" s="4"/>
      <c r="I840" s="45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ht="26.25" customHeight="1">
      <c r="A841" s="4"/>
      <c r="B841" s="4"/>
      <c r="C841" s="4"/>
      <c r="D841" s="44"/>
      <c r="E841" s="4"/>
      <c r="F841" s="4"/>
      <c r="G841" s="4"/>
      <c r="H841" s="4"/>
      <c r="I841" s="45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ht="26.25" customHeight="1">
      <c r="A842" s="4"/>
      <c r="B842" s="4"/>
      <c r="C842" s="4"/>
      <c r="D842" s="44"/>
      <c r="E842" s="4"/>
      <c r="F842" s="4"/>
      <c r="G842" s="4"/>
      <c r="H842" s="4"/>
      <c r="I842" s="45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ht="26.25" customHeight="1">
      <c r="A843" s="4"/>
      <c r="B843" s="4"/>
      <c r="C843" s="4"/>
      <c r="D843" s="44"/>
      <c r="E843" s="4"/>
      <c r="F843" s="4"/>
      <c r="G843" s="4"/>
      <c r="H843" s="4"/>
      <c r="I843" s="45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ht="26.25" customHeight="1">
      <c r="A844" s="4"/>
      <c r="B844" s="4"/>
      <c r="C844" s="4"/>
      <c r="D844" s="44"/>
      <c r="E844" s="4"/>
      <c r="F844" s="4"/>
      <c r="G844" s="4"/>
      <c r="H844" s="4"/>
      <c r="I844" s="45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ht="26.25" customHeight="1">
      <c r="A845" s="4"/>
      <c r="B845" s="4"/>
      <c r="C845" s="4"/>
      <c r="D845" s="44"/>
      <c r="E845" s="4"/>
      <c r="F845" s="4"/>
      <c r="G845" s="4"/>
      <c r="H845" s="4"/>
      <c r="I845" s="45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ht="26.25" customHeight="1">
      <c r="A846" s="4"/>
      <c r="B846" s="4"/>
      <c r="C846" s="4"/>
      <c r="D846" s="44"/>
      <c r="E846" s="4"/>
      <c r="F846" s="4"/>
      <c r="G846" s="4"/>
      <c r="H846" s="4"/>
      <c r="I846" s="45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ht="26.25" customHeight="1">
      <c r="A847" s="4"/>
      <c r="B847" s="4"/>
      <c r="C847" s="4"/>
      <c r="D847" s="44"/>
      <c r="E847" s="4"/>
      <c r="F847" s="4"/>
      <c r="G847" s="4"/>
      <c r="H847" s="4"/>
      <c r="I847" s="45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ht="26.25" customHeight="1">
      <c r="A848" s="4"/>
      <c r="B848" s="4"/>
      <c r="C848" s="4"/>
      <c r="D848" s="44"/>
      <c r="E848" s="4"/>
      <c r="F848" s="4"/>
      <c r="G848" s="4"/>
      <c r="H848" s="4"/>
      <c r="I848" s="45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ht="26.25" customHeight="1">
      <c r="A849" s="4"/>
      <c r="B849" s="4"/>
      <c r="C849" s="4"/>
      <c r="D849" s="44"/>
      <c r="E849" s="4"/>
      <c r="F849" s="4"/>
      <c r="G849" s="4"/>
      <c r="H849" s="4"/>
      <c r="I849" s="45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ht="26.25" customHeight="1">
      <c r="A850" s="4"/>
      <c r="B850" s="4"/>
      <c r="C850" s="4"/>
      <c r="D850" s="44"/>
      <c r="E850" s="4"/>
      <c r="F850" s="4"/>
      <c r="G850" s="4"/>
      <c r="H850" s="4"/>
      <c r="I850" s="45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ht="26.25" customHeight="1">
      <c r="A851" s="4"/>
      <c r="B851" s="4"/>
      <c r="C851" s="4"/>
      <c r="D851" s="44"/>
      <c r="E851" s="4"/>
      <c r="F851" s="4"/>
      <c r="G851" s="4"/>
      <c r="H851" s="4"/>
      <c r="I851" s="45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ht="26.25" customHeight="1">
      <c r="A852" s="4"/>
      <c r="B852" s="4"/>
      <c r="C852" s="4"/>
      <c r="D852" s="44"/>
      <c r="E852" s="4"/>
      <c r="F852" s="4"/>
      <c r="G852" s="4"/>
      <c r="H852" s="4"/>
      <c r="I852" s="45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ht="26.25" customHeight="1">
      <c r="A853" s="4"/>
      <c r="B853" s="4"/>
      <c r="C853" s="4"/>
      <c r="D853" s="44"/>
      <c r="E853" s="4"/>
      <c r="F853" s="4"/>
      <c r="G853" s="4"/>
      <c r="H853" s="4"/>
      <c r="I853" s="45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ht="26.25" customHeight="1">
      <c r="A854" s="4"/>
      <c r="B854" s="4"/>
      <c r="C854" s="4"/>
      <c r="D854" s="44"/>
      <c r="E854" s="4"/>
      <c r="F854" s="4"/>
      <c r="G854" s="4"/>
      <c r="H854" s="4"/>
      <c r="I854" s="45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ht="26.25" customHeight="1">
      <c r="A855" s="4"/>
      <c r="B855" s="4"/>
      <c r="C855" s="4"/>
      <c r="D855" s="44"/>
      <c r="E855" s="4"/>
      <c r="F855" s="4"/>
      <c r="G855" s="4"/>
      <c r="H855" s="4"/>
      <c r="I855" s="45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ht="26.25" customHeight="1">
      <c r="A856" s="4"/>
      <c r="B856" s="4"/>
      <c r="C856" s="4"/>
      <c r="D856" s="44"/>
      <c r="E856" s="4"/>
      <c r="F856" s="4"/>
      <c r="G856" s="4"/>
      <c r="H856" s="4"/>
      <c r="I856" s="45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ht="26.25" customHeight="1">
      <c r="A857" s="4"/>
      <c r="B857" s="4"/>
      <c r="C857" s="4"/>
      <c r="D857" s="44"/>
      <c r="E857" s="4"/>
      <c r="F857" s="4"/>
      <c r="G857" s="4"/>
      <c r="H857" s="4"/>
      <c r="I857" s="45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ht="26.25" customHeight="1">
      <c r="A858" s="4"/>
      <c r="B858" s="4"/>
      <c r="C858" s="4"/>
      <c r="D858" s="44"/>
      <c r="E858" s="4"/>
      <c r="F858" s="4"/>
      <c r="G858" s="4"/>
      <c r="H858" s="4"/>
      <c r="I858" s="45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ht="26.25" customHeight="1">
      <c r="A859" s="4"/>
      <c r="B859" s="4"/>
      <c r="C859" s="4"/>
      <c r="D859" s="44"/>
      <c r="E859" s="4"/>
      <c r="F859" s="4"/>
      <c r="G859" s="4"/>
      <c r="H859" s="4"/>
      <c r="I859" s="45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ht="26.25" customHeight="1">
      <c r="A860" s="4"/>
      <c r="B860" s="4"/>
      <c r="C860" s="4"/>
      <c r="D860" s="44"/>
      <c r="E860" s="4"/>
      <c r="F860" s="4"/>
      <c r="G860" s="4"/>
      <c r="H860" s="4"/>
      <c r="I860" s="45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ht="26.25" customHeight="1">
      <c r="A861" s="4"/>
      <c r="B861" s="4"/>
      <c r="C861" s="4"/>
      <c r="D861" s="44"/>
      <c r="E861" s="4"/>
      <c r="F861" s="4"/>
      <c r="G861" s="4"/>
      <c r="H861" s="4"/>
      <c r="I861" s="45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ht="26.25" customHeight="1">
      <c r="A862" s="4"/>
      <c r="B862" s="4"/>
      <c r="C862" s="4"/>
      <c r="D862" s="44"/>
      <c r="E862" s="4"/>
      <c r="F862" s="4"/>
      <c r="G862" s="4"/>
      <c r="H862" s="4"/>
      <c r="I862" s="45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ht="26.25" customHeight="1">
      <c r="A863" s="4"/>
      <c r="B863" s="4"/>
      <c r="C863" s="4"/>
      <c r="D863" s="44"/>
      <c r="E863" s="4"/>
      <c r="F863" s="4"/>
      <c r="G863" s="4"/>
      <c r="H863" s="4"/>
      <c r="I863" s="45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ht="26.25" customHeight="1">
      <c r="A864" s="4"/>
      <c r="B864" s="4"/>
      <c r="C864" s="4"/>
      <c r="D864" s="44"/>
      <c r="E864" s="4"/>
      <c r="F864" s="4"/>
      <c r="G864" s="4"/>
      <c r="H864" s="4"/>
      <c r="I864" s="45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ht="26.25" customHeight="1">
      <c r="A865" s="4"/>
      <c r="B865" s="4"/>
      <c r="C865" s="4"/>
      <c r="D865" s="44"/>
      <c r="E865" s="4"/>
      <c r="F865" s="4"/>
      <c r="G865" s="4"/>
      <c r="H865" s="4"/>
      <c r="I865" s="45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ht="26.25" customHeight="1">
      <c r="A866" s="4"/>
      <c r="B866" s="4"/>
      <c r="C866" s="4"/>
      <c r="D866" s="44"/>
      <c r="E866" s="4"/>
      <c r="F866" s="4"/>
      <c r="G866" s="4"/>
      <c r="H866" s="4"/>
      <c r="I866" s="45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ht="26.25" customHeight="1">
      <c r="A867" s="4"/>
      <c r="B867" s="4"/>
      <c r="C867" s="4"/>
      <c r="D867" s="44"/>
      <c r="E867" s="4"/>
      <c r="F867" s="4"/>
      <c r="G867" s="4"/>
      <c r="H867" s="4"/>
      <c r="I867" s="45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ht="26.25" customHeight="1">
      <c r="A868" s="4"/>
      <c r="B868" s="4"/>
      <c r="C868" s="4"/>
      <c r="D868" s="44"/>
      <c r="E868" s="4"/>
      <c r="F868" s="4"/>
      <c r="G868" s="4"/>
      <c r="H868" s="4"/>
      <c r="I868" s="45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ht="26.25" customHeight="1">
      <c r="A869" s="4"/>
      <c r="B869" s="4"/>
      <c r="C869" s="4"/>
      <c r="D869" s="44"/>
      <c r="E869" s="4"/>
      <c r="F869" s="4"/>
      <c r="G869" s="4"/>
      <c r="H869" s="4"/>
      <c r="I869" s="45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ht="26.25" customHeight="1">
      <c r="A870" s="4"/>
      <c r="B870" s="4"/>
      <c r="C870" s="4"/>
      <c r="D870" s="44"/>
      <c r="E870" s="4"/>
      <c r="F870" s="4"/>
      <c r="G870" s="4"/>
      <c r="H870" s="4"/>
      <c r="I870" s="45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ht="26.25" customHeight="1">
      <c r="A871" s="4"/>
      <c r="B871" s="4"/>
      <c r="C871" s="4"/>
      <c r="D871" s="44"/>
      <c r="E871" s="4"/>
      <c r="F871" s="4"/>
      <c r="G871" s="4"/>
      <c r="H871" s="4"/>
      <c r="I871" s="45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ht="26.25" customHeight="1">
      <c r="A872" s="4"/>
      <c r="B872" s="4"/>
      <c r="C872" s="4"/>
      <c r="D872" s="44"/>
      <c r="E872" s="4"/>
      <c r="F872" s="4"/>
      <c r="G872" s="4"/>
      <c r="H872" s="4"/>
      <c r="I872" s="45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ht="26.25" customHeight="1">
      <c r="A873" s="4"/>
      <c r="B873" s="4"/>
      <c r="C873" s="4"/>
      <c r="D873" s="44"/>
      <c r="E873" s="4"/>
      <c r="F873" s="4"/>
      <c r="G873" s="4"/>
      <c r="H873" s="4"/>
      <c r="I873" s="45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ht="26.25" customHeight="1">
      <c r="A874" s="4"/>
      <c r="B874" s="4"/>
      <c r="C874" s="4"/>
      <c r="D874" s="44"/>
      <c r="E874" s="4"/>
      <c r="F874" s="4"/>
      <c r="G874" s="4"/>
      <c r="H874" s="4"/>
      <c r="I874" s="45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ht="26.25" customHeight="1">
      <c r="A875" s="4"/>
      <c r="B875" s="4"/>
      <c r="C875" s="4"/>
      <c r="D875" s="44"/>
      <c r="E875" s="4"/>
      <c r="F875" s="4"/>
      <c r="G875" s="4"/>
      <c r="H875" s="4"/>
      <c r="I875" s="45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ht="26.25" customHeight="1">
      <c r="A876" s="4"/>
      <c r="B876" s="4"/>
      <c r="C876" s="4"/>
      <c r="D876" s="44"/>
      <c r="E876" s="4"/>
      <c r="F876" s="4"/>
      <c r="G876" s="4"/>
      <c r="H876" s="4"/>
      <c r="I876" s="45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ht="26.25" customHeight="1">
      <c r="A877" s="4"/>
      <c r="B877" s="4"/>
      <c r="C877" s="4"/>
      <c r="D877" s="44"/>
      <c r="E877" s="4"/>
      <c r="F877" s="4"/>
      <c r="G877" s="4"/>
      <c r="H877" s="4"/>
      <c r="I877" s="45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ht="26.25" customHeight="1">
      <c r="A878" s="4"/>
      <c r="B878" s="4"/>
      <c r="C878" s="4"/>
      <c r="D878" s="44"/>
      <c r="E878" s="4"/>
      <c r="F878" s="4"/>
      <c r="G878" s="4"/>
      <c r="H878" s="4"/>
      <c r="I878" s="45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ht="26.25" customHeight="1">
      <c r="A879" s="4"/>
      <c r="B879" s="4"/>
      <c r="C879" s="4"/>
      <c r="D879" s="44"/>
      <c r="E879" s="4"/>
      <c r="F879" s="4"/>
      <c r="G879" s="4"/>
      <c r="H879" s="4"/>
      <c r="I879" s="45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ht="26.25" customHeight="1">
      <c r="A880" s="4"/>
      <c r="B880" s="4"/>
      <c r="C880" s="4"/>
      <c r="D880" s="44"/>
      <c r="E880" s="4"/>
      <c r="F880" s="4"/>
      <c r="G880" s="4"/>
      <c r="H880" s="4"/>
      <c r="I880" s="45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ht="26.25" customHeight="1">
      <c r="A881" s="4"/>
      <c r="B881" s="4"/>
      <c r="C881" s="4"/>
      <c r="D881" s="44"/>
      <c r="E881" s="4"/>
      <c r="F881" s="4"/>
      <c r="G881" s="4"/>
      <c r="H881" s="4"/>
      <c r="I881" s="45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ht="26.25" customHeight="1">
      <c r="A882" s="4"/>
      <c r="B882" s="4"/>
      <c r="C882" s="4"/>
      <c r="D882" s="44"/>
      <c r="E882" s="4"/>
      <c r="F882" s="4"/>
      <c r="G882" s="4"/>
      <c r="H882" s="4"/>
      <c r="I882" s="45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ht="26.25" customHeight="1">
      <c r="A883" s="4"/>
      <c r="B883" s="4"/>
      <c r="C883" s="4"/>
      <c r="D883" s="44"/>
      <c r="E883" s="4"/>
      <c r="F883" s="4"/>
      <c r="G883" s="4"/>
      <c r="H883" s="4"/>
      <c r="I883" s="45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ht="26.25" customHeight="1">
      <c r="A884" s="4"/>
      <c r="B884" s="4"/>
      <c r="C884" s="4"/>
      <c r="D884" s="44"/>
      <c r="E884" s="4"/>
      <c r="F884" s="4"/>
      <c r="G884" s="4"/>
      <c r="H884" s="4"/>
      <c r="I884" s="45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ht="26.25" customHeight="1">
      <c r="A885" s="4"/>
      <c r="B885" s="4"/>
      <c r="C885" s="4"/>
      <c r="D885" s="44"/>
      <c r="E885" s="4"/>
      <c r="F885" s="4"/>
      <c r="G885" s="4"/>
      <c r="H885" s="4"/>
      <c r="I885" s="45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ht="26.25" customHeight="1">
      <c r="A886" s="4"/>
      <c r="B886" s="4"/>
      <c r="C886" s="4"/>
      <c r="D886" s="44"/>
      <c r="E886" s="4"/>
      <c r="F886" s="4"/>
      <c r="G886" s="4"/>
      <c r="H886" s="4"/>
      <c r="I886" s="45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ht="26.25" customHeight="1">
      <c r="A887" s="4"/>
      <c r="B887" s="4"/>
      <c r="C887" s="4"/>
      <c r="D887" s="44"/>
      <c r="E887" s="4"/>
      <c r="F887" s="4"/>
      <c r="G887" s="4"/>
      <c r="H887" s="4"/>
      <c r="I887" s="45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ht="26.25" customHeight="1">
      <c r="A888" s="4"/>
      <c r="B888" s="4"/>
      <c r="C888" s="4"/>
      <c r="D888" s="44"/>
      <c r="E888" s="4"/>
      <c r="F888" s="4"/>
      <c r="G888" s="4"/>
      <c r="H888" s="4"/>
      <c r="I888" s="45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ht="26.25" customHeight="1">
      <c r="A889" s="4"/>
      <c r="B889" s="4"/>
      <c r="C889" s="4"/>
      <c r="D889" s="44"/>
      <c r="E889" s="4"/>
      <c r="F889" s="4"/>
      <c r="G889" s="4"/>
      <c r="H889" s="4"/>
      <c r="I889" s="45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ht="26.25" customHeight="1">
      <c r="A890" s="4"/>
      <c r="B890" s="4"/>
      <c r="C890" s="4"/>
      <c r="D890" s="44"/>
      <c r="E890" s="4"/>
      <c r="F890" s="4"/>
      <c r="G890" s="4"/>
      <c r="H890" s="4"/>
      <c r="I890" s="45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ht="26.25" customHeight="1">
      <c r="A891" s="4"/>
      <c r="B891" s="4"/>
      <c r="C891" s="4"/>
      <c r="D891" s="44"/>
      <c r="E891" s="4"/>
      <c r="F891" s="4"/>
      <c r="G891" s="4"/>
      <c r="H891" s="4"/>
      <c r="I891" s="45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ht="26.25" customHeight="1">
      <c r="A892" s="4"/>
      <c r="B892" s="4"/>
      <c r="C892" s="4"/>
      <c r="D892" s="44"/>
      <c r="E892" s="4"/>
      <c r="F892" s="4"/>
      <c r="G892" s="4"/>
      <c r="H892" s="4"/>
      <c r="I892" s="45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ht="26.25" customHeight="1">
      <c r="A893" s="4"/>
      <c r="B893" s="4"/>
      <c r="C893" s="4"/>
      <c r="D893" s="44"/>
      <c r="E893" s="4"/>
      <c r="F893" s="4"/>
      <c r="G893" s="4"/>
      <c r="H893" s="4"/>
      <c r="I893" s="45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ht="26.25" customHeight="1">
      <c r="A894" s="4"/>
      <c r="B894" s="4"/>
      <c r="C894" s="4"/>
      <c r="D894" s="44"/>
      <c r="E894" s="4"/>
      <c r="F894" s="4"/>
      <c r="G894" s="4"/>
      <c r="H894" s="4"/>
      <c r="I894" s="45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ht="26.25" customHeight="1">
      <c r="A895" s="4"/>
      <c r="B895" s="4"/>
      <c r="C895" s="4"/>
      <c r="D895" s="44"/>
      <c r="E895" s="4"/>
      <c r="F895" s="4"/>
      <c r="G895" s="4"/>
      <c r="H895" s="4"/>
      <c r="I895" s="45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ht="26.25" customHeight="1">
      <c r="A896" s="4"/>
      <c r="B896" s="4"/>
      <c r="C896" s="4"/>
      <c r="D896" s="44"/>
      <c r="E896" s="4"/>
      <c r="F896" s="4"/>
      <c r="G896" s="4"/>
      <c r="H896" s="4"/>
      <c r="I896" s="45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ht="26.25" customHeight="1">
      <c r="A897" s="4"/>
      <c r="B897" s="4"/>
      <c r="C897" s="4"/>
      <c r="D897" s="44"/>
      <c r="E897" s="4"/>
      <c r="F897" s="4"/>
      <c r="G897" s="4"/>
      <c r="H897" s="4"/>
      <c r="I897" s="45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ht="26.25" customHeight="1">
      <c r="A898" s="4"/>
      <c r="B898" s="4"/>
      <c r="C898" s="4"/>
      <c r="D898" s="44"/>
      <c r="E898" s="4"/>
      <c r="F898" s="4"/>
      <c r="G898" s="4"/>
      <c r="H898" s="4"/>
      <c r="I898" s="45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ht="26.25" customHeight="1">
      <c r="A899" s="4"/>
      <c r="B899" s="4"/>
      <c r="C899" s="4"/>
      <c r="D899" s="44"/>
      <c r="E899" s="4"/>
      <c r="F899" s="4"/>
      <c r="G899" s="4"/>
      <c r="H899" s="4"/>
      <c r="I899" s="45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ht="26.25" customHeight="1">
      <c r="A900" s="4"/>
      <c r="B900" s="4"/>
      <c r="C900" s="4"/>
      <c r="D900" s="44"/>
      <c r="E900" s="4"/>
      <c r="F900" s="4"/>
      <c r="G900" s="4"/>
      <c r="H900" s="4"/>
      <c r="I900" s="45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ht="26.25" customHeight="1">
      <c r="A901" s="4"/>
      <c r="B901" s="4"/>
      <c r="C901" s="4"/>
      <c r="D901" s="44"/>
      <c r="E901" s="4"/>
      <c r="F901" s="4"/>
      <c r="G901" s="4"/>
      <c r="H901" s="4"/>
      <c r="I901" s="45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ht="26.25" customHeight="1">
      <c r="A902" s="4"/>
      <c r="B902" s="4"/>
      <c r="C902" s="4"/>
      <c r="D902" s="44"/>
      <c r="E902" s="4"/>
      <c r="F902" s="4"/>
      <c r="G902" s="4"/>
      <c r="H902" s="4"/>
      <c r="I902" s="45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ht="26.25" customHeight="1">
      <c r="A903" s="4"/>
      <c r="B903" s="4"/>
      <c r="C903" s="4"/>
      <c r="D903" s="44"/>
      <c r="E903" s="4"/>
      <c r="F903" s="4"/>
      <c r="G903" s="4"/>
      <c r="H903" s="4"/>
      <c r="I903" s="45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ht="26.25" customHeight="1">
      <c r="A904" s="4"/>
      <c r="B904" s="4"/>
      <c r="C904" s="4"/>
      <c r="D904" s="44"/>
      <c r="E904" s="4"/>
      <c r="F904" s="4"/>
      <c r="G904" s="4"/>
      <c r="H904" s="4"/>
      <c r="I904" s="45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ht="26.25" customHeight="1">
      <c r="A905" s="4"/>
      <c r="B905" s="4"/>
      <c r="C905" s="4"/>
      <c r="D905" s="44"/>
      <c r="E905" s="4"/>
      <c r="F905" s="4"/>
      <c r="G905" s="4"/>
      <c r="H905" s="4"/>
      <c r="I905" s="45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ht="26.25" customHeight="1">
      <c r="A906" s="4"/>
      <c r="B906" s="4"/>
      <c r="C906" s="4"/>
      <c r="D906" s="44"/>
      <c r="E906" s="4"/>
      <c r="F906" s="4"/>
      <c r="G906" s="4"/>
      <c r="H906" s="4"/>
      <c r="I906" s="45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ht="26.25" customHeight="1">
      <c r="A907" s="4"/>
      <c r="B907" s="4"/>
      <c r="C907" s="4"/>
      <c r="D907" s="44"/>
      <c r="E907" s="4"/>
      <c r="F907" s="4"/>
      <c r="G907" s="4"/>
      <c r="H907" s="4"/>
      <c r="I907" s="45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ht="26.25" customHeight="1">
      <c r="A908" s="4"/>
      <c r="B908" s="4"/>
      <c r="C908" s="4"/>
      <c r="D908" s="44"/>
      <c r="E908" s="4"/>
      <c r="F908" s="4"/>
      <c r="G908" s="4"/>
      <c r="H908" s="4"/>
      <c r="I908" s="45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ht="26.25" customHeight="1">
      <c r="A909" s="4"/>
      <c r="B909" s="4"/>
      <c r="C909" s="4"/>
      <c r="D909" s="44"/>
      <c r="E909" s="4"/>
      <c r="F909" s="4"/>
      <c r="G909" s="4"/>
      <c r="H909" s="4"/>
      <c r="I909" s="45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ht="26.25" customHeight="1">
      <c r="A910" s="4"/>
      <c r="B910" s="4"/>
      <c r="C910" s="4"/>
      <c r="D910" s="44"/>
      <c r="E910" s="4"/>
      <c r="F910" s="4"/>
      <c r="G910" s="4"/>
      <c r="H910" s="4"/>
      <c r="I910" s="45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ht="26.25" customHeight="1">
      <c r="A911" s="4"/>
      <c r="B911" s="4"/>
      <c r="C911" s="4"/>
      <c r="D911" s="44"/>
      <c r="E911" s="4"/>
      <c r="F911" s="4"/>
      <c r="G911" s="4"/>
      <c r="H911" s="4"/>
      <c r="I911" s="45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ht="26.25" customHeight="1">
      <c r="A912" s="4"/>
      <c r="B912" s="4"/>
      <c r="C912" s="4"/>
      <c r="D912" s="44"/>
      <c r="E912" s="4"/>
      <c r="F912" s="4"/>
      <c r="G912" s="4"/>
      <c r="H912" s="4"/>
      <c r="I912" s="45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ht="26.25" customHeight="1">
      <c r="A913" s="4"/>
      <c r="B913" s="4"/>
      <c r="C913" s="4"/>
      <c r="D913" s="44"/>
      <c r="E913" s="4"/>
      <c r="F913" s="4"/>
      <c r="G913" s="4"/>
      <c r="H913" s="4"/>
      <c r="I913" s="45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ht="26.25" customHeight="1">
      <c r="A914" s="4"/>
      <c r="B914" s="4"/>
      <c r="C914" s="4"/>
      <c r="D914" s="44"/>
      <c r="E914" s="4"/>
      <c r="F914" s="4"/>
      <c r="G914" s="4"/>
      <c r="H914" s="4"/>
      <c r="I914" s="45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ht="26.25" customHeight="1">
      <c r="A915" s="4"/>
      <c r="B915" s="4"/>
      <c r="C915" s="4"/>
      <c r="D915" s="44"/>
      <c r="E915" s="4"/>
      <c r="F915" s="4"/>
      <c r="G915" s="4"/>
      <c r="H915" s="4"/>
      <c r="I915" s="45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ht="26.25" customHeight="1">
      <c r="A916" s="4"/>
      <c r="B916" s="4"/>
      <c r="C916" s="4"/>
      <c r="D916" s="44"/>
      <c r="E916" s="4"/>
      <c r="F916" s="4"/>
      <c r="G916" s="4"/>
      <c r="H916" s="4"/>
      <c r="I916" s="45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ht="26.25" customHeight="1">
      <c r="A917" s="4"/>
      <c r="B917" s="4"/>
      <c r="C917" s="4"/>
      <c r="D917" s="44"/>
      <c r="E917" s="4"/>
      <c r="F917" s="4"/>
      <c r="G917" s="4"/>
      <c r="H917" s="4"/>
      <c r="I917" s="45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ht="26.25" customHeight="1">
      <c r="A918" s="4"/>
      <c r="B918" s="4"/>
      <c r="C918" s="4"/>
      <c r="D918" s="44"/>
      <c r="E918" s="4"/>
      <c r="F918" s="4"/>
      <c r="G918" s="4"/>
      <c r="H918" s="4"/>
      <c r="I918" s="45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ht="26.25" customHeight="1">
      <c r="A919" s="4"/>
      <c r="B919" s="4"/>
      <c r="C919" s="4"/>
      <c r="D919" s="44"/>
      <c r="E919" s="4"/>
      <c r="F919" s="4"/>
      <c r="G919" s="4"/>
      <c r="H919" s="4"/>
      <c r="I919" s="45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ht="26.25" customHeight="1">
      <c r="A920" s="4"/>
      <c r="B920" s="4"/>
      <c r="C920" s="4"/>
      <c r="D920" s="44"/>
      <c r="E920" s="4"/>
      <c r="F920" s="4"/>
      <c r="G920" s="4"/>
      <c r="H920" s="4"/>
      <c r="I920" s="45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ht="26.25" customHeight="1">
      <c r="A921" s="4"/>
      <c r="B921" s="4"/>
      <c r="C921" s="4"/>
      <c r="D921" s="44"/>
      <c r="E921" s="4"/>
      <c r="F921" s="4"/>
      <c r="G921" s="4"/>
      <c r="H921" s="4"/>
      <c r="I921" s="45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ht="26.25" customHeight="1">
      <c r="A922" s="4"/>
      <c r="B922" s="4"/>
      <c r="C922" s="4"/>
      <c r="D922" s="44"/>
      <c r="E922" s="4"/>
      <c r="F922" s="4"/>
      <c r="G922" s="4"/>
      <c r="H922" s="4"/>
      <c r="I922" s="45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ht="26.25" customHeight="1">
      <c r="A923" s="4"/>
      <c r="B923" s="4"/>
      <c r="C923" s="4"/>
      <c r="D923" s="44"/>
      <c r="E923" s="4"/>
      <c r="F923" s="4"/>
      <c r="G923" s="4"/>
      <c r="H923" s="4"/>
      <c r="I923" s="45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ht="26.25" customHeight="1">
      <c r="A924" s="4"/>
      <c r="B924" s="4"/>
      <c r="C924" s="4"/>
      <c r="D924" s="44"/>
      <c r="E924" s="4"/>
      <c r="F924" s="4"/>
      <c r="G924" s="4"/>
      <c r="H924" s="4"/>
      <c r="I924" s="45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ht="26.25" customHeight="1">
      <c r="A925" s="4"/>
      <c r="B925" s="4"/>
      <c r="C925" s="4"/>
      <c r="D925" s="44"/>
      <c r="E925" s="4"/>
      <c r="F925" s="4"/>
      <c r="G925" s="4"/>
      <c r="H925" s="4"/>
      <c r="I925" s="45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ht="26.25" customHeight="1">
      <c r="A926" s="4"/>
      <c r="B926" s="4"/>
      <c r="C926" s="4"/>
      <c r="D926" s="44"/>
      <c r="E926" s="4"/>
      <c r="F926" s="4"/>
      <c r="G926" s="4"/>
      <c r="H926" s="4"/>
      <c r="I926" s="45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ht="26.25" customHeight="1">
      <c r="A927" s="4"/>
      <c r="B927" s="4"/>
      <c r="C927" s="4"/>
      <c r="D927" s="44"/>
      <c r="E927" s="4"/>
      <c r="F927" s="4"/>
      <c r="G927" s="4"/>
      <c r="H927" s="4"/>
      <c r="I927" s="45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ht="26.25" customHeight="1">
      <c r="A928" s="4"/>
      <c r="B928" s="4"/>
      <c r="C928" s="4"/>
      <c r="D928" s="44"/>
      <c r="E928" s="4"/>
      <c r="F928" s="4"/>
      <c r="G928" s="4"/>
      <c r="H928" s="4"/>
      <c r="I928" s="45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ht="26.25" customHeight="1">
      <c r="A929" s="4"/>
      <c r="B929" s="4"/>
      <c r="C929" s="4"/>
      <c r="D929" s="44"/>
      <c r="E929" s="4"/>
      <c r="F929" s="4"/>
      <c r="G929" s="4"/>
      <c r="H929" s="4"/>
      <c r="I929" s="45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ht="26.25" customHeight="1">
      <c r="A930" s="4"/>
      <c r="B930" s="4"/>
      <c r="C930" s="4"/>
      <c r="D930" s="44"/>
      <c r="E930" s="4"/>
      <c r="F930" s="4"/>
      <c r="G930" s="4"/>
      <c r="H930" s="4"/>
      <c r="I930" s="45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ht="26.25" customHeight="1">
      <c r="A931" s="4"/>
      <c r="B931" s="4"/>
      <c r="C931" s="4"/>
      <c r="D931" s="44"/>
      <c r="E931" s="4"/>
      <c r="F931" s="4"/>
      <c r="G931" s="4"/>
      <c r="H931" s="4"/>
      <c r="I931" s="45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ht="26.25" customHeight="1">
      <c r="A932" s="4"/>
      <c r="B932" s="4"/>
      <c r="C932" s="4"/>
      <c r="D932" s="44"/>
      <c r="E932" s="4"/>
      <c r="F932" s="4"/>
      <c r="G932" s="4"/>
      <c r="H932" s="4"/>
      <c r="I932" s="45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ht="26.25" customHeight="1">
      <c r="A933" s="4"/>
      <c r="B933" s="4"/>
      <c r="C933" s="4"/>
      <c r="D933" s="44"/>
      <c r="E933" s="4"/>
      <c r="F933" s="4"/>
      <c r="G933" s="4"/>
      <c r="H933" s="4"/>
      <c r="I933" s="45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ht="26.25" customHeight="1">
      <c r="A934" s="4"/>
      <c r="B934" s="4"/>
      <c r="C934" s="4"/>
      <c r="D934" s="44"/>
      <c r="E934" s="4"/>
      <c r="F934" s="4"/>
      <c r="G934" s="4"/>
      <c r="H934" s="4"/>
      <c r="I934" s="45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ht="26.25" customHeight="1">
      <c r="A935" s="4"/>
      <c r="B935" s="4"/>
      <c r="C935" s="4"/>
      <c r="D935" s="44"/>
      <c r="E935" s="4"/>
      <c r="F935" s="4"/>
      <c r="G935" s="4"/>
      <c r="H935" s="4"/>
      <c r="I935" s="45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ht="26.25" customHeight="1">
      <c r="A936" s="4"/>
      <c r="B936" s="4"/>
      <c r="C936" s="4"/>
      <c r="D936" s="44"/>
      <c r="E936" s="4"/>
      <c r="F936" s="4"/>
      <c r="G936" s="4"/>
      <c r="H936" s="4"/>
      <c r="I936" s="45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ht="26.25" customHeight="1">
      <c r="A937" s="4"/>
      <c r="B937" s="4"/>
      <c r="C937" s="4"/>
      <c r="D937" s="44"/>
      <c r="E937" s="4"/>
      <c r="F937" s="4"/>
      <c r="G937" s="4"/>
      <c r="H937" s="4"/>
      <c r="I937" s="45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ht="26.25" customHeight="1">
      <c r="A938" s="4"/>
      <c r="B938" s="4"/>
      <c r="C938" s="4"/>
      <c r="D938" s="44"/>
      <c r="E938" s="4"/>
      <c r="F938" s="4"/>
      <c r="G938" s="4"/>
      <c r="H938" s="4"/>
      <c r="I938" s="45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ht="26.25" customHeight="1">
      <c r="A939" s="4"/>
      <c r="B939" s="4"/>
      <c r="C939" s="4"/>
      <c r="D939" s="44"/>
      <c r="E939" s="4"/>
      <c r="F939" s="4"/>
      <c r="G939" s="4"/>
      <c r="H939" s="4"/>
      <c r="I939" s="45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ht="26.25" customHeight="1">
      <c r="A940" s="4"/>
      <c r="B940" s="4"/>
      <c r="C940" s="4"/>
      <c r="D940" s="44"/>
      <c r="E940" s="4"/>
      <c r="F940" s="4"/>
      <c r="G940" s="4"/>
      <c r="H940" s="4"/>
      <c r="I940" s="45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ht="26.25" customHeight="1">
      <c r="A941" s="4"/>
      <c r="B941" s="4"/>
      <c r="C941" s="4"/>
      <c r="D941" s="44"/>
      <c r="E941" s="4"/>
      <c r="F941" s="4"/>
      <c r="G941" s="4"/>
      <c r="H941" s="4"/>
      <c r="I941" s="45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ht="26.25" customHeight="1">
      <c r="A942" s="4"/>
      <c r="B942" s="4"/>
      <c r="C942" s="4"/>
      <c r="D942" s="44"/>
      <c r="E942" s="4"/>
      <c r="F942" s="4"/>
      <c r="G942" s="4"/>
      <c r="H942" s="4"/>
      <c r="I942" s="45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ht="26.25" customHeight="1">
      <c r="A943" s="4"/>
      <c r="B943" s="4"/>
      <c r="C943" s="4"/>
      <c r="D943" s="44"/>
      <c r="E943" s="4"/>
      <c r="F943" s="4"/>
      <c r="G943" s="4"/>
      <c r="H943" s="4"/>
      <c r="I943" s="45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ht="26.25" customHeight="1">
      <c r="A944" s="4"/>
      <c r="B944" s="4"/>
      <c r="C944" s="4"/>
      <c r="D944" s="44"/>
      <c r="E944" s="4"/>
      <c r="F944" s="4"/>
      <c r="G944" s="4"/>
      <c r="H944" s="4"/>
      <c r="I944" s="45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ht="26.25" customHeight="1">
      <c r="A945" s="4"/>
      <c r="B945" s="4"/>
      <c r="C945" s="4"/>
      <c r="D945" s="44"/>
      <c r="E945" s="4"/>
      <c r="F945" s="4"/>
      <c r="G945" s="4"/>
      <c r="H945" s="4"/>
      <c r="I945" s="45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ht="26.25" customHeight="1">
      <c r="A946" s="4"/>
      <c r="B946" s="4"/>
      <c r="C946" s="4"/>
      <c r="D946" s="44"/>
      <c r="E946" s="4"/>
      <c r="F946" s="4"/>
      <c r="G946" s="4"/>
      <c r="H946" s="4"/>
      <c r="I946" s="45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ht="26.25" customHeight="1">
      <c r="A947" s="4"/>
      <c r="B947" s="4"/>
      <c r="C947" s="4"/>
      <c r="D947" s="44"/>
      <c r="E947" s="4"/>
      <c r="F947" s="4"/>
      <c r="G947" s="4"/>
      <c r="H947" s="4"/>
      <c r="I947" s="45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ht="26.25" customHeight="1">
      <c r="A948" s="4"/>
      <c r="B948" s="4"/>
      <c r="C948" s="4"/>
      <c r="D948" s="44"/>
      <c r="E948" s="4"/>
      <c r="F948" s="4"/>
      <c r="G948" s="4"/>
      <c r="H948" s="4"/>
      <c r="I948" s="45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ht="26.25" customHeight="1">
      <c r="A949" s="4"/>
      <c r="B949" s="4"/>
      <c r="C949" s="4"/>
      <c r="D949" s="44"/>
      <c r="E949" s="4"/>
      <c r="F949" s="4"/>
      <c r="G949" s="4"/>
      <c r="H949" s="4"/>
      <c r="I949" s="45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ht="26.25" customHeight="1">
      <c r="A950" s="4"/>
      <c r="B950" s="4"/>
      <c r="C950" s="4"/>
      <c r="D950" s="44"/>
      <c r="E950" s="4"/>
      <c r="F950" s="4"/>
      <c r="G950" s="4"/>
      <c r="H950" s="4"/>
      <c r="I950" s="45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ht="26.25" customHeight="1">
      <c r="A951" s="4"/>
      <c r="B951" s="4"/>
      <c r="C951" s="4"/>
      <c r="D951" s="44"/>
      <c r="E951" s="4"/>
      <c r="F951" s="4"/>
      <c r="G951" s="4"/>
      <c r="H951" s="4"/>
      <c r="I951" s="45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ht="26.25" customHeight="1">
      <c r="A952" s="4"/>
      <c r="B952" s="4"/>
      <c r="C952" s="4"/>
      <c r="D952" s="44"/>
      <c r="E952" s="4"/>
      <c r="F952" s="4"/>
      <c r="G952" s="4"/>
      <c r="H952" s="4"/>
      <c r="I952" s="45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ht="26.25" customHeight="1">
      <c r="A953" s="4"/>
      <c r="B953" s="4"/>
      <c r="C953" s="4"/>
      <c r="D953" s="44"/>
      <c r="E953" s="4"/>
      <c r="F953" s="4"/>
      <c r="G953" s="4"/>
      <c r="H953" s="4"/>
      <c r="I953" s="45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ht="26.25" customHeight="1">
      <c r="A954" s="4"/>
      <c r="B954" s="4"/>
      <c r="C954" s="4"/>
      <c r="D954" s="44"/>
      <c r="E954" s="4"/>
      <c r="F954" s="4"/>
      <c r="G954" s="4"/>
      <c r="H954" s="4"/>
      <c r="I954" s="45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ht="26.25" customHeight="1">
      <c r="A955" s="4"/>
      <c r="B955" s="4"/>
      <c r="C955" s="4"/>
      <c r="D955" s="44"/>
      <c r="E955" s="4"/>
      <c r="F955" s="4"/>
      <c r="G955" s="4"/>
      <c r="H955" s="4"/>
      <c r="I955" s="45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ht="26.25" customHeight="1">
      <c r="A956" s="4"/>
      <c r="B956" s="4"/>
      <c r="C956" s="4"/>
      <c r="D956" s="44"/>
      <c r="E956" s="4"/>
      <c r="F956" s="4"/>
      <c r="G956" s="4"/>
      <c r="H956" s="4"/>
      <c r="I956" s="45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ht="26.25" customHeight="1">
      <c r="A957" s="4"/>
      <c r="B957" s="4"/>
      <c r="C957" s="4"/>
      <c r="D957" s="44"/>
      <c r="E957" s="4"/>
      <c r="F957" s="4"/>
      <c r="G957" s="4"/>
      <c r="H957" s="4"/>
      <c r="I957" s="45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ht="26.25" customHeight="1">
      <c r="A958" s="4"/>
      <c r="B958" s="4"/>
      <c r="C958" s="4"/>
      <c r="D958" s="44"/>
      <c r="E958" s="4"/>
      <c r="F958" s="4"/>
      <c r="G958" s="4"/>
      <c r="H958" s="4"/>
      <c r="I958" s="45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ht="26.25" customHeight="1">
      <c r="A959" s="4"/>
      <c r="B959" s="4"/>
      <c r="C959" s="4"/>
      <c r="D959" s="44"/>
      <c r="E959" s="4"/>
      <c r="F959" s="4"/>
      <c r="G959" s="4"/>
      <c r="H959" s="4"/>
      <c r="I959" s="45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ht="26.25" customHeight="1">
      <c r="A960" s="4"/>
      <c r="B960" s="4"/>
      <c r="C960" s="4"/>
      <c r="D960" s="44"/>
      <c r="E960" s="4"/>
      <c r="F960" s="4"/>
      <c r="G960" s="4"/>
      <c r="H960" s="4"/>
      <c r="I960" s="45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ht="26.25" customHeight="1">
      <c r="A961" s="4"/>
      <c r="B961" s="4"/>
      <c r="C961" s="4"/>
      <c r="D961" s="44"/>
      <c r="E961" s="4"/>
      <c r="F961" s="4"/>
      <c r="G961" s="4"/>
      <c r="H961" s="4"/>
      <c r="I961" s="45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ht="26.25" customHeight="1">
      <c r="A962" s="4"/>
      <c r="B962" s="4"/>
      <c r="C962" s="4"/>
      <c r="D962" s="44"/>
      <c r="E962" s="4"/>
      <c r="F962" s="4"/>
      <c r="G962" s="4"/>
      <c r="H962" s="4"/>
      <c r="I962" s="45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ht="26.25" customHeight="1">
      <c r="A963" s="4"/>
      <c r="B963" s="4"/>
      <c r="C963" s="4"/>
      <c r="D963" s="44"/>
      <c r="E963" s="4"/>
      <c r="F963" s="4"/>
      <c r="G963" s="4"/>
      <c r="H963" s="4"/>
      <c r="I963" s="45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ht="26.25" customHeight="1">
      <c r="A964" s="4"/>
      <c r="B964" s="4"/>
      <c r="C964" s="4"/>
      <c r="D964" s="44"/>
      <c r="E964" s="4"/>
      <c r="F964" s="4"/>
      <c r="G964" s="4"/>
      <c r="H964" s="4"/>
      <c r="I964" s="45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ht="26.25" customHeight="1">
      <c r="A965" s="4"/>
      <c r="B965" s="4"/>
      <c r="C965" s="4"/>
      <c r="D965" s="44"/>
      <c r="E965" s="4"/>
      <c r="F965" s="4"/>
      <c r="G965" s="4"/>
      <c r="H965" s="4"/>
      <c r="I965" s="45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ht="26.25" customHeight="1">
      <c r="A966" s="4"/>
      <c r="B966" s="4"/>
      <c r="C966" s="4"/>
      <c r="D966" s="44"/>
      <c r="E966" s="4"/>
      <c r="F966" s="4"/>
      <c r="G966" s="4"/>
      <c r="H966" s="4"/>
      <c r="I966" s="45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ht="26.25" customHeight="1">
      <c r="A967" s="4"/>
      <c r="B967" s="4"/>
      <c r="C967" s="4"/>
      <c r="D967" s="44"/>
      <c r="E967" s="4"/>
      <c r="F967" s="4"/>
      <c r="G967" s="4"/>
      <c r="H967" s="4"/>
      <c r="I967" s="45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ht="26.25" customHeight="1">
      <c r="A968" s="4"/>
      <c r="B968" s="4"/>
      <c r="C968" s="4"/>
      <c r="D968" s="44"/>
      <c r="E968" s="4"/>
      <c r="F968" s="4"/>
      <c r="G968" s="4"/>
      <c r="H968" s="4"/>
      <c r="I968" s="45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ht="26.25" customHeight="1">
      <c r="A969" s="4"/>
      <c r="B969" s="4"/>
      <c r="C969" s="4"/>
      <c r="D969" s="44"/>
      <c r="E969" s="4"/>
      <c r="F969" s="4"/>
      <c r="G969" s="4"/>
      <c r="H969" s="4"/>
      <c r="I969" s="45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ht="26.25" customHeight="1">
      <c r="A970" s="4"/>
      <c r="B970" s="4"/>
      <c r="C970" s="4"/>
      <c r="D970" s="44"/>
      <c r="E970" s="4"/>
      <c r="F970" s="4"/>
      <c r="G970" s="4"/>
      <c r="H970" s="4"/>
      <c r="I970" s="45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ht="26.25" customHeight="1">
      <c r="A971" s="4"/>
      <c r="B971" s="4"/>
      <c r="C971" s="4"/>
      <c r="D971" s="44"/>
      <c r="E971" s="4"/>
      <c r="F971" s="4"/>
      <c r="G971" s="4"/>
      <c r="H971" s="4"/>
      <c r="I971" s="45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ht="26.25" customHeight="1">
      <c r="A972" s="4"/>
      <c r="B972" s="4"/>
      <c r="C972" s="4"/>
      <c r="D972" s="44"/>
      <c r="E972" s="4"/>
      <c r="F972" s="4"/>
      <c r="G972" s="4"/>
      <c r="H972" s="4"/>
      <c r="I972" s="45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ht="26.25" customHeight="1">
      <c r="A973" s="4"/>
      <c r="B973" s="4"/>
      <c r="C973" s="4"/>
      <c r="D973" s="44"/>
      <c r="E973" s="4"/>
      <c r="F973" s="4"/>
      <c r="G973" s="4"/>
      <c r="H973" s="4"/>
      <c r="I973" s="45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ht="26.25" customHeight="1">
      <c r="A974" s="4"/>
      <c r="B974" s="4"/>
      <c r="C974" s="4"/>
      <c r="D974" s="44"/>
      <c r="E974" s="4"/>
      <c r="F974" s="4"/>
      <c r="G974" s="4"/>
      <c r="H974" s="4"/>
      <c r="I974" s="45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ht="26.25" customHeight="1">
      <c r="A975" s="4"/>
      <c r="B975" s="4"/>
      <c r="C975" s="4"/>
      <c r="D975" s="44"/>
      <c r="E975" s="4"/>
      <c r="F975" s="4"/>
      <c r="G975" s="4"/>
      <c r="H975" s="4"/>
      <c r="I975" s="45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ht="26.25" customHeight="1">
      <c r="A976" s="4"/>
      <c r="B976" s="4"/>
      <c r="C976" s="4"/>
      <c r="D976" s="44"/>
      <c r="E976" s="4"/>
      <c r="F976" s="4"/>
      <c r="G976" s="4"/>
      <c r="H976" s="4"/>
      <c r="I976" s="45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ht="26.25" customHeight="1">
      <c r="A977" s="4"/>
      <c r="B977" s="4"/>
      <c r="C977" s="4"/>
      <c r="D977" s="44"/>
      <c r="E977" s="4"/>
      <c r="F977" s="4"/>
      <c r="G977" s="4"/>
      <c r="H977" s="4"/>
      <c r="I977" s="45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ht="26.25" customHeight="1">
      <c r="A978" s="4"/>
      <c r="B978" s="4"/>
      <c r="C978" s="4"/>
      <c r="D978" s="44"/>
      <c r="E978" s="4"/>
      <c r="F978" s="4"/>
      <c r="G978" s="4"/>
      <c r="H978" s="4"/>
      <c r="I978" s="45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ht="26.25" customHeight="1">
      <c r="A979" s="4"/>
      <c r="B979" s="4"/>
      <c r="C979" s="4"/>
      <c r="D979" s="44"/>
      <c r="E979" s="4"/>
      <c r="F979" s="4"/>
      <c r="G979" s="4"/>
      <c r="H979" s="4"/>
      <c r="I979" s="45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ht="26.25" customHeight="1">
      <c r="A980" s="4"/>
      <c r="B980" s="4"/>
      <c r="C980" s="4"/>
      <c r="D980" s="44"/>
      <c r="E980" s="4"/>
      <c r="F980" s="4"/>
      <c r="G980" s="4"/>
      <c r="H980" s="4"/>
      <c r="I980" s="45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ht="26.25" customHeight="1">
      <c r="A981" s="4"/>
      <c r="B981" s="4"/>
      <c r="C981" s="4"/>
      <c r="D981" s="44"/>
      <c r="E981" s="4"/>
      <c r="F981" s="4"/>
      <c r="G981" s="4"/>
      <c r="H981" s="4"/>
      <c r="I981" s="45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ht="26.25" customHeight="1">
      <c r="A982" s="4"/>
      <c r="B982" s="4"/>
      <c r="C982" s="4"/>
      <c r="D982" s="44"/>
      <c r="E982" s="4"/>
      <c r="F982" s="4"/>
      <c r="G982" s="4"/>
      <c r="H982" s="4"/>
      <c r="I982" s="45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ht="26.25" customHeight="1">
      <c r="A983" s="4"/>
      <c r="B983" s="4"/>
      <c r="C983" s="4"/>
      <c r="D983" s="44"/>
      <c r="E983" s="4"/>
      <c r="F983" s="4"/>
      <c r="G983" s="4"/>
      <c r="H983" s="4"/>
      <c r="I983" s="45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ht="26.25" customHeight="1">
      <c r="A984" s="4"/>
      <c r="B984" s="4"/>
      <c r="C984" s="4"/>
      <c r="D984" s="44"/>
      <c r="E984" s="4"/>
      <c r="F984" s="4"/>
      <c r="G984" s="4"/>
      <c r="H984" s="4"/>
      <c r="I984" s="45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ht="26.25" customHeight="1">
      <c r="A985" s="4"/>
      <c r="B985" s="4"/>
      <c r="C985" s="4"/>
      <c r="D985" s="44"/>
      <c r="E985" s="4"/>
      <c r="F985" s="4"/>
      <c r="G985" s="4"/>
      <c r="H985" s="4"/>
      <c r="I985" s="45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ht="26.25" customHeight="1">
      <c r="A986" s="4"/>
      <c r="B986" s="4"/>
      <c r="C986" s="4"/>
      <c r="D986" s="44"/>
      <c r="E986" s="4"/>
      <c r="F986" s="4"/>
      <c r="G986" s="4"/>
      <c r="H986" s="4"/>
      <c r="I986" s="45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ht="26.25" customHeight="1">
      <c r="A987" s="4"/>
      <c r="B987" s="4"/>
      <c r="C987" s="4"/>
      <c r="D987" s="44"/>
      <c r="E987" s="4"/>
      <c r="F987" s="4"/>
      <c r="G987" s="4"/>
      <c r="H987" s="4"/>
      <c r="I987" s="45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ht="26.25" customHeight="1">
      <c r="A988" s="4"/>
      <c r="B988" s="4"/>
      <c r="C988" s="4"/>
      <c r="D988" s="44"/>
      <c r="E988" s="4"/>
      <c r="F988" s="4"/>
      <c r="G988" s="4"/>
      <c r="H988" s="4"/>
      <c r="I988" s="45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ht="26.25" customHeight="1">
      <c r="A989" s="4"/>
      <c r="B989" s="4"/>
      <c r="C989" s="4"/>
      <c r="D989" s="44"/>
      <c r="E989" s="4"/>
      <c r="F989" s="4"/>
      <c r="G989" s="4"/>
      <c r="H989" s="4"/>
      <c r="I989" s="45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ht="26.25" customHeight="1">
      <c r="A990" s="4"/>
      <c r="B990" s="4"/>
      <c r="C990" s="4"/>
      <c r="D990" s="44"/>
      <c r="E990" s="4"/>
      <c r="F990" s="4"/>
      <c r="G990" s="4"/>
      <c r="H990" s="4"/>
      <c r="I990" s="45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ht="26.25" customHeight="1">
      <c r="A991" s="4"/>
      <c r="B991" s="4"/>
      <c r="C991" s="4"/>
      <c r="D991" s="44"/>
      <c r="E991" s="4"/>
      <c r="F991" s="4"/>
      <c r="G991" s="4"/>
      <c r="H991" s="4"/>
      <c r="I991" s="45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ht="26.25" customHeight="1">
      <c r="A992" s="4"/>
      <c r="B992" s="4"/>
      <c r="C992" s="4"/>
      <c r="D992" s="44"/>
      <c r="E992" s="4"/>
      <c r="F992" s="4"/>
      <c r="G992" s="4"/>
      <c r="H992" s="4"/>
      <c r="I992" s="45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ht="26.25" customHeight="1">
      <c r="A993" s="4"/>
      <c r="B993" s="4"/>
      <c r="C993" s="4"/>
      <c r="D993" s="44"/>
      <c r="E993" s="4"/>
      <c r="F993" s="4"/>
      <c r="G993" s="4"/>
      <c r="H993" s="4"/>
      <c r="I993" s="45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ht="26.25" customHeight="1">
      <c r="A994" s="4"/>
      <c r="B994" s="4"/>
      <c r="C994" s="4"/>
      <c r="D994" s="44"/>
      <c r="E994" s="4"/>
      <c r="F994" s="4"/>
      <c r="G994" s="4"/>
      <c r="H994" s="4"/>
      <c r="I994" s="45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ht="26.25" customHeight="1">
      <c r="A995" s="4"/>
      <c r="B995" s="4"/>
      <c r="C995" s="4"/>
      <c r="D995" s="44"/>
      <c r="E995" s="4"/>
      <c r="F995" s="4"/>
      <c r="G995" s="4"/>
      <c r="H995" s="4"/>
      <c r="I995" s="45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ht="26.25" customHeight="1">
      <c r="A996" s="4"/>
      <c r="B996" s="4"/>
      <c r="C996" s="4"/>
      <c r="D996" s="44"/>
      <c r="E996" s="4"/>
      <c r="F996" s="4"/>
      <c r="G996" s="4"/>
      <c r="H996" s="4"/>
      <c r="I996" s="45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ht="26.25" customHeight="1">
      <c r="A997" s="4"/>
      <c r="B997" s="4"/>
      <c r="C997" s="4"/>
      <c r="D997" s="44"/>
      <c r="E997" s="4"/>
      <c r="F997" s="4"/>
      <c r="G997" s="4"/>
      <c r="H997" s="4"/>
      <c r="I997" s="45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ht="26.25" customHeight="1">
      <c r="A998" s="4"/>
      <c r="B998" s="4"/>
      <c r="C998" s="4"/>
      <c r="D998" s="44"/>
      <c r="E998" s="4"/>
      <c r="F998" s="4"/>
      <c r="G998" s="4"/>
      <c r="H998" s="4"/>
      <c r="I998" s="45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ht="26.25" customHeight="1">
      <c r="A999" s="4"/>
      <c r="B999" s="4"/>
      <c r="C999" s="4"/>
      <c r="D999" s="44"/>
      <c r="E999" s="4"/>
      <c r="F999" s="4"/>
      <c r="G999" s="4"/>
      <c r="H999" s="4"/>
      <c r="I999" s="45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ht="26.25" customHeight="1">
      <c r="A1000" s="4"/>
      <c r="B1000" s="4"/>
      <c r="C1000" s="4"/>
      <c r="D1000" s="44"/>
      <c r="E1000" s="4"/>
      <c r="F1000" s="4"/>
      <c r="G1000" s="4"/>
      <c r="H1000" s="4"/>
      <c r="I1000" s="45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55">
    <mergeCell ref="A1:U1"/>
    <mergeCell ref="A2:A3"/>
    <mergeCell ref="B2:B3"/>
    <mergeCell ref="C2:C3"/>
    <mergeCell ref="D2:D3"/>
    <mergeCell ref="E2:U2"/>
    <mergeCell ref="A6:C8"/>
    <mergeCell ref="A10:C12"/>
    <mergeCell ref="A14:C16"/>
    <mergeCell ref="A18:C20"/>
    <mergeCell ref="A22:C24"/>
    <mergeCell ref="A28:C30"/>
    <mergeCell ref="A32:C34"/>
    <mergeCell ref="A36:C38"/>
    <mergeCell ref="A40:C42"/>
    <mergeCell ref="A44:C46"/>
    <mergeCell ref="A50:C52"/>
    <mergeCell ref="A54:C56"/>
    <mergeCell ref="A58:C60"/>
    <mergeCell ref="A62:C64"/>
    <mergeCell ref="A66:C68"/>
    <mergeCell ref="A71:C73"/>
    <mergeCell ref="A75:C77"/>
    <mergeCell ref="A79:C81"/>
    <mergeCell ref="A83:C85"/>
    <mergeCell ref="A87:C89"/>
    <mergeCell ref="A93:C95"/>
    <mergeCell ref="A97:C99"/>
    <mergeCell ref="A101:C103"/>
    <mergeCell ref="A105:C107"/>
    <mergeCell ref="A109:C111"/>
    <mergeCell ref="A115:C117"/>
    <mergeCell ref="A119:C121"/>
    <mergeCell ref="A123:C125"/>
    <mergeCell ref="A127:C129"/>
    <mergeCell ref="A131:C133"/>
    <mergeCell ref="A137:C139"/>
    <mergeCell ref="A141:C143"/>
    <mergeCell ref="A145:C147"/>
    <mergeCell ref="A149:C151"/>
    <mergeCell ref="A153:C155"/>
    <mergeCell ref="A159:C161"/>
    <mergeCell ref="C181:C182"/>
    <mergeCell ref="D181:D182"/>
    <mergeCell ref="A184:C186"/>
    <mergeCell ref="A196:C198"/>
    <mergeCell ref="A200:C202"/>
    <mergeCell ref="A163:C165"/>
    <mergeCell ref="A167:C169"/>
    <mergeCell ref="A171:C173"/>
    <mergeCell ref="A175:C177"/>
    <mergeCell ref="A180:U180"/>
    <mergeCell ref="A181:A182"/>
    <mergeCell ref="B181:B182"/>
    <mergeCell ref="E181:U181"/>
  </mergeCells>
  <printOptions horizontalCentered="1"/>
  <pageMargins bottom="0.15748031496062992" footer="0.0" header="0.0" left="0.0" right="0.0" top="0.15748031496062992"/>
  <pageSetup paperSize="9" orientation="landscape"/>
  <rowBreaks count="8" manualBreakCount="8">
    <brk id="112" man="1"/>
    <brk id="178" man="1"/>
    <brk id="68" man="1"/>
    <brk id="134" man="1"/>
    <brk id="25" man="1"/>
    <brk id="90" man="1"/>
    <brk id="156" man="1"/>
    <brk id="47" man="1"/>
  </rowBreaks>
  <colBreaks count="1" manualBreakCount="1">
    <brk id="21" man="1"/>
  </colBreaks>
  <drawing r:id="rId1"/>
</worksheet>
</file>