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mcovino/Dropbox/papers/CSASN/data/"/>
    </mc:Choice>
  </mc:AlternateContent>
  <xr:revisionPtr revIDLastSave="0" documentId="8_{4D58EAAE-4156-7349-8014-E930AC968022}" xr6:coauthVersionLast="45" xr6:coauthVersionMax="45" xr10:uidLastSave="{00000000-0000-0000-0000-000000000000}"/>
  <bookViews>
    <workbookView xWindow="1000" yWindow="460" windowWidth="25720" windowHeight="16060" tabRatio="706" activeTab="1" xr2:uid="{00000000-000D-0000-FFFF-FFFF00000000}"/>
  </bookViews>
  <sheets>
    <sheet name="All I-Series PT" sheetId="16" r:id="rId1"/>
    <sheet name="All I-Series 2010-11" sheetId="15" r:id="rId2"/>
    <sheet name="Kup2012 PT" sheetId="20" r:id="rId3"/>
    <sheet name="Both Kup Methods 2012" sheetId="21" r:id="rId4"/>
    <sheet name="Discharge" sheetId="14" r:id="rId5"/>
    <sheet name="Format for data archive" sheetId="24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5" i="24" l="1"/>
  <c r="C384" i="24"/>
  <c r="C383" i="24"/>
  <c r="C382" i="24"/>
  <c r="C381" i="24"/>
  <c r="C380" i="24"/>
  <c r="C379" i="24"/>
  <c r="C378" i="24"/>
  <c r="C377" i="24"/>
  <c r="C376" i="24"/>
  <c r="C375" i="24"/>
  <c r="C374" i="24"/>
  <c r="C373" i="24"/>
  <c r="C372" i="24"/>
  <c r="C371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AR3" i="24"/>
  <c r="D3" i="24"/>
  <c r="C3" i="24"/>
  <c r="AR2" i="24"/>
  <c r="AS2" i="24" s="1"/>
  <c r="D2" i="24"/>
  <c r="C2" i="24"/>
  <c r="AR2" i="15"/>
  <c r="AS2" i="15" s="1"/>
  <c r="AR3" i="15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D340" i="15"/>
  <c r="C340" i="15"/>
  <c r="D339" i="15"/>
  <c r="C339" i="15"/>
  <c r="D338" i="15"/>
  <c r="C338" i="15"/>
  <c r="D337" i="15"/>
  <c r="C337" i="15"/>
  <c r="D336" i="15"/>
  <c r="C336" i="15"/>
  <c r="D335" i="15"/>
  <c r="C335" i="15"/>
  <c r="D334" i="15"/>
  <c r="C334" i="15"/>
  <c r="D333" i="15"/>
  <c r="C333" i="15"/>
  <c r="D332" i="15"/>
  <c r="C332" i="15"/>
  <c r="D331" i="15"/>
  <c r="C331" i="15"/>
  <c r="D330" i="15"/>
  <c r="C330" i="15"/>
  <c r="D329" i="15"/>
  <c r="C329" i="15"/>
  <c r="D328" i="15"/>
  <c r="C328" i="15"/>
  <c r="D327" i="15"/>
  <c r="C327" i="15"/>
  <c r="D326" i="15"/>
  <c r="C326" i="15"/>
  <c r="D325" i="15"/>
  <c r="C325" i="15"/>
  <c r="D324" i="15"/>
  <c r="C324" i="15"/>
  <c r="D323" i="15"/>
  <c r="C323" i="15"/>
  <c r="D322" i="15"/>
  <c r="C322" i="15"/>
  <c r="D321" i="15"/>
  <c r="C321" i="15"/>
  <c r="D320" i="15"/>
  <c r="C320" i="15"/>
  <c r="D319" i="15"/>
  <c r="C319" i="15"/>
  <c r="D318" i="15"/>
  <c r="C318" i="15"/>
  <c r="D317" i="15"/>
  <c r="C317" i="15"/>
  <c r="D316" i="15"/>
  <c r="C316" i="15"/>
  <c r="D315" i="15"/>
  <c r="C315" i="15"/>
  <c r="D314" i="15"/>
  <c r="C314" i="15"/>
  <c r="D313" i="15"/>
  <c r="C313" i="15"/>
  <c r="D312" i="15"/>
  <c r="C312" i="15"/>
  <c r="D311" i="15"/>
  <c r="C311" i="15"/>
  <c r="D310" i="15"/>
  <c r="C310" i="15"/>
  <c r="D309" i="15"/>
  <c r="C309" i="15"/>
  <c r="D308" i="15"/>
  <c r="C308" i="15"/>
  <c r="D307" i="15"/>
  <c r="C307" i="15"/>
  <c r="D306" i="15"/>
  <c r="C306" i="15"/>
  <c r="D305" i="15"/>
  <c r="C305" i="15"/>
  <c r="D304" i="15"/>
  <c r="C304" i="15"/>
  <c r="D303" i="15"/>
  <c r="C303" i="15"/>
  <c r="D302" i="15"/>
  <c r="C302" i="15"/>
  <c r="D301" i="15"/>
  <c r="C301" i="15"/>
  <c r="D300" i="15"/>
  <c r="C300" i="15"/>
  <c r="D299" i="15"/>
  <c r="C299" i="15"/>
  <c r="D298" i="15"/>
  <c r="C298" i="15"/>
  <c r="D297" i="15"/>
  <c r="C297" i="15"/>
  <c r="D296" i="15"/>
  <c r="C296" i="15"/>
  <c r="D295" i="15"/>
  <c r="C295" i="15"/>
  <c r="D294" i="15"/>
  <c r="C294" i="15"/>
  <c r="D293" i="15"/>
  <c r="C293" i="15"/>
  <c r="D292" i="15"/>
  <c r="C292" i="15"/>
  <c r="D291" i="15"/>
  <c r="C291" i="15"/>
  <c r="D290" i="15"/>
  <c r="C290" i="15"/>
  <c r="D289" i="15"/>
  <c r="C289" i="15"/>
  <c r="D288" i="15"/>
  <c r="C288" i="15"/>
  <c r="D287" i="15"/>
  <c r="C287" i="15"/>
  <c r="D286" i="15"/>
  <c r="C286" i="15"/>
  <c r="D285" i="15"/>
  <c r="C285" i="15"/>
  <c r="D284" i="15"/>
  <c r="C284" i="15"/>
  <c r="D283" i="15"/>
  <c r="C283" i="15"/>
  <c r="D282" i="15"/>
  <c r="C282" i="15"/>
  <c r="D281" i="15"/>
  <c r="C281" i="15"/>
  <c r="D280" i="15"/>
  <c r="C280" i="15"/>
  <c r="D279" i="15"/>
  <c r="C279" i="15"/>
  <c r="D278" i="15"/>
  <c r="C278" i="15"/>
  <c r="D277" i="15"/>
  <c r="C277" i="15"/>
  <c r="D276" i="15"/>
  <c r="C276" i="15"/>
  <c r="D275" i="15"/>
  <c r="C275" i="15"/>
  <c r="D274" i="15"/>
  <c r="C274" i="15"/>
  <c r="D273" i="15"/>
  <c r="C273" i="15"/>
  <c r="D272" i="15"/>
  <c r="C272" i="15"/>
  <c r="D271" i="15"/>
  <c r="C271" i="15"/>
  <c r="D270" i="15"/>
  <c r="C270" i="15"/>
  <c r="D269" i="15"/>
  <c r="C269" i="15"/>
  <c r="D268" i="15"/>
  <c r="C268" i="15"/>
  <c r="D267" i="15"/>
  <c r="C267" i="15"/>
  <c r="D266" i="15"/>
  <c r="C266" i="15"/>
  <c r="D265" i="15"/>
  <c r="C265" i="15"/>
  <c r="D264" i="15"/>
  <c r="C264" i="15"/>
  <c r="D263" i="15"/>
  <c r="C263" i="15"/>
  <c r="D262" i="15"/>
  <c r="C262" i="15"/>
  <c r="D261" i="15"/>
  <c r="C261" i="15"/>
  <c r="D260" i="15"/>
  <c r="C260" i="15"/>
  <c r="D259" i="15"/>
  <c r="C259" i="15"/>
  <c r="D258" i="15"/>
  <c r="C258" i="15"/>
  <c r="D257" i="15"/>
  <c r="C257" i="15"/>
  <c r="D256" i="15"/>
  <c r="C256" i="15"/>
  <c r="D255" i="15"/>
  <c r="C255" i="15"/>
  <c r="D254" i="15"/>
  <c r="C254" i="15"/>
  <c r="D253" i="15"/>
  <c r="C253" i="15"/>
  <c r="D252" i="15"/>
  <c r="C252" i="15"/>
  <c r="D251" i="15"/>
  <c r="C251" i="15"/>
  <c r="D250" i="15"/>
  <c r="C250" i="15"/>
  <c r="D249" i="15"/>
  <c r="C249" i="15"/>
  <c r="D248" i="15"/>
  <c r="C248" i="15"/>
  <c r="D247" i="15"/>
  <c r="C247" i="15"/>
  <c r="D246" i="15"/>
  <c r="C246" i="15"/>
  <c r="D245" i="15"/>
  <c r="C245" i="15"/>
  <c r="D244" i="15"/>
  <c r="C244" i="15"/>
  <c r="D243" i="15"/>
  <c r="C243" i="15"/>
  <c r="D242" i="15"/>
  <c r="C242" i="15"/>
  <c r="D241" i="15"/>
  <c r="C241" i="15"/>
  <c r="D240" i="15"/>
  <c r="C240" i="15"/>
  <c r="D239" i="15"/>
  <c r="C239" i="15"/>
  <c r="D238" i="15"/>
  <c r="C238" i="15"/>
  <c r="D237" i="15"/>
  <c r="C237" i="15"/>
  <c r="D236" i="15"/>
  <c r="C236" i="15"/>
  <c r="D234" i="15"/>
  <c r="C234" i="15"/>
  <c r="D233" i="15"/>
  <c r="C233" i="15"/>
  <c r="D232" i="15"/>
  <c r="C232" i="15"/>
  <c r="D231" i="15"/>
  <c r="C231" i="15"/>
  <c r="D230" i="15"/>
  <c r="C230" i="15"/>
  <c r="D229" i="15"/>
  <c r="C229" i="15"/>
  <c r="D228" i="15"/>
  <c r="C228" i="15"/>
  <c r="D227" i="15"/>
  <c r="C227" i="15"/>
  <c r="D226" i="15"/>
  <c r="C226" i="15"/>
  <c r="D225" i="15"/>
  <c r="C225" i="15"/>
  <c r="D224" i="15"/>
  <c r="C224" i="15"/>
  <c r="D223" i="15"/>
  <c r="C223" i="15"/>
  <c r="D222" i="15"/>
  <c r="C222" i="15"/>
  <c r="D221" i="15"/>
  <c r="C221" i="15"/>
  <c r="D220" i="15"/>
  <c r="C220" i="15"/>
  <c r="D219" i="15"/>
  <c r="C219" i="15"/>
  <c r="D218" i="15"/>
  <c r="C218" i="15"/>
  <c r="D217" i="15"/>
  <c r="C217" i="15"/>
  <c r="D216" i="15"/>
  <c r="C216" i="15"/>
  <c r="D215" i="15"/>
  <c r="C215" i="15"/>
  <c r="D214" i="15"/>
  <c r="C214" i="15"/>
  <c r="D213" i="15"/>
  <c r="C213" i="15"/>
  <c r="D212" i="15"/>
  <c r="C212" i="15"/>
  <c r="D211" i="15"/>
  <c r="C211" i="15"/>
  <c r="D210" i="15"/>
  <c r="C210" i="15"/>
  <c r="D209" i="15"/>
  <c r="C209" i="15"/>
  <c r="D208" i="15"/>
  <c r="C208" i="15"/>
  <c r="D207" i="15"/>
  <c r="C207" i="15"/>
  <c r="D206" i="15"/>
  <c r="C206" i="15"/>
  <c r="D205" i="15"/>
  <c r="C205" i="15"/>
  <c r="D204" i="15"/>
  <c r="C204" i="15"/>
  <c r="D203" i="15"/>
  <c r="C203" i="15"/>
  <c r="D202" i="15"/>
  <c r="C202" i="15"/>
  <c r="D201" i="15"/>
  <c r="C201" i="15"/>
  <c r="D200" i="15"/>
  <c r="C200" i="15"/>
  <c r="D199" i="15"/>
  <c r="C199" i="15"/>
  <c r="D198" i="15"/>
  <c r="C198" i="15"/>
  <c r="D197" i="15"/>
  <c r="C197" i="15"/>
  <c r="D196" i="15"/>
  <c r="C196" i="15"/>
  <c r="D195" i="15"/>
  <c r="C195" i="15"/>
  <c r="D194" i="15"/>
  <c r="C194" i="15"/>
  <c r="D193" i="15"/>
  <c r="C193" i="15"/>
  <c r="D192" i="15"/>
  <c r="C192" i="15"/>
  <c r="D191" i="15"/>
  <c r="C191" i="15"/>
  <c r="D190" i="15"/>
  <c r="C190" i="15"/>
  <c r="D189" i="15"/>
  <c r="C189" i="15"/>
  <c r="D188" i="15"/>
  <c r="C188" i="15"/>
  <c r="D187" i="15"/>
  <c r="C187" i="15"/>
  <c r="D186" i="15"/>
  <c r="C186" i="15"/>
  <c r="D185" i="15"/>
  <c r="C185" i="15"/>
  <c r="D184" i="15"/>
  <c r="C184" i="15"/>
  <c r="D183" i="15"/>
  <c r="C183" i="15"/>
  <c r="D182" i="15"/>
  <c r="C182" i="15"/>
  <c r="D181" i="15"/>
  <c r="C181" i="15"/>
  <c r="D180" i="15"/>
  <c r="C180" i="15"/>
  <c r="D179" i="15"/>
  <c r="C179" i="15"/>
  <c r="D178" i="15"/>
  <c r="C178" i="15"/>
  <c r="D177" i="15"/>
  <c r="C177" i="15"/>
  <c r="D176" i="15"/>
  <c r="C176" i="15"/>
  <c r="D175" i="15"/>
  <c r="C175" i="15"/>
  <c r="D174" i="15"/>
  <c r="C174" i="15"/>
  <c r="D173" i="15"/>
  <c r="C173" i="15"/>
  <c r="D172" i="15"/>
  <c r="C172" i="15"/>
  <c r="D171" i="15"/>
  <c r="C171" i="15"/>
  <c r="D170" i="15"/>
  <c r="C170" i="15"/>
  <c r="D169" i="15"/>
  <c r="C169" i="15"/>
  <c r="D168" i="15"/>
  <c r="C168" i="15"/>
  <c r="D167" i="15"/>
  <c r="C167" i="15"/>
  <c r="D166" i="15"/>
  <c r="C166" i="15"/>
  <c r="D165" i="15"/>
  <c r="C165" i="15"/>
  <c r="D164" i="15"/>
  <c r="C164" i="15"/>
  <c r="D163" i="15"/>
  <c r="C163" i="15"/>
  <c r="D162" i="15"/>
  <c r="C162" i="15"/>
  <c r="D161" i="15"/>
  <c r="C161" i="15"/>
  <c r="D160" i="15"/>
  <c r="C160" i="15"/>
  <c r="D159" i="15"/>
  <c r="C159" i="15"/>
  <c r="D158" i="15"/>
  <c r="C158" i="15"/>
  <c r="D157" i="15"/>
  <c r="C157" i="15"/>
  <c r="D156" i="15"/>
  <c r="C156" i="15"/>
  <c r="D155" i="15"/>
  <c r="C155" i="15"/>
  <c r="D154" i="15"/>
  <c r="C154" i="15"/>
  <c r="D153" i="15"/>
  <c r="C153" i="15"/>
  <c r="D152" i="15"/>
  <c r="C152" i="15"/>
  <c r="D151" i="15"/>
  <c r="C151" i="15"/>
  <c r="D150" i="15"/>
  <c r="C150" i="15"/>
  <c r="D149" i="15"/>
  <c r="C149" i="15"/>
  <c r="D148" i="15"/>
  <c r="C148" i="15"/>
  <c r="D147" i="15"/>
  <c r="C147" i="15"/>
  <c r="D146" i="15"/>
  <c r="C146" i="15"/>
  <c r="D145" i="15"/>
  <c r="C145" i="15"/>
  <c r="D144" i="15"/>
  <c r="C144" i="15"/>
  <c r="D143" i="15"/>
  <c r="C143" i="15"/>
  <c r="D142" i="15"/>
  <c r="C142" i="15"/>
  <c r="D141" i="15"/>
  <c r="C141" i="15"/>
  <c r="D140" i="15"/>
  <c r="C140" i="15"/>
  <c r="D139" i="15"/>
  <c r="C139" i="15"/>
  <c r="D138" i="15"/>
  <c r="C138" i="15"/>
  <c r="D137" i="15"/>
  <c r="C137" i="15"/>
  <c r="D136" i="15"/>
  <c r="C136" i="15"/>
  <c r="D135" i="15"/>
  <c r="C135" i="15"/>
  <c r="D134" i="15"/>
  <c r="C134" i="15"/>
  <c r="D133" i="15"/>
  <c r="C133" i="15"/>
  <c r="D132" i="15"/>
  <c r="C132" i="15"/>
  <c r="D131" i="15"/>
  <c r="C131" i="15"/>
  <c r="D130" i="15"/>
  <c r="C130" i="15"/>
  <c r="D129" i="15"/>
  <c r="C129" i="15"/>
  <c r="D128" i="15"/>
  <c r="C128" i="15"/>
  <c r="D127" i="15"/>
  <c r="C127" i="15"/>
  <c r="D126" i="15"/>
  <c r="C126" i="15"/>
  <c r="D125" i="15"/>
  <c r="C125" i="15"/>
  <c r="D124" i="15"/>
  <c r="C124" i="15"/>
  <c r="D123" i="15"/>
  <c r="C123" i="15"/>
  <c r="D122" i="15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56" i="14"/>
  <c r="D58" i="14"/>
  <c r="D57" i="14"/>
  <c r="D55" i="14"/>
  <c r="D54" i="14"/>
  <c r="AF29" i="14"/>
  <c r="AF30" i="14"/>
  <c r="AF31" i="14"/>
  <c r="AF26" i="14"/>
  <c r="AF24" i="14"/>
  <c r="AF27" i="14"/>
  <c r="AF25" i="14"/>
  <c r="AF19" i="14"/>
  <c r="AF13" i="14"/>
  <c r="AF17" i="14"/>
  <c r="AF18" i="14"/>
  <c r="AF21" i="14"/>
  <c r="AF23" i="14"/>
  <c r="AF6" i="14"/>
  <c r="AF10" i="14"/>
  <c r="AF12" i="14"/>
  <c r="AF8" i="14"/>
  <c r="AF11" i="14"/>
  <c r="AF15" i="14"/>
  <c r="AF7" i="14"/>
  <c r="AF9" i="14"/>
  <c r="AF14" i="14"/>
  <c r="AF16" i="14"/>
  <c r="AF20" i="14"/>
  <c r="AF22" i="14"/>
  <c r="AF28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6" i="14"/>
</calcChain>
</file>

<file path=xl/sharedStrings.xml><?xml version="1.0" encoding="utf-8"?>
<sst xmlns="http://schemas.openxmlformats.org/spreadsheetml/2006/main" count="951" uniqueCount="67">
  <si>
    <t>Date</t>
  </si>
  <si>
    <t>Day</t>
  </si>
  <si>
    <t>X.USt</t>
  </si>
  <si>
    <t>X.USDO</t>
  </si>
  <si>
    <t>X.DSt</t>
  </si>
  <si>
    <t>X.DSDO</t>
  </si>
  <si>
    <t>X.BP</t>
  </si>
  <si>
    <t>X.Lit</t>
  </si>
  <si>
    <t>Mx.Lit</t>
  </si>
  <si>
    <t>Mn.Lit</t>
  </si>
  <si>
    <t>X.Stg</t>
  </si>
  <si>
    <t>X.Q</t>
  </si>
  <si>
    <t>Mx.Q</t>
  </si>
  <si>
    <t>Mn.Q</t>
  </si>
  <si>
    <t>alpha</t>
  </si>
  <si>
    <t>Pmax</t>
  </si>
  <si>
    <t>Night</t>
  </si>
  <si>
    <t>R.int</t>
  </si>
  <si>
    <t>R.slp</t>
  </si>
  <si>
    <t>Fit</t>
  </si>
  <si>
    <t>Con?</t>
  </si>
  <si>
    <t>X.k(T)</t>
  </si>
  <si>
    <t>X.k(flx)</t>
  </si>
  <si>
    <t>X.WSM.h</t>
  </si>
  <si>
    <t>X.GEP.h</t>
  </si>
  <si>
    <t>X.ER.h</t>
  </si>
  <si>
    <t>Month</t>
  </si>
  <si>
    <t>Row Labels</t>
  </si>
  <si>
    <t>Average of X.GEP.h</t>
  </si>
  <si>
    <t>Average of X.ER.h</t>
  </si>
  <si>
    <t>Year</t>
  </si>
  <si>
    <t>P€</t>
  </si>
  <si>
    <t>Rank</t>
  </si>
  <si>
    <t>I8in</t>
  </si>
  <si>
    <t>I8out</t>
  </si>
  <si>
    <t>Discharge comparisons for CSASN streams</t>
  </si>
  <si>
    <t>Power equation solutions</t>
  </si>
  <si>
    <t>For P€ =</t>
  </si>
  <si>
    <t>m3/sec</t>
  </si>
  <si>
    <t>Kuparuk</t>
  </si>
  <si>
    <t>Threshold</t>
  </si>
  <si>
    <t>X.NEP.h</t>
  </si>
  <si>
    <t>NTcorr</t>
  </si>
  <si>
    <t>X.GEPc.h</t>
  </si>
  <si>
    <t>X.ERc.h</t>
  </si>
  <si>
    <t>X.NEPc.h</t>
  </si>
  <si>
    <t>alpha&lt;0</t>
  </si>
  <si>
    <t>Pmax&lt;0</t>
  </si>
  <si>
    <t>Fit&lt;0.5</t>
  </si>
  <si>
    <t>Con&gt;0</t>
  </si>
  <si>
    <t>GEP&lt;0</t>
  </si>
  <si>
    <t>ER&gt;0</t>
  </si>
  <si>
    <t>HiQ?</t>
  </si>
  <si>
    <t>QAQC</t>
  </si>
  <si>
    <t>Reach</t>
  </si>
  <si>
    <t>I8-In</t>
  </si>
  <si>
    <t>I8-Out</t>
  </si>
  <si>
    <t>P-In</t>
  </si>
  <si>
    <t>Grand Total</t>
  </si>
  <si>
    <t>Average of X.NEP.h</t>
  </si>
  <si>
    <t>(Multiple Items)</t>
  </si>
  <si>
    <t>Method</t>
  </si>
  <si>
    <t>Kup_SS</t>
  </si>
  <si>
    <t>KUP_DS</t>
  </si>
  <si>
    <t>GEP</t>
  </si>
  <si>
    <t>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</si>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</sst>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6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center"/>
    </xf>
    <xf numFmtId="0" fontId="0" fillId="0" borderId="0" xfId="0" applyAlignment="1"/>
    <xf numFmtId="10" fontId="0" fillId="33" borderId="0" xfId="42" applyNumberFormat="1" applyFont="1" applyFill="1"/>
    <xf numFmtId="0" fontId="0" fillId="33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1" fontId="0" fillId="0" borderId="0" xfId="0" applyNumberFormat="1"/>
    <xf numFmtId="9" fontId="0" fillId="0" borderId="0" xfId="42" applyFont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I-Series PT'!$A$4</c:f>
              <c:strCache>
                <c:ptCount val="1"/>
                <c:pt idx="0">
                  <c:v>I8-In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PT'!$C$9:$C$12</c:f>
              <c:numCache>
                <c:formatCode>0</c:formatCode>
                <c:ptCount val="4"/>
                <c:pt idx="0">
                  <c:v>268</c:v>
                </c:pt>
                <c:pt idx="1">
                  <c:v>332.16129032258067</c:v>
                </c:pt>
                <c:pt idx="2">
                  <c:v>279.64285714285717</c:v>
                </c:pt>
                <c:pt idx="3">
                  <c:v>193.30434782608697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2D4D-8F54-3E3C6E090D6F}"/>
            </c:ext>
          </c:extLst>
        </c:ser>
        <c:ser>
          <c:idx val="1"/>
          <c:order val="1"/>
          <c:tx>
            <c:strRef>
              <c:f>'All I-Series PT'!$A$13</c:f>
              <c:strCache>
                <c:ptCount val="1"/>
                <c:pt idx="0">
                  <c:v>I8-Out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PT'!$C$18:$C$21</c:f>
              <c:numCache>
                <c:formatCode>0</c:formatCode>
                <c:ptCount val="4"/>
                <c:pt idx="0">
                  <c:v>395.04</c:v>
                </c:pt>
                <c:pt idx="1">
                  <c:v>382.3</c:v>
                </c:pt>
                <c:pt idx="2">
                  <c:v>161.03571428571428</c:v>
                </c:pt>
                <c:pt idx="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E-2D4D-8F54-3E3C6E090D6F}"/>
            </c:ext>
          </c:extLst>
        </c:ser>
        <c:ser>
          <c:idx val="2"/>
          <c:order val="2"/>
          <c:tx>
            <c:strRef>
              <c:f>'All I-Series PT'!$A$22</c:f>
              <c:strCache>
                <c:ptCount val="1"/>
                <c:pt idx="0">
                  <c:v>P-In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PT'!$C$27:$C$30</c:f>
              <c:numCache>
                <c:formatCode>0</c:formatCode>
                <c:ptCount val="4"/>
                <c:pt idx="0">
                  <c:v>79.833333333333329</c:v>
                </c:pt>
                <c:pt idx="1">
                  <c:v>141.96666666666667</c:v>
                </c:pt>
                <c:pt idx="2">
                  <c:v>139.07142857142858</c:v>
                </c:pt>
                <c:pt idx="3">
                  <c:v>82.666666666666671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E-2D4D-8F54-3E3C6E09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15448"/>
        <c:axId val="2123232424"/>
      </c:barChart>
      <c:catAx>
        <c:axId val="210881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(both</a:t>
                </a:r>
                <a:r>
                  <a:rPr lang="en-US" baseline="0"/>
                  <a:t> years combined)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232424"/>
        <c:crosses val="autoZero"/>
        <c:auto val="1"/>
        <c:lblAlgn val="ctr"/>
        <c:lblOffset val="100"/>
        <c:noMultiLvlLbl val="0"/>
      </c:catAx>
      <c:valAx>
        <c:axId val="212323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GEP (mg O2/m2/h)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0881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Kuparuk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5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0.31575743657042898"/>
                  <c:y val="0.19220253718285199"/>
                </c:manualLayout>
              </c:layout>
              <c:numFmt formatCode="General" sourceLinked="0"/>
            </c:trendlineLbl>
          </c:trendline>
          <c:xVal>
            <c:numRef>
              <c:f>Discharge!$AF$6:$AF$31</c:f>
              <c:numCache>
                <c:formatCode>0.00%</c:formatCode>
                <c:ptCount val="26"/>
                <c:pt idx="0">
                  <c:v>3.7037037037037035E-2</c:v>
                </c:pt>
                <c:pt idx="1">
                  <c:v>7.407407407407407E-2</c:v>
                </c:pt>
                <c:pt idx="2">
                  <c:v>0.1111111111111111</c:v>
                </c:pt>
                <c:pt idx="3">
                  <c:v>0.14814814814814814</c:v>
                </c:pt>
                <c:pt idx="4">
                  <c:v>0.18518518518518517</c:v>
                </c:pt>
                <c:pt idx="5">
                  <c:v>0.22222222222222221</c:v>
                </c:pt>
                <c:pt idx="6">
                  <c:v>0.25925925925925924</c:v>
                </c:pt>
                <c:pt idx="7">
                  <c:v>0.29629629629629628</c:v>
                </c:pt>
                <c:pt idx="8">
                  <c:v>0.33333333333333331</c:v>
                </c:pt>
                <c:pt idx="9">
                  <c:v>0.37037037037037035</c:v>
                </c:pt>
                <c:pt idx="10">
                  <c:v>0.40740740740740738</c:v>
                </c:pt>
                <c:pt idx="11">
                  <c:v>0.44444444444444442</c:v>
                </c:pt>
                <c:pt idx="12">
                  <c:v>0.48148148148148145</c:v>
                </c:pt>
                <c:pt idx="13">
                  <c:v>0.51851851851851849</c:v>
                </c:pt>
                <c:pt idx="14">
                  <c:v>0.55555555555555558</c:v>
                </c:pt>
                <c:pt idx="15">
                  <c:v>0.59259259259259256</c:v>
                </c:pt>
                <c:pt idx="16">
                  <c:v>0.62962962962962965</c:v>
                </c:pt>
                <c:pt idx="17">
                  <c:v>0.66666666666666663</c:v>
                </c:pt>
                <c:pt idx="18">
                  <c:v>0.70370370370370372</c:v>
                </c:pt>
                <c:pt idx="19">
                  <c:v>0.7407407407407407</c:v>
                </c:pt>
                <c:pt idx="20">
                  <c:v>0.77777777777777779</c:v>
                </c:pt>
                <c:pt idx="21">
                  <c:v>0.81481481481481477</c:v>
                </c:pt>
                <c:pt idx="22">
                  <c:v>0.85185185185185186</c:v>
                </c:pt>
                <c:pt idx="23">
                  <c:v>0.88888888888888884</c:v>
                </c:pt>
                <c:pt idx="24">
                  <c:v>0.92592592592592593</c:v>
                </c:pt>
                <c:pt idx="25">
                  <c:v>0.96296296296296291</c:v>
                </c:pt>
              </c:numCache>
            </c:numRef>
          </c:xVal>
          <c:yVal>
            <c:numRef>
              <c:f>Discharge!$AG$6:$AG$31</c:f>
              <c:numCache>
                <c:formatCode>0.000</c:formatCode>
                <c:ptCount val="26"/>
                <c:pt idx="0">
                  <c:v>8.31</c:v>
                </c:pt>
                <c:pt idx="1">
                  <c:v>8.1</c:v>
                </c:pt>
                <c:pt idx="2">
                  <c:v>7.82</c:v>
                </c:pt>
                <c:pt idx="3">
                  <c:v>6.8</c:v>
                </c:pt>
                <c:pt idx="4">
                  <c:v>6.57</c:v>
                </c:pt>
                <c:pt idx="5">
                  <c:v>5.68</c:v>
                </c:pt>
                <c:pt idx="6">
                  <c:v>5.16</c:v>
                </c:pt>
                <c:pt idx="7">
                  <c:v>5.0999999999999996</c:v>
                </c:pt>
                <c:pt idx="8">
                  <c:v>4.26</c:v>
                </c:pt>
                <c:pt idx="9">
                  <c:v>3.62</c:v>
                </c:pt>
                <c:pt idx="10">
                  <c:v>2.99</c:v>
                </c:pt>
                <c:pt idx="11">
                  <c:v>2.96</c:v>
                </c:pt>
                <c:pt idx="12">
                  <c:v>2.91</c:v>
                </c:pt>
                <c:pt idx="13">
                  <c:v>2.58</c:v>
                </c:pt>
                <c:pt idx="14">
                  <c:v>2.2200000000000002</c:v>
                </c:pt>
                <c:pt idx="15">
                  <c:v>2.19</c:v>
                </c:pt>
                <c:pt idx="16">
                  <c:v>1.76</c:v>
                </c:pt>
                <c:pt idx="17">
                  <c:v>1.6</c:v>
                </c:pt>
                <c:pt idx="18">
                  <c:v>0.78</c:v>
                </c:pt>
                <c:pt idx="19">
                  <c:v>0.72</c:v>
                </c:pt>
                <c:pt idx="20">
                  <c:v>0.69</c:v>
                </c:pt>
                <c:pt idx="21">
                  <c:v>0.69</c:v>
                </c:pt>
                <c:pt idx="22">
                  <c:v>0.54</c:v>
                </c:pt>
                <c:pt idx="23">
                  <c:v>0.51</c:v>
                </c:pt>
                <c:pt idx="24">
                  <c:v>0.5</c:v>
                </c:pt>
                <c:pt idx="25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F-9447-845B-145BEBAF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48040"/>
        <c:axId val="2120467656"/>
      </c:scatterChart>
      <c:valAx>
        <c:axId val="21274480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Exceedance</a:t>
                </a:r>
              </a:p>
            </c:rich>
          </c:tx>
          <c:overlay val="0"/>
        </c:title>
        <c:numFmt formatCode="0%" sourceLinked="0"/>
        <c:majorTickMark val="out"/>
        <c:minorTickMark val="out"/>
        <c:tickLblPos val="nextTo"/>
        <c:crossAx val="2120467656"/>
        <c:crosses val="autoZero"/>
        <c:crossBetween val="midCat"/>
        <c:majorUnit val="0.25"/>
        <c:minorUnit val="0.05"/>
      </c:valAx>
      <c:valAx>
        <c:axId val="212046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mean discharge (m3/s)</a:t>
                </a:r>
              </a:p>
            </c:rich>
          </c:tx>
          <c:overlay val="0"/>
        </c:title>
        <c:numFmt formatCode="#,##0.00" sourceLinked="0"/>
        <c:majorTickMark val="out"/>
        <c:minorTickMark val="out"/>
        <c:tickLblPos val="nextTo"/>
        <c:crossAx val="212744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88407699038"/>
          <c:y val="2.82524059492563E-2"/>
          <c:w val="0.72506846019247595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I-Series PT'!$A$4</c:f>
              <c:strCache>
                <c:ptCount val="1"/>
                <c:pt idx="0">
                  <c:v>I8-In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PT'!$D$9:$D$12</c:f>
              <c:numCache>
                <c:formatCode>0</c:formatCode>
                <c:ptCount val="4"/>
                <c:pt idx="0">
                  <c:v>-155.15789473684211</c:v>
                </c:pt>
                <c:pt idx="1">
                  <c:v>-330.54838709677421</c:v>
                </c:pt>
                <c:pt idx="2">
                  <c:v>-353.21428571428572</c:v>
                </c:pt>
                <c:pt idx="3">
                  <c:v>-309.47826086956519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E-A244-9FF6-19503A96C8D2}"/>
            </c:ext>
          </c:extLst>
        </c:ser>
        <c:ser>
          <c:idx val="1"/>
          <c:order val="1"/>
          <c:tx>
            <c:strRef>
              <c:f>'All I-Series PT'!$A$13</c:f>
              <c:strCache>
                <c:ptCount val="1"/>
                <c:pt idx="0">
                  <c:v>I8-Out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PT'!$D$18:$D$21</c:f>
              <c:numCache>
                <c:formatCode>0</c:formatCode>
                <c:ptCount val="4"/>
                <c:pt idx="0">
                  <c:v>-1054.8399999999999</c:v>
                </c:pt>
                <c:pt idx="1">
                  <c:v>-786.1</c:v>
                </c:pt>
                <c:pt idx="2">
                  <c:v>-379.57142857142856</c:v>
                </c:pt>
                <c:pt idx="3">
                  <c:v>-319.44444444444446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E-A244-9FF6-19503A96C8D2}"/>
            </c:ext>
          </c:extLst>
        </c:ser>
        <c:ser>
          <c:idx val="2"/>
          <c:order val="2"/>
          <c:tx>
            <c:strRef>
              <c:f>'All I-Series PT'!$A$22</c:f>
              <c:strCache>
                <c:ptCount val="1"/>
                <c:pt idx="0">
                  <c:v>P-In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'All I-Series PT'!$A$9:$A$12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'All I-Series PT'!$D$27:$D$30</c:f>
              <c:numCache>
                <c:formatCode>0</c:formatCode>
                <c:ptCount val="4"/>
                <c:pt idx="0">
                  <c:v>-198.25</c:v>
                </c:pt>
                <c:pt idx="1">
                  <c:v>-229.56666666666666</c:v>
                </c:pt>
                <c:pt idx="2">
                  <c:v>-182.75</c:v>
                </c:pt>
                <c:pt idx="3">
                  <c:v>-128.55555555555554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E-A244-9FF6-19503A96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23656"/>
        <c:axId val="2127763272"/>
      </c:barChart>
      <c:catAx>
        <c:axId val="207672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(both years combined)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63272"/>
        <c:crosses val="autoZero"/>
        <c:auto val="1"/>
        <c:lblAlgn val="ctr"/>
        <c:lblOffset val="100"/>
        <c:noMultiLvlLbl val="0"/>
      </c:catAx>
      <c:valAx>
        <c:axId val="212776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 (mg O2/m2/h)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672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I-Series PT'!$A$4</c:f>
              <c:strCache>
                <c:ptCount val="1"/>
                <c:pt idx="0">
                  <c:v>I8-In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PT'!$C$5,'All I-Series PT'!$C$8)</c:f>
              <c:numCache>
                <c:formatCode>0</c:formatCode>
                <c:ptCount val="2"/>
                <c:pt idx="0">
                  <c:v>266</c:v>
                </c:pt>
                <c:pt idx="1">
                  <c:v>273.91089108910893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7C4C-B473-1791837E6460}"/>
            </c:ext>
          </c:extLst>
        </c:ser>
        <c:ser>
          <c:idx val="1"/>
          <c:order val="1"/>
          <c:tx>
            <c:strRef>
              <c:f>'All I-Series PT'!$A$13</c:f>
              <c:strCache>
                <c:ptCount val="1"/>
                <c:pt idx="0">
                  <c:v>I8-Out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PT'!$C$14,'All I-Series PT'!$C$17)</c:f>
              <c:numCache>
                <c:formatCode>0</c:formatCode>
                <c:ptCount val="2"/>
                <c:pt idx="0">
                  <c:v>255.95</c:v>
                </c:pt>
                <c:pt idx="1">
                  <c:v>297.55434782608694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6-7C4C-B473-1791837E6460}"/>
            </c:ext>
          </c:extLst>
        </c:ser>
        <c:ser>
          <c:idx val="2"/>
          <c:order val="2"/>
          <c:tx>
            <c:strRef>
              <c:f>'All I-Series PT'!$A$22</c:f>
              <c:strCache>
                <c:ptCount val="1"/>
                <c:pt idx="0">
                  <c:v>P-In</c:v>
                </c:pt>
              </c:strCache>
            </c:strRef>
          </c:tx>
          <c:invertIfNegative val="0"/>
          <c:errBars>
            <c:errBarType val="plus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PT'!$C$23,'All I-Series PT'!$C$26)</c:f>
              <c:numCache>
                <c:formatCode>0</c:formatCode>
                <c:ptCount val="2"/>
                <c:pt idx="0">
                  <c:v>20.46153846153846</c:v>
                </c:pt>
                <c:pt idx="1">
                  <c:v>124.74683544303798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6-7C4C-B473-1791837E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63272"/>
        <c:axId val="2109841736"/>
      </c:barChart>
      <c:catAx>
        <c:axId val="21276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41736"/>
        <c:crosses val="autoZero"/>
        <c:auto val="1"/>
        <c:lblAlgn val="ctr"/>
        <c:lblOffset val="100"/>
        <c:noMultiLvlLbl val="0"/>
      </c:catAx>
      <c:valAx>
        <c:axId val="210984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GEP (mg O2/m2/h)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2766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I-Series PT'!$A$4</c:f>
              <c:strCache>
                <c:ptCount val="1"/>
                <c:pt idx="0">
                  <c:v>I8-In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PT'!$D$5,'All I-Series PT'!$D$8)</c:f>
              <c:numCache>
                <c:formatCode>0</c:formatCode>
                <c:ptCount val="2"/>
                <c:pt idx="0">
                  <c:v>-466.11764705882354</c:v>
                </c:pt>
                <c:pt idx="1">
                  <c:v>-299.03960396039605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0-094B-8535-5A8265B11237}"/>
            </c:ext>
          </c:extLst>
        </c:ser>
        <c:ser>
          <c:idx val="1"/>
          <c:order val="1"/>
          <c:tx>
            <c:strRef>
              <c:f>'All I-Series PT'!$A$13</c:f>
              <c:strCache>
                <c:ptCount val="1"/>
                <c:pt idx="0">
                  <c:v>I8-Out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PT'!$D$14,'All I-Series PT'!$D$17)</c:f>
              <c:numCache>
                <c:formatCode>0</c:formatCode>
                <c:ptCount val="2"/>
                <c:pt idx="0">
                  <c:v>-453</c:v>
                </c:pt>
                <c:pt idx="1">
                  <c:v>-689.75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0-094B-8535-5A8265B11237}"/>
            </c:ext>
          </c:extLst>
        </c:ser>
        <c:ser>
          <c:idx val="2"/>
          <c:order val="2"/>
          <c:tx>
            <c:strRef>
              <c:f>'All I-Series PT'!$A$22</c:f>
              <c:strCache>
                <c:ptCount val="1"/>
                <c:pt idx="0">
                  <c:v>P-In</c:v>
                </c:pt>
              </c:strCache>
            </c:strRef>
          </c:tx>
          <c:invertIfNegative val="0"/>
          <c:errBars>
            <c:errBarType val="minus"/>
            <c:errValType val="stdErr"/>
            <c:noEndCap val="0"/>
          </c:errBars>
          <c:cat>
            <c:numRef>
              <c:f>('All I-Series PT'!$A$5,'All I-Series PT'!$A$8)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('All I-Series PT'!$D$23,'All I-Series PT'!$D$26)</c:f>
              <c:numCache>
                <c:formatCode>0</c:formatCode>
                <c:ptCount val="2"/>
                <c:pt idx="0">
                  <c:v>-67.07692307692308</c:v>
                </c:pt>
                <c:pt idx="1">
                  <c:v>-196.70886075949366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0-094B-8535-5A8265B1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88232"/>
        <c:axId val="-2065734552"/>
      </c:barChart>
      <c:catAx>
        <c:axId val="212568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5734552"/>
        <c:crosses val="autoZero"/>
        <c:auto val="1"/>
        <c:lblAlgn val="ctr"/>
        <c:lblOffset val="100"/>
        <c:noMultiLvlLbl val="0"/>
      </c:catAx>
      <c:valAx>
        <c:axId val="-206573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 (mg O2/m2/h)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256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I-Series 2010-11'!$AE$1</c:f>
              <c:strCache>
                <c:ptCount val="1"/>
                <c:pt idx="0">
                  <c:v>X.ER.h</c:v>
                </c:pt>
              </c:strCache>
            </c:strRef>
          </c:tx>
          <c:spPr>
            <a:ln w="31750">
              <a:noFill/>
            </a:ln>
          </c:spPr>
          <c:xVal>
            <c:numRef>
              <c:f>'All I-Series 2010-11'!$AC$2:$AC$340</c:f>
              <c:numCache>
                <c:formatCode>General</c:formatCode>
                <c:ptCount val="339"/>
                <c:pt idx="0">
                  <c:v>-368</c:v>
                </c:pt>
                <c:pt idx="1">
                  <c:v>-272</c:v>
                </c:pt>
                <c:pt idx="2">
                  <c:v>-82</c:v>
                </c:pt>
                <c:pt idx="3">
                  <c:v>31</c:v>
                </c:pt>
                <c:pt idx="4">
                  <c:v>136</c:v>
                </c:pt>
                <c:pt idx="5">
                  <c:v>136</c:v>
                </c:pt>
                <c:pt idx="6">
                  <c:v>181</c:v>
                </c:pt>
                <c:pt idx="7">
                  <c:v>-1</c:v>
                </c:pt>
                <c:pt idx="8">
                  <c:v>-490</c:v>
                </c:pt>
                <c:pt idx="9">
                  <c:v>-584</c:v>
                </c:pt>
                <c:pt idx="10">
                  <c:v>-402</c:v>
                </c:pt>
                <c:pt idx="11">
                  <c:v>-337</c:v>
                </c:pt>
                <c:pt idx="12">
                  <c:v>-291</c:v>
                </c:pt>
                <c:pt idx="13">
                  <c:v>-288</c:v>
                </c:pt>
                <c:pt idx="14">
                  <c:v>-274</c:v>
                </c:pt>
                <c:pt idx="15">
                  <c:v>-271</c:v>
                </c:pt>
                <c:pt idx="16">
                  <c:v>-226</c:v>
                </c:pt>
                <c:pt idx="17">
                  <c:v>-94</c:v>
                </c:pt>
                <c:pt idx="18">
                  <c:v>-80</c:v>
                </c:pt>
                <c:pt idx="19">
                  <c:v>-76</c:v>
                </c:pt>
                <c:pt idx="20">
                  <c:v>164</c:v>
                </c:pt>
                <c:pt idx="21">
                  <c:v>169</c:v>
                </c:pt>
                <c:pt idx="22">
                  <c:v>146</c:v>
                </c:pt>
                <c:pt idx="23">
                  <c:v>144</c:v>
                </c:pt>
                <c:pt idx="24">
                  <c:v>258</c:v>
                </c:pt>
                <c:pt idx="25">
                  <c:v>239</c:v>
                </c:pt>
                <c:pt idx="26">
                  <c:v>253</c:v>
                </c:pt>
                <c:pt idx="27">
                  <c:v>201</c:v>
                </c:pt>
                <c:pt idx="28">
                  <c:v>132</c:v>
                </c:pt>
                <c:pt idx="29">
                  <c:v>81</c:v>
                </c:pt>
                <c:pt idx="30">
                  <c:v>103</c:v>
                </c:pt>
                <c:pt idx="31">
                  <c:v>122</c:v>
                </c:pt>
                <c:pt idx="32">
                  <c:v>105</c:v>
                </c:pt>
                <c:pt idx="33">
                  <c:v>141</c:v>
                </c:pt>
                <c:pt idx="34">
                  <c:v>160</c:v>
                </c:pt>
                <c:pt idx="35">
                  <c:v>122</c:v>
                </c:pt>
                <c:pt idx="36">
                  <c:v>109</c:v>
                </c:pt>
                <c:pt idx="37">
                  <c:v>119</c:v>
                </c:pt>
                <c:pt idx="38">
                  <c:v>136</c:v>
                </c:pt>
                <c:pt idx="39">
                  <c:v>132</c:v>
                </c:pt>
                <c:pt idx="40">
                  <c:v>35</c:v>
                </c:pt>
                <c:pt idx="41">
                  <c:v>95</c:v>
                </c:pt>
                <c:pt idx="42">
                  <c:v>85</c:v>
                </c:pt>
                <c:pt idx="43">
                  <c:v>19</c:v>
                </c:pt>
                <c:pt idx="44">
                  <c:v>23</c:v>
                </c:pt>
                <c:pt idx="45">
                  <c:v>-1</c:v>
                </c:pt>
                <c:pt idx="46">
                  <c:v>-12</c:v>
                </c:pt>
                <c:pt idx="47">
                  <c:v>-35</c:v>
                </c:pt>
                <c:pt idx="48">
                  <c:v>-9</c:v>
                </c:pt>
                <c:pt idx="49">
                  <c:v>-31</c:v>
                </c:pt>
                <c:pt idx="50">
                  <c:v>-114</c:v>
                </c:pt>
                <c:pt idx="51">
                  <c:v>-101</c:v>
                </c:pt>
                <c:pt idx="52">
                  <c:v>-165</c:v>
                </c:pt>
                <c:pt idx="53">
                  <c:v>-133</c:v>
                </c:pt>
                <c:pt idx="54">
                  <c:v>-129</c:v>
                </c:pt>
                <c:pt idx="55">
                  <c:v>-167</c:v>
                </c:pt>
                <c:pt idx="56">
                  <c:v>-48</c:v>
                </c:pt>
                <c:pt idx="57">
                  <c:v>21</c:v>
                </c:pt>
                <c:pt idx="58">
                  <c:v>78</c:v>
                </c:pt>
                <c:pt idx="59">
                  <c:v>36</c:v>
                </c:pt>
                <c:pt idx="60">
                  <c:v>96</c:v>
                </c:pt>
                <c:pt idx="61">
                  <c:v>95</c:v>
                </c:pt>
                <c:pt idx="62">
                  <c:v>88</c:v>
                </c:pt>
                <c:pt idx="63">
                  <c:v>49</c:v>
                </c:pt>
                <c:pt idx="64">
                  <c:v>26</c:v>
                </c:pt>
                <c:pt idx="65">
                  <c:v>-17</c:v>
                </c:pt>
                <c:pt idx="66">
                  <c:v>-54</c:v>
                </c:pt>
                <c:pt idx="67">
                  <c:v>-69</c:v>
                </c:pt>
                <c:pt idx="68">
                  <c:v>-50</c:v>
                </c:pt>
                <c:pt idx="69">
                  <c:v>-70</c:v>
                </c:pt>
                <c:pt idx="70">
                  <c:v>-91</c:v>
                </c:pt>
                <c:pt idx="71">
                  <c:v>-114</c:v>
                </c:pt>
                <c:pt idx="72">
                  <c:v>-104</c:v>
                </c:pt>
                <c:pt idx="73">
                  <c:v>-89</c:v>
                </c:pt>
                <c:pt idx="74">
                  <c:v>-118</c:v>
                </c:pt>
                <c:pt idx="75">
                  <c:v>-112</c:v>
                </c:pt>
                <c:pt idx="76">
                  <c:v>-114</c:v>
                </c:pt>
                <c:pt idx="77">
                  <c:v>-124</c:v>
                </c:pt>
                <c:pt idx="78">
                  <c:v>-135</c:v>
                </c:pt>
                <c:pt idx="79">
                  <c:v>-87</c:v>
                </c:pt>
                <c:pt idx="80">
                  <c:v>-46</c:v>
                </c:pt>
                <c:pt idx="81">
                  <c:v>-55</c:v>
                </c:pt>
                <c:pt idx="82">
                  <c:v>-59</c:v>
                </c:pt>
                <c:pt idx="83">
                  <c:v>-53</c:v>
                </c:pt>
                <c:pt idx="84">
                  <c:v>-22</c:v>
                </c:pt>
                <c:pt idx="85">
                  <c:v>-81</c:v>
                </c:pt>
                <c:pt idx="86">
                  <c:v>-51</c:v>
                </c:pt>
                <c:pt idx="87">
                  <c:v>-16</c:v>
                </c:pt>
                <c:pt idx="88">
                  <c:v>-37</c:v>
                </c:pt>
                <c:pt idx="89">
                  <c:v>-57</c:v>
                </c:pt>
                <c:pt idx="90">
                  <c:v>-48</c:v>
                </c:pt>
                <c:pt idx="91">
                  <c:v>-45</c:v>
                </c:pt>
                <c:pt idx="92">
                  <c:v>-42</c:v>
                </c:pt>
                <c:pt idx="93">
                  <c:v>-58</c:v>
                </c:pt>
                <c:pt idx="94">
                  <c:v>-66</c:v>
                </c:pt>
                <c:pt idx="95">
                  <c:v>-115</c:v>
                </c:pt>
                <c:pt idx="96">
                  <c:v>-180</c:v>
                </c:pt>
                <c:pt idx="97">
                  <c:v>-244</c:v>
                </c:pt>
                <c:pt idx="98">
                  <c:v>-212</c:v>
                </c:pt>
                <c:pt idx="99">
                  <c:v>-286</c:v>
                </c:pt>
                <c:pt idx="100">
                  <c:v>-206</c:v>
                </c:pt>
                <c:pt idx="101">
                  <c:v>-196</c:v>
                </c:pt>
                <c:pt idx="102">
                  <c:v>-83</c:v>
                </c:pt>
                <c:pt idx="103">
                  <c:v>-129</c:v>
                </c:pt>
                <c:pt idx="104">
                  <c:v>-70</c:v>
                </c:pt>
                <c:pt idx="105">
                  <c:v>-62</c:v>
                </c:pt>
                <c:pt idx="106">
                  <c:v>-135</c:v>
                </c:pt>
                <c:pt idx="107">
                  <c:v>-221</c:v>
                </c:pt>
                <c:pt idx="108">
                  <c:v>-92</c:v>
                </c:pt>
                <c:pt idx="109">
                  <c:v>-85</c:v>
                </c:pt>
                <c:pt idx="110">
                  <c:v>-131</c:v>
                </c:pt>
                <c:pt idx="111">
                  <c:v>-72</c:v>
                </c:pt>
                <c:pt idx="112">
                  <c:v>-55</c:v>
                </c:pt>
                <c:pt idx="113">
                  <c:v>-26</c:v>
                </c:pt>
                <c:pt idx="114">
                  <c:v>-22</c:v>
                </c:pt>
                <c:pt idx="115">
                  <c:v>-42</c:v>
                </c:pt>
                <c:pt idx="116">
                  <c:v>-54</c:v>
                </c:pt>
                <c:pt idx="117">
                  <c:v>-31</c:v>
                </c:pt>
                <c:pt idx="118">
                  <c:v>-35</c:v>
                </c:pt>
                <c:pt idx="119">
                  <c:v>-1233</c:v>
                </c:pt>
                <c:pt idx="120">
                  <c:v>-840</c:v>
                </c:pt>
                <c:pt idx="121">
                  <c:v>-659</c:v>
                </c:pt>
                <c:pt idx="122">
                  <c:v>-133</c:v>
                </c:pt>
                <c:pt idx="123">
                  <c:v>356</c:v>
                </c:pt>
                <c:pt idx="124">
                  <c:v>181</c:v>
                </c:pt>
                <c:pt idx="125">
                  <c:v>146</c:v>
                </c:pt>
                <c:pt idx="126">
                  <c:v>309</c:v>
                </c:pt>
                <c:pt idx="127">
                  <c:v>338</c:v>
                </c:pt>
                <c:pt idx="128">
                  <c:v>391</c:v>
                </c:pt>
                <c:pt idx="129">
                  <c:v>95</c:v>
                </c:pt>
                <c:pt idx="130">
                  <c:v>528</c:v>
                </c:pt>
                <c:pt idx="131">
                  <c:v>-319</c:v>
                </c:pt>
                <c:pt idx="132">
                  <c:v>-428</c:v>
                </c:pt>
                <c:pt idx="133">
                  <c:v>-277</c:v>
                </c:pt>
                <c:pt idx="134">
                  <c:v>-229</c:v>
                </c:pt>
                <c:pt idx="135">
                  <c:v>-186</c:v>
                </c:pt>
                <c:pt idx="136">
                  <c:v>-189</c:v>
                </c:pt>
                <c:pt idx="137">
                  <c:v>-202</c:v>
                </c:pt>
                <c:pt idx="138">
                  <c:v>-255</c:v>
                </c:pt>
                <c:pt idx="139">
                  <c:v>-230</c:v>
                </c:pt>
                <c:pt idx="140">
                  <c:v>-220</c:v>
                </c:pt>
                <c:pt idx="141">
                  <c:v>-1767</c:v>
                </c:pt>
                <c:pt idx="142">
                  <c:v>-1536</c:v>
                </c:pt>
                <c:pt idx="143">
                  <c:v>-1350</c:v>
                </c:pt>
                <c:pt idx="144">
                  <c:v>-1172</c:v>
                </c:pt>
                <c:pt idx="145">
                  <c:v>-742</c:v>
                </c:pt>
                <c:pt idx="146">
                  <c:v>-524</c:v>
                </c:pt>
                <c:pt idx="147">
                  <c:v>-417</c:v>
                </c:pt>
                <c:pt idx="148">
                  <c:v>-402</c:v>
                </c:pt>
                <c:pt idx="149">
                  <c:v>-266</c:v>
                </c:pt>
                <c:pt idx="150">
                  <c:v>-318</c:v>
                </c:pt>
                <c:pt idx="151">
                  <c:v>-245</c:v>
                </c:pt>
                <c:pt idx="152">
                  <c:v>-367</c:v>
                </c:pt>
                <c:pt idx="153">
                  <c:v>-340</c:v>
                </c:pt>
                <c:pt idx="154">
                  <c:v>-394</c:v>
                </c:pt>
                <c:pt idx="155">
                  <c:v>-431</c:v>
                </c:pt>
                <c:pt idx="156">
                  <c:v>-464</c:v>
                </c:pt>
                <c:pt idx="157">
                  <c:v>-547</c:v>
                </c:pt>
                <c:pt idx="158">
                  <c:v>-630</c:v>
                </c:pt>
                <c:pt idx="159">
                  <c:v>-635</c:v>
                </c:pt>
                <c:pt idx="160">
                  <c:v>-655</c:v>
                </c:pt>
                <c:pt idx="161">
                  <c:v>-750</c:v>
                </c:pt>
                <c:pt idx="162">
                  <c:v>-747</c:v>
                </c:pt>
                <c:pt idx="163">
                  <c:v>-672</c:v>
                </c:pt>
                <c:pt idx="164">
                  <c:v>-583</c:v>
                </c:pt>
                <c:pt idx="165">
                  <c:v>-543</c:v>
                </c:pt>
                <c:pt idx="166">
                  <c:v>-490</c:v>
                </c:pt>
                <c:pt idx="167">
                  <c:v>-492</c:v>
                </c:pt>
                <c:pt idx="168">
                  <c:v>-429</c:v>
                </c:pt>
                <c:pt idx="169">
                  <c:v>-540</c:v>
                </c:pt>
                <c:pt idx="170">
                  <c:v>-468</c:v>
                </c:pt>
                <c:pt idx="171">
                  <c:v>-450</c:v>
                </c:pt>
                <c:pt idx="172">
                  <c:v>-472</c:v>
                </c:pt>
                <c:pt idx="173">
                  <c:v>-415</c:v>
                </c:pt>
                <c:pt idx="174">
                  <c:v>-421</c:v>
                </c:pt>
                <c:pt idx="175">
                  <c:v>-383</c:v>
                </c:pt>
                <c:pt idx="176">
                  <c:v>-357</c:v>
                </c:pt>
                <c:pt idx="177">
                  <c:v>-313</c:v>
                </c:pt>
                <c:pt idx="178">
                  <c:v>-353</c:v>
                </c:pt>
                <c:pt idx="179">
                  <c:v>-359</c:v>
                </c:pt>
                <c:pt idx="180">
                  <c:v>-367</c:v>
                </c:pt>
                <c:pt idx="181">
                  <c:v>-422</c:v>
                </c:pt>
                <c:pt idx="182">
                  <c:v>-347</c:v>
                </c:pt>
                <c:pt idx="183">
                  <c:v>-377</c:v>
                </c:pt>
                <c:pt idx="184">
                  <c:v>-303</c:v>
                </c:pt>
                <c:pt idx="185">
                  <c:v>-280</c:v>
                </c:pt>
                <c:pt idx="186">
                  <c:v>-376</c:v>
                </c:pt>
                <c:pt idx="187">
                  <c:v>-376</c:v>
                </c:pt>
                <c:pt idx="188">
                  <c:v>-364</c:v>
                </c:pt>
                <c:pt idx="189">
                  <c:v>-300</c:v>
                </c:pt>
                <c:pt idx="190">
                  <c:v>-377</c:v>
                </c:pt>
                <c:pt idx="191">
                  <c:v>-408</c:v>
                </c:pt>
                <c:pt idx="192">
                  <c:v>-451</c:v>
                </c:pt>
                <c:pt idx="193">
                  <c:v>-450</c:v>
                </c:pt>
                <c:pt idx="194">
                  <c:v>-474</c:v>
                </c:pt>
                <c:pt idx="195">
                  <c:v>-503</c:v>
                </c:pt>
                <c:pt idx="196">
                  <c:v>-363</c:v>
                </c:pt>
                <c:pt idx="197">
                  <c:v>-396</c:v>
                </c:pt>
                <c:pt idx="198">
                  <c:v>-410</c:v>
                </c:pt>
                <c:pt idx="199">
                  <c:v>-382</c:v>
                </c:pt>
                <c:pt idx="200">
                  <c:v>-340</c:v>
                </c:pt>
                <c:pt idx="201">
                  <c:v>-308</c:v>
                </c:pt>
                <c:pt idx="202">
                  <c:v>-331</c:v>
                </c:pt>
                <c:pt idx="203">
                  <c:v>-297</c:v>
                </c:pt>
                <c:pt idx="204">
                  <c:v>-263</c:v>
                </c:pt>
                <c:pt idx="205">
                  <c:v>-240</c:v>
                </c:pt>
                <c:pt idx="206">
                  <c:v>-253</c:v>
                </c:pt>
                <c:pt idx="207">
                  <c:v>-241</c:v>
                </c:pt>
                <c:pt idx="208">
                  <c:v>-226</c:v>
                </c:pt>
                <c:pt idx="209">
                  <c:v>-213</c:v>
                </c:pt>
                <c:pt idx="210">
                  <c:v>-195</c:v>
                </c:pt>
                <c:pt idx="211">
                  <c:v>-176</c:v>
                </c:pt>
                <c:pt idx="212">
                  <c:v>-136</c:v>
                </c:pt>
                <c:pt idx="213">
                  <c:v>-153</c:v>
                </c:pt>
                <c:pt idx="214">
                  <c:v>-135</c:v>
                </c:pt>
                <c:pt idx="215">
                  <c:v>-126</c:v>
                </c:pt>
                <c:pt idx="216">
                  <c:v>-129</c:v>
                </c:pt>
                <c:pt idx="217">
                  <c:v>-126</c:v>
                </c:pt>
                <c:pt idx="218">
                  <c:v>-115</c:v>
                </c:pt>
                <c:pt idx="219">
                  <c:v>-115</c:v>
                </c:pt>
                <c:pt idx="220">
                  <c:v>-105</c:v>
                </c:pt>
                <c:pt idx="221">
                  <c:v>-113</c:v>
                </c:pt>
                <c:pt idx="222">
                  <c:v>-111</c:v>
                </c:pt>
                <c:pt idx="223">
                  <c:v>-127</c:v>
                </c:pt>
                <c:pt idx="224">
                  <c:v>-111</c:v>
                </c:pt>
                <c:pt idx="225">
                  <c:v>-134</c:v>
                </c:pt>
                <c:pt idx="226">
                  <c:v>-84</c:v>
                </c:pt>
                <c:pt idx="227">
                  <c:v>-113</c:v>
                </c:pt>
                <c:pt idx="228">
                  <c:v>-129</c:v>
                </c:pt>
                <c:pt idx="229">
                  <c:v>-180</c:v>
                </c:pt>
                <c:pt idx="230">
                  <c:v>-174</c:v>
                </c:pt>
                <c:pt idx="231">
                  <c:v>-260</c:v>
                </c:pt>
                <c:pt idx="232">
                  <c:v>-173</c:v>
                </c:pt>
                <c:pt idx="234">
                  <c:v>-96</c:v>
                </c:pt>
                <c:pt idx="235">
                  <c:v>-123</c:v>
                </c:pt>
                <c:pt idx="236">
                  <c:v>-117</c:v>
                </c:pt>
                <c:pt idx="237">
                  <c:v>-96</c:v>
                </c:pt>
                <c:pt idx="238">
                  <c:v>-82</c:v>
                </c:pt>
                <c:pt idx="239">
                  <c:v>-113</c:v>
                </c:pt>
                <c:pt idx="240">
                  <c:v>-57</c:v>
                </c:pt>
                <c:pt idx="241">
                  <c:v>-63</c:v>
                </c:pt>
                <c:pt idx="242">
                  <c:v>-50</c:v>
                </c:pt>
                <c:pt idx="243">
                  <c:v>-46</c:v>
                </c:pt>
                <c:pt idx="244">
                  <c:v>-45</c:v>
                </c:pt>
                <c:pt idx="245">
                  <c:v>-34</c:v>
                </c:pt>
                <c:pt idx="246">
                  <c:v>-35</c:v>
                </c:pt>
                <c:pt idx="247">
                  <c:v>-30</c:v>
                </c:pt>
                <c:pt idx="248">
                  <c:v>-32</c:v>
                </c:pt>
                <c:pt idx="249">
                  <c:v>-23</c:v>
                </c:pt>
                <c:pt idx="250">
                  <c:v>-15</c:v>
                </c:pt>
                <c:pt idx="251">
                  <c:v>-12</c:v>
                </c:pt>
                <c:pt idx="252">
                  <c:v>-14</c:v>
                </c:pt>
                <c:pt idx="253">
                  <c:v>-559</c:v>
                </c:pt>
                <c:pt idx="254">
                  <c:v>-586</c:v>
                </c:pt>
                <c:pt idx="255">
                  <c:v>-496</c:v>
                </c:pt>
                <c:pt idx="256">
                  <c:v>-429</c:v>
                </c:pt>
                <c:pt idx="257">
                  <c:v>-370</c:v>
                </c:pt>
                <c:pt idx="258">
                  <c:v>-183</c:v>
                </c:pt>
                <c:pt idx="259">
                  <c:v>-133</c:v>
                </c:pt>
                <c:pt idx="260">
                  <c:v>-136</c:v>
                </c:pt>
                <c:pt idx="261">
                  <c:v>-111</c:v>
                </c:pt>
                <c:pt idx="262">
                  <c:v>-106</c:v>
                </c:pt>
                <c:pt idx="263">
                  <c:v>-117</c:v>
                </c:pt>
                <c:pt idx="264">
                  <c:v>-128</c:v>
                </c:pt>
                <c:pt idx="265">
                  <c:v>-137</c:v>
                </c:pt>
                <c:pt idx="266">
                  <c:v>-131</c:v>
                </c:pt>
                <c:pt idx="267">
                  <c:v>-138</c:v>
                </c:pt>
                <c:pt idx="268">
                  <c:v>-124</c:v>
                </c:pt>
                <c:pt idx="269">
                  <c:v>-112</c:v>
                </c:pt>
                <c:pt idx="270">
                  <c:v>-90</c:v>
                </c:pt>
                <c:pt idx="271">
                  <c:v>-90</c:v>
                </c:pt>
                <c:pt idx="272">
                  <c:v>-103</c:v>
                </c:pt>
                <c:pt idx="273">
                  <c:v>-106</c:v>
                </c:pt>
                <c:pt idx="274">
                  <c:v>-98</c:v>
                </c:pt>
                <c:pt idx="275">
                  <c:v>-97</c:v>
                </c:pt>
                <c:pt idx="276">
                  <c:v>-119</c:v>
                </c:pt>
                <c:pt idx="277">
                  <c:v>-96</c:v>
                </c:pt>
                <c:pt idx="278">
                  <c:v>-97</c:v>
                </c:pt>
                <c:pt idx="279">
                  <c:v>-89</c:v>
                </c:pt>
                <c:pt idx="280">
                  <c:v>-79</c:v>
                </c:pt>
                <c:pt idx="281">
                  <c:v>-62</c:v>
                </c:pt>
                <c:pt idx="282">
                  <c:v>-69</c:v>
                </c:pt>
                <c:pt idx="283">
                  <c:v>-79</c:v>
                </c:pt>
                <c:pt idx="284">
                  <c:v>-103</c:v>
                </c:pt>
                <c:pt idx="285">
                  <c:v>-91</c:v>
                </c:pt>
                <c:pt idx="286">
                  <c:v>-79</c:v>
                </c:pt>
                <c:pt idx="287">
                  <c:v>-74</c:v>
                </c:pt>
                <c:pt idx="288">
                  <c:v>-69</c:v>
                </c:pt>
                <c:pt idx="289">
                  <c:v>-103</c:v>
                </c:pt>
                <c:pt idx="290">
                  <c:v>-106</c:v>
                </c:pt>
                <c:pt idx="291">
                  <c:v>-80</c:v>
                </c:pt>
                <c:pt idx="292">
                  <c:v>-83</c:v>
                </c:pt>
                <c:pt idx="293">
                  <c:v>-91</c:v>
                </c:pt>
                <c:pt idx="294">
                  <c:v>-107</c:v>
                </c:pt>
                <c:pt idx="295">
                  <c:v>-82</c:v>
                </c:pt>
                <c:pt idx="296">
                  <c:v>-83</c:v>
                </c:pt>
                <c:pt idx="297">
                  <c:v>-70</c:v>
                </c:pt>
                <c:pt idx="298">
                  <c:v>-77</c:v>
                </c:pt>
                <c:pt idx="299">
                  <c:v>-66</c:v>
                </c:pt>
                <c:pt idx="300">
                  <c:v>-71</c:v>
                </c:pt>
                <c:pt idx="301">
                  <c:v>-96</c:v>
                </c:pt>
                <c:pt idx="302">
                  <c:v>-70</c:v>
                </c:pt>
                <c:pt idx="303">
                  <c:v>-56</c:v>
                </c:pt>
                <c:pt idx="304">
                  <c:v>-48</c:v>
                </c:pt>
                <c:pt idx="305">
                  <c:v>-56</c:v>
                </c:pt>
                <c:pt idx="306">
                  <c:v>-63</c:v>
                </c:pt>
                <c:pt idx="307">
                  <c:v>-50</c:v>
                </c:pt>
                <c:pt idx="308">
                  <c:v>-53</c:v>
                </c:pt>
                <c:pt idx="309">
                  <c:v>-53</c:v>
                </c:pt>
                <c:pt idx="310">
                  <c:v>-41</c:v>
                </c:pt>
                <c:pt idx="311">
                  <c:v>-44</c:v>
                </c:pt>
                <c:pt idx="312">
                  <c:v>-47</c:v>
                </c:pt>
                <c:pt idx="313">
                  <c:v>-42</c:v>
                </c:pt>
                <c:pt idx="314">
                  <c:v>-44</c:v>
                </c:pt>
                <c:pt idx="315">
                  <c:v>-41</c:v>
                </c:pt>
                <c:pt idx="316">
                  <c:v>-45</c:v>
                </c:pt>
                <c:pt idx="317">
                  <c:v>-44</c:v>
                </c:pt>
                <c:pt idx="318">
                  <c:v>-35</c:v>
                </c:pt>
                <c:pt idx="319">
                  <c:v>-40</c:v>
                </c:pt>
                <c:pt idx="320">
                  <c:v>-34</c:v>
                </c:pt>
                <c:pt idx="321">
                  <c:v>-38</c:v>
                </c:pt>
                <c:pt idx="322">
                  <c:v>-36</c:v>
                </c:pt>
                <c:pt idx="323">
                  <c:v>-38</c:v>
                </c:pt>
                <c:pt idx="324">
                  <c:v>-31</c:v>
                </c:pt>
                <c:pt idx="325">
                  <c:v>-28</c:v>
                </c:pt>
                <c:pt idx="326">
                  <c:v>-37</c:v>
                </c:pt>
                <c:pt idx="327">
                  <c:v>-33</c:v>
                </c:pt>
                <c:pt idx="328">
                  <c:v>-27</c:v>
                </c:pt>
                <c:pt idx="329">
                  <c:v>-52</c:v>
                </c:pt>
                <c:pt idx="330">
                  <c:v>-32</c:v>
                </c:pt>
                <c:pt idx="331">
                  <c:v>-45</c:v>
                </c:pt>
                <c:pt idx="332">
                  <c:v>-35</c:v>
                </c:pt>
                <c:pt idx="333">
                  <c:v>-46</c:v>
                </c:pt>
                <c:pt idx="334">
                  <c:v>-40</c:v>
                </c:pt>
                <c:pt idx="335">
                  <c:v>-37</c:v>
                </c:pt>
                <c:pt idx="336">
                  <c:v>-55</c:v>
                </c:pt>
                <c:pt idx="337">
                  <c:v>-61</c:v>
                </c:pt>
                <c:pt idx="338">
                  <c:v>-63</c:v>
                </c:pt>
              </c:numCache>
            </c:numRef>
          </c:xVal>
          <c:yVal>
            <c:numRef>
              <c:f>'All I-Series 2010-11'!$AE$2:$AE$340</c:f>
              <c:numCache>
                <c:formatCode>General</c:formatCode>
                <c:ptCount val="339"/>
                <c:pt idx="0">
                  <c:v>-818</c:v>
                </c:pt>
                <c:pt idx="1">
                  <c:v>-675</c:v>
                </c:pt>
                <c:pt idx="2">
                  <c:v>-574</c:v>
                </c:pt>
                <c:pt idx="3">
                  <c:v>-303</c:v>
                </c:pt>
                <c:pt idx="4">
                  <c:v>-218</c:v>
                </c:pt>
                <c:pt idx="5">
                  <c:v>-182</c:v>
                </c:pt>
                <c:pt idx="6">
                  <c:v>-112</c:v>
                </c:pt>
                <c:pt idx="7">
                  <c:v>-235</c:v>
                </c:pt>
                <c:pt idx="8">
                  <c:v>-734</c:v>
                </c:pt>
                <c:pt idx="9">
                  <c:v>-746</c:v>
                </c:pt>
                <c:pt idx="10">
                  <c:v>-599</c:v>
                </c:pt>
                <c:pt idx="11">
                  <c:v>-533</c:v>
                </c:pt>
                <c:pt idx="12">
                  <c:v>-486</c:v>
                </c:pt>
                <c:pt idx="13">
                  <c:v>-526</c:v>
                </c:pt>
                <c:pt idx="14">
                  <c:v>-475</c:v>
                </c:pt>
                <c:pt idx="15">
                  <c:v>-386</c:v>
                </c:pt>
                <c:pt idx="16">
                  <c:v>-322</c:v>
                </c:pt>
                <c:pt idx="17">
                  <c:v>-279</c:v>
                </c:pt>
                <c:pt idx="18">
                  <c:v>-289</c:v>
                </c:pt>
                <c:pt idx="19">
                  <c:v>-276</c:v>
                </c:pt>
                <c:pt idx="20">
                  <c:v>6</c:v>
                </c:pt>
                <c:pt idx="21">
                  <c:v>20</c:v>
                </c:pt>
                <c:pt idx="22">
                  <c:v>5</c:v>
                </c:pt>
                <c:pt idx="23">
                  <c:v>15</c:v>
                </c:pt>
                <c:pt idx="24">
                  <c:v>91</c:v>
                </c:pt>
                <c:pt idx="25">
                  <c:v>29</c:v>
                </c:pt>
                <c:pt idx="26">
                  <c:v>68</c:v>
                </c:pt>
                <c:pt idx="27">
                  <c:v>-141</c:v>
                </c:pt>
                <c:pt idx="28">
                  <c:v>-181</c:v>
                </c:pt>
                <c:pt idx="29">
                  <c:v>-363</c:v>
                </c:pt>
                <c:pt idx="30">
                  <c:v>-407</c:v>
                </c:pt>
                <c:pt idx="31">
                  <c:v>-385</c:v>
                </c:pt>
                <c:pt idx="32">
                  <c:v>-269</c:v>
                </c:pt>
                <c:pt idx="33">
                  <c:v>-186</c:v>
                </c:pt>
                <c:pt idx="34">
                  <c:v>-152</c:v>
                </c:pt>
                <c:pt idx="35">
                  <c:v>-128</c:v>
                </c:pt>
                <c:pt idx="36">
                  <c:v>-58</c:v>
                </c:pt>
                <c:pt idx="37">
                  <c:v>-65</c:v>
                </c:pt>
                <c:pt idx="38">
                  <c:v>-80</c:v>
                </c:pt>
                <c:pt idx="39">
                  <c:v>-123</c:v>
                </c:pt>
                <c:pt idx="40">
                  <c:v>-136</c:v>
                </c:pt>
                <c:pt idx="41">
                  <c:v>-166</c:v>
                </c:pt>
                <c:pt idx="42">
                  <c:v>-194</c:v>
                </c:pt>
                <c:pt idx="43">
                  <c:v>-205</c:v>
                </c:pt>
                <c:pt idx="44">
                  <c:v>-173</c:v>
                </c:pt>
                <c:pt idx="45">
                  <c:v>-191</c:v>
                </c:pt>
                <c:pt idx="46">
                  <c:v>-177</c:v>
                </c:pt>
                <c:pt idx="47">
                  <c:v>-247</c:v>
                </c:pt>
                <c:pt idx="48">
                  <c:v>-200</c:v>
                </c:pt>
                <c:pt idx="49">
                  <c:v>-225</c:v>
                </c:pt>
                <c:pt idx="50">
                  <c:v>-340</c:v>
                </c:pt>
                <c:pt idx="51">
                  <c:v>-366</c:v>
                </c:pt>
                <c:pt idx="52">
                  <c:v>-506</c:v>
                </c:pt>
                <c:pt idx="53">
                  <c:v>-430</c:v>
                </c:pt>
                <c:pt idx="54">
                  <c:v>-474</c:v>
                </c:pt>
                <c:pt idx="55">
                  <c:v>-600</c:v>
                </c:pt>
                <c:pt idx="56">
                  <c:v>-510</c:v>
                </c:pt>
                <c:pt idx="57">
                  <c:v>-495</c:v>
                </c:pt>
                <c:pt idx="58">
                  <c:v>-458</c:v>
                </c:pt>
                <c:pt idx="59">
                  <c:v>-532</c:v>
                </c:pt>
                <c:pt idx="60">
                  <c:v>-414</c:v>
                </c:pt>
                <c:pt idx="61">
                  <c:v>-448</c:v>
                </c:pt>
                <c:pt idx="62">
                  <c:v>-404</c:v>
                </c:pt>
                <c:pt idx="63">
                  <c:v>-385</c:v>
                </c:pt>
                <c:pt idx="64">
                  <c:v>-384</c:v>
                </c:pt>
                <c:pt idx="65">
                  <c:v>-404</c:v>
                </c:pt>
                <c:pt idx="66">
                  <c:v>-453</c:v>
                </c:pt>
                <c:pt idx="67">
                  <c:v>-462</c:v>
                </c:pt>
                <c:pt idx="68">
                  <c:v>-427</c:v>
                </c:pt>
                <c:pt idx="69">
                  <c:v>-427</c:v>
                </c:pt>
                <c:pt idx="70">
                  <c:v>-375</c:v>
                </c:pt>
                <c:pt idx="71">
                  <c:v>-375</c:v>
                </c:pt>
                <c:pt idx="72">
                  <c:v>-386</c:v>
                </c:pt>
                <c:pt idx="73">
                  <c:v>-395</c:v>
                </c:pt>
                <c:pt idx="74">
                  <c:v>-383</c:v>
                </c:pt>
                <c:pt idx="75">
                  <c:v>-393</c:v>
                </c:pt>
                <c:pt idx="76">
                  <c:v>-391</c:v>
                </c:pt>
                <c:pt idx="77">
                  <c:v>-370</c:v>
                </c:pt>
                <c:pt idx="78">
                  <c:v>-391</c:v>
                </c:pt>
                <c:pt idx="79">
                  <c:v>-403</c:v>
                </c:pt>
                <c:pt idx="80">
                  <c:v>-386</c:v>
                </c:pt>
                <c:pt idx="81">
                  <c:v>-403</c:v>
                </c:pt>
                <c:pt idx="82">
                  <c:v>-375</c:v>
                </c:pt>
                <c:pt idx="83">
                  <c:v>-361</c:v>
                </c:pt>
                <c:pt idx="84">
                  <c:v>-316</c:v>
                </c:pt>
                <c:pt idx="85">
                  <c:v>-310</c:v>
                </c:pt>
                <c:pt idx="86">
                  <c:v>-288</c:v>
                </c:pt>
                <c:pt idx="87">
                  <c:v>-279</c:v>
                </c:pt>
                <c:pt idx="88">
                  <c:v>-305</c:v>
                </c:pt>
                <c:pt idx="89">
                  <c:v>-310</c:v>
                </c:pt>
                <c:pt idx="90">
                  <c:v>-291</c:v>
                </c:pt>
                <c:pt idx="91">
                  <c:v>-281</c:v>
                </c:pt>
                <c:pt idx="92">
                  <c:v>-302</c:v>
                </c:pt>
                <c:pt idx="93">
                  <c:v>-318</c:v>
                </c:pt>
                <c:pt idx="94">
                  <c:v>-313</c:v>
                </c:pt>
                <c:pt idx="95">
                  <c:v>-336</c:v>
                </c:pt>
                <c:pt idx="96">
                  <c:v>-447</c:v>
                </c:pt>
                <c:pt idx="97">
                  <c:v>-515</c:v>
                </c:pt>
                <c:pt idx="98">
                  <c:v>-460</c:v>
                </c:pt>
                <c:pt idx="99">
                  <c:v>-512</c:v>
                </c:pt>
                <c:pt idx="100">
                  <c:v>-414</c:v>
                </c:pt>
                <c:pt idx="101">
                  <c:v>-362</c:v>
                </c:pt>
                <c:pt idx="102">
                  <c:v>-304</c:v>
                </c:pt>
                <c:pt idx="103">
                  <c:v>-316</c:v>
                </c:pt>
                <c:pt idx="104">
                  <c:v>-304</c:v>
                </c:pt>
                <c:pt idx="105">
                  <c:v>-264</c:v>
                </c:pt>
                <c:pt idx="106">
                  <c:v>-376</c:v>
                </c:pt>
                <c:pt idx="107">
                  <c:v>-482</c:v>
                </c:pt>
                <c:pt idx="108">
                  <c:v>-328</c:v>
                </c:pt>
                <c:pt idx="109">
                  <c:v>-322</c:v>
                </c:pt>
                <c:pt idx="110">
                  <c:v>-295</c:v>
                </c:pt>
                <c:pt idx="111">
                  <c:v>-237</c:v>
                </c:pt>
                <c:pt idx="112">
                  <c:v>-214</c:v>
                </c:pt>
                <c:pt idx="113">
                  <c:v>-164</c:v>
                </c:pt>
                <c:pt idx="114">
                  <c:v>-160</c:v>
                </c:pt>
                <c:pt idx="115">
                  <c:v>-169</c:v>
                </c:pt>
                <c:pt idx="116">
                  <c:v>-184</c:v>
                </c:pt>
                <c:pt idx="117">
                  <c:v>-140</c:v>
                </c:pt>
                <c:pt idx="118">
                  <c:v>-149</c:v>
                </c:pt>
                <c:pt idx="119">
                  <c:v>-1580</c:v>
                </c:pt>
                <c:pt idx="120">
                  <c:v>-1215</c:v>
                </c:pt>
                <c:pt idx="121">
                  <c:v>-904</c:v>
                </c:pt>
                <c:pt idx="122">
                  <c:v>-341</c:v>
                </c:pt>
                <c:pt idx="123">
                  <c:v>142</c:v>
                </c:pt>
                <c:pt idx="124">
                  <c:v>-7</c:v>
                </c:pt>
                <c:pt idx="125">
                  <c:v>-18</c:v>
                </c:pt>
                <c:pt idx="126">
                  <c:v>7</c:v>
                </c:pt>
                <c:pt idx="127">
                  <c:v>-13</c:v>
                </c:pt>
                <c:pt idx="128">
                  <c:v>-92</c:v>
                </c:pt>
                <c:pt idx="129">
                  <c:v>-94</c:v>
                </c:pt>
                <c:pt idx="130">
                  <c:v>325</c:v>
                </c:pt>
                <c:pt idx="131">
                  <c:v>-590</c:v>
                </c:pt>
                <c:pt idx="132">
                  <c:v>-569</c:v>
                </c:pt>
                <c:pt idx="133">
                  <c:v>-534</c:v>
                </c:pt>
                <c:pt idx="134">
                  <c:v>-491</c:v>
                </c:pt>
                <c:pt idx="135">
                  <c:v>-457</c:v>
                </c:pt>
                <c:pt idx="136">
                  <c:v>-445</c:v>
                </c:pt>
                <c:pt idx="137">
                  <c:v>-431</c:v>
                </c:pt>
                <c:pt idx="138">
                  <c:v>-452</c:v>
                </c:pt>
                <c:pt idx="139">
                  <c:v>-429</c:v>
                </c:pt>
                <c:pt idx="140">
                  <c:v>-405</c:v>
                </c:pt>
                <c:pt idx="141">
                  <c:v>-2252</c:v>
                </c:pt>
                <c:pt idx="142">
                  <c:v>-1994</c:v>
                </c:pt>
                <c:pt idx="143">
                  <c:v>-1775</c:v>
                </c:pt>
                <c:pt idx="144">
                  <c:v>-1622</c:v>
                </c:pt>
                <c:pt idx="145">
                  <c:v>-1163</c:v>
                </c:pt>
                <c:pt idx="146">
                  <c:v>-980</c:v>
                </c:pt>
                <c:pt idx="147">
                  <c:v>-882</c:v>
                </c:pt>
                <c:pt idx="148">
                  <c:v>-792</c:v>
                </c:pt>
                <c:pt idx="149">
                  <c:v>-724</c:v>
                </c:pt>
                <c:pt idx="150">
                  <c:v>-715</c:v>
                </c:pt>
                <c:pt idx="151">
                  <c:v>-655</c:v>
                </c:pt>
                <c:pt idx="152">
                  <c:v>-719</c:v>
                </c:pt>
                <c:pt idx="153">
                  <c:v>-695</c:v>
                </c:pt>
                <c:pt idx="154">
                  <c:v>-720</c:v>
                </c:pt>
                <c:pt idx="155">
                  <c:v>-832</c:v>
                </c:pt>
                <c:pt idx="156">
                  <c:v>-821</c:v>
                </c:pt>
                <c:pt idx="157">
                  <c:v>-877</c:v>
                </c:pt>
                <c:pt idx="158">
                  <c:v>-995</c:v>
                </c:pt>
                <c:pt idx="159">
                  <c:v>-1065</c:v>
                </c:pt>
                <c:pt idx="160">
                  <c:v>-1086</c:v>
                </c:pt>
                <c:pt idx="161">
                  <c:v>-1133</c:v>
                </c:pt>
                <c:pt idx="162">
                  <c:v>-1127</c:v>
                </c:pt>
                <c:pt idx="163">
                  <c:v>-1043</c:v>
                </c:pt>
                <c:pt idx="164">
                  <c:v>-922</c:v>
                </c:pt>
                <c:pt idx="165">
                  <c:v>-782</c:v>
                </c:pt>
                <c:pt idx="166">
                  <c:v>-735</c:v>
                </c:pt>
                <c:pt idx="167">
                  <c:v>-751</c:v>
                </c:pt>
                <c:pt idx="168">
                  <c:v>-737</c:v>
                </c:pt>
                <c:pt idx="169">
                  <c:v>-778</c:v>
                </c:pt>
                <c:pt idx="170">
                  <c:v>-846</c:v>
                </c:pt>
                <c:pt idx="171">
                  <c:v>-856</c:v>
                </c:pt>
                <c:pt idx="172">
                  <c:v>-811</c:v>
                </c:pt>
                <c:pt idx="173">
                  <c:v>-741</c:v>
                </c:pt>
                <c:pt idx="174">
                  <c:v>-739</c:v>
                </c:pt>
                <c:pt idx="175">
                  <c:v>-681</c:v>
                </c:pt>
                <c:pt idx="176">
                  <c:v>-632</c:v>
                </c:pt>
                <c:pt idx="177">
                  <c:v>-549</c:v>
                </c:pt>
                <c:pt idx="178">
                  <c:v>-581</c:v>
                </c:pt>
                <c:pt idx="179">
                  <c:v>-667</c:v>
                </c:pt>
                <c:pt idx="180">
                  <c:v>-787</c:v>
                </c:pt>
                <c:pt idx="181">
                  <c:v>-972</c:v>
                </c:pt>
                <c:pt idx="182">
                  <c:v>-893</c:v>
                </c:pt>
                <c:pt idx="183">
                  <c:v>-943</c:v>
                </c:pt>
                <c:pt idx="184">
                  <c:v>-902</c:v>
                </c:pt>
                <c:pt idx="185">
                  <c:v>-840</c:v>
                </c:pt>
                <c:pt idx="186">
                  <c:v>-868</c:v>
                </c:pt>
                <c:pt idx="187">
                  <c:v>-870</c:v>
                </c:pt>
                <c:pt idx="188">
                  <c:v>-804</c:v>
                </c:pt>
                <c:pt idx="189">
                  <c:v>-733</c:v>
                </c:pt>
                <c:pt idx="190">
                  <c:v>-858</c:v>
                </c:pt>
                <c:pt idx="191">
                  <c:v>-854</c:v>
                </c:pt>
                <c:pt idx="192">
                  <c:v>-824</c:v>
                </c:pt>
                <c:pt idx="193">
                  <c:v>-796</c:v>
                </c:pt>
                <c:pt idx="194">
                  <c:v>-755</c:v>
                </c:pt>
                <c:pt idx="195">
                  <c:v>-780</c:v>
                </c:pt>
                <c:pt idx="196">
                  <c:v>-652</c:v>
                </c:pt>
                <c:pt idx="197">
                  <c:v>-696</c:v>
                </c:pt>
                <c:pt idx="198">
                  <c:v>-625</c:v>
                </c:pt>
                <c:pt idx="199">
                  <c:v>-584</c:v>
                </c:pt>
                <c:pt idx="200">
                  <c:v>-547</c:v>
                </c:pt>
                <c:pt idx="201">
                  <c:v>-525</c:v>
                </c:pt>
                <c:pt idx="202">
                  <c:v>-541</c:v>
                </c:pt>
                <c:pt idx="203">
                  <c:v>-483</c:v>
                </c:pt>
                <c:pt idx="204">
                  <c:v>-449</c:v>
                </c:pt>
                <c:pt idx="205">
                  <c:v>-415</c:v>
                </c:pt>
                <c:pt idx="206">
                  <c:v>-406</c:v>
                </c:pt>
                <c:pt idx="207">
                  <c:v>-429</c:v>
                </c:pt>
                <c:pt idx="208">
                  <c:v>-407</c:v>
                </c:pt>
                <c:pt idx="209">
                  <c:v>-401</c:v>
                </c:pt>
                <c:pt idx="210">
                  <c:v>-347</c:v>
                </c:pt>
                <c:pt idx="211">
                  <c:v>-316</c:v>
                </c:pt>
                <c:pt idx="212">
                  <c:v>-285</c:v>
                </c:pt>
                <c:pt idx="213">
                  <c:v>-260</c:v>
                </c:pt>
                <c:pt idx="214">
                  <c:v>-242</c:v>
                </c:pt>
                <c:pt idx="215">
                  <c:v>-246</c:v>
                </c:pt>
                <c:pt idx="216">
                  <c:v>-252</c:v>
                </c:pt>
                <c:pt idx="217">
                  <c:v>-228</c:v>
                </c:pt>
                <c:pt idx="218">
                  <c:v>-206</c:v>
                </c:pt>
                <c:pt idx="219">
                  <c:v>-213</c:v>
                </c:pt>
                <c:pt idx="220">
                  <c:v>-214</c:v>
                </c:pt>
                <c:pt idx="221">
                  <c:v>-218</c:v>
                </c:pt>
                <c:pt idx="222">
                  <c:v>-220</c:v>
                </c:pt>
                <c:pt idx="223">
                  <c:v>-221</c:v>
                </c:pt>
                <c:pt idx="224">
                  <c:v>-234</c:v>
                </c:pt>
                <c:pt idx="225">
                  <c:v>-280</c:v>
                </c:pt>
                <c:pt idx="226">
                  <c:v>-278</c:v>
                </c:pt>
                <c:pt idx="227">
                  <c:v>-263</c:v>
                </c:pt>
                <c:pt idx="228">
                  <c:v>-295</c:v>
                </c:pt>
                <c:pt idx="229">
                  <c:v>-330</c:v>
                </c:pt>
                <c:pt idx="230">
                  <c:v>-378</c:v>
                </c:pt>
                <c:pt idx="231">
                  <c:v>-442</c:v>
                </c:pt>
                <c:pt idx="232">
                  <c:v>-375</c:v>
                </c:pt>
                <c:pt idx="234">
                  <c:v>-147</c:v>
                </c:pt>
                <c:pt idx="235">
                  <c:v>-188</c:v>
                </c:pt>
                <c:pt idx="236">
                  <c:v>-173</c:v>
                </c:pt>
                <c:pt idx="237">
                  <c:v>-151</c:v>
                </c:pt>
                <c:pt idx="238">
                  <c:v>-177</c:v>
                </c:pt>
                <c:pt idx="239">
                  <c:v>-189</c:v>
                </c:pt>
                <c:pt idx="240">
                  <c:v>-78</c:v>
                </c:pt>
                <c:pt idx="241">
                  <c:v>-79</c:v>
                </c:pt>
                <c:pt idx="242">
                  <c:v>-67</c:v>
                </c:pt>
                <c:pt idx="243">
                  <c:v>-59</c:v>
                </c:pt>
                <c:pt idx="244">
                  <c:v>-54</c:v>
                </c:pt>
                <c:pt idx="245">
                  <c:v>-39</c:v>
                </c:pt>
                <c:pt idx="246">
                  <c:v>-41</c:v>
                </c:pt>
                <c:pt idx="247">
                  <c:v>-41</c:v>
                </c:pt>
                <c:pt idx="248">
                  <c:v>-40</c:v>
                </c:pt>
                <c:pt idx="249">
                  <c:v>-35</c:v>
                </c:pt>
                <c:pt idx="250">
                  <c:v>-25</c:v>
                </c:pt>
                <c:pt idx="251">
                  <c:v>-29</c:v>
                </c:pt>
                <c:pt idx="252">
                  <c:v>-27</c:v>
                </c:pt>
                <c:pt idx="253">
                  <c:v>-581</c:v>
                </c:pt>
                <c:pt idx="254">
                  <c:v>-578</c:v>
                </c:pt>
                <c:pt idx="255">
                  <c:v>-479</c:v>
                </c:pt>
                <c:pt idx="256">
                  <c:v>-393</c:v>
                </c:pt>
                <c:pt idx="257">
                  <c:v>-327</c:v>
                </c:pt>
                <c:pt idx="258">
                  <c:v>-157</c:v>
                </c:pt>
                <c:pt idx="259">
                  <c:v>-142</c:v>
                </c:pt>
                <c:pt idx="260">
                  <c:v>-139</c:v>
                </c:pt>
                <c:pt idx="261">
                  <c:v>-170</c:v>
                </c:pt>
                <c:pt idx="262">
                  <c:v>-164</c:v>
                </c:pt>
                <c:pt idx="263">
                  <c:v>-190</c:v>
                </c:pt>
                <c:pt idx="264">
                  <c:v>-184</c:v>
                </c:pt>
                <c:pt idx="265">
                  <c:v>-212</c:v>
                </c:pt>
                <c:pt idx="266">
                  <c:v>-240</c:v>
                </c:pt>
                <c:pt idx="267">
                  <c:v>-231</c:v>
                </c:pt>
                <c:pt idx="268">
                  <c:v>-210</c:v>
                </c:pt>
                <c:pt idx="269">
                  <c:v>-210</c:v>
                </c:pt>
                <c:pt idx="270">
                  <c:v>-227</c:v>
                </c:pt>
                <c:pt idx="271">
                  <c:v>-199</c:v>
                </c:pt>
                <c:pt idx="272">
                  <c:v>-158</c:v>
                </c:pt>
                <c:pt idx="273">
                  <c:v>-204</c:v>
                </c:pt>
                <c:pt idx="274">
                  <c:v>-231</c:v>
                </c:pt>
                <c:pt idx="275">
                  <c:v>-153</c:v>
                </c:pt>
                <c:pt idx="276">
                  <c:v>-227</c:v>
                </c:pt>
                <c:pt idx="277">
                  <c:v>-229</c:v>
                </c:pt>
                <c:pt idx="278">
                  <c:v>-215</c:v>
                </c:pt>
                <c:pt idx="279">
                  <c:v>-234</c:v>
                </c:pt>
                <c:pt idx="280">
                  <c:v>-232</c:v>
                </c:pt>
                <c:pt idx="281">
                  <c:v>-267</c:v>
                </c:pt>
                <c:pt idx="282">
                  <c:v>-265</c:v>
                </c:pt>
                <c:pt idx="283">
                  <c:v>-290</c:v>
                </c:pt>
                <c:pt idx="284">
                  <c:v>-280</c:v>
                </c:pt>
                <c:pt idx="285">
                  <c:v>-247</c:v>
                </c:pt>
                <c:pt idx="286">
                  <c:v>-228</c:v>
                </c:pt>
                <c:pt idx="287">
                  <c:v>-209</c:v>
                </c:pt>
                <c:pt idx="288">
                  <c:v>-191</c:v>
                </c:pt>
                <c:pt idx="289">
                  <c:v>-228</c:v>
                </c:pt>
                <c:pt idx="290">
                  <c:v>-256</c:v>
                </c:pt>
                <c:pt idx="291">
                  <c:v>-243</c:v>
                </c:pt>
                <c:pt idx="292">
                  <c:v>-223</c:v>
                </c:pt>
                <c:pt idx="293">
                  <c:v>-282</c:v>
                </c:pt>
                <c:pt idx="294">
                  <c:v>-264</c:v>
                </c:pt>
                <c:pt idx="295">
                  <c:v>-208</c:v>
                </c:pt>
                <c:pt idx="296">
                  <c:v>-265</c:v>
                </c:pt>
                <c:pt idx="297">
                  <c:v>-214</c:v>
                </c:pt>
                <c:pt idx="298">
                  <c:v>-197</c:v>
                </c:pt>
                <c:pt idx="299">
                  <c:v>-214</c:v>
                </c:pt>
                <c:pt idx="300">
                  <c:v>-209</c:v>
                </c:pt>
                <c:pt idx="301">
                  <c:v>-224</c:v>
                </c:pt>
                <c:pt idx="302">
                  <c:v>-221</c:v>
                </c:pt>
                <c:pt idx="303">
                  <c:v>-210</c:v>
                </c:pt>
                <c:pt idx="304">
                  <c:v>-202</c:v>
                </c:pt>
                <c:pt idx="305">
                  <c:v>-180</c:v>
                </c:pt>
                <c:pt idx="306">
                  <c:v>-182</c:v>
                </c:pt>
                <c:pt idx="307">
                  <c:v>-211</c:v>
                </c:pt>
                <c:pt idx="308">
                  <c:v>-219</c:v>
                </c:pt>
                <c:pt idx="309">
                  <c:v>-200</c:v>
                </c:pt>
                <c:pt idx="310">
                  <c:v>-183</c:v>
                </c:pt>
                <c:pt idx="311">
                  <c:v>-192</c:v>
                </c:pt>
                <c:pt idx="312">
                  <c:v>-199</c:v>
                </c:pt>
                <c:pt idx="313">
                  <c:v>-195</c:v>
                </c:pt>
                <c:pt idx="314">
                  <c:v>-205</c:v>
                </c:pt>
                <c:pt idx="315">
                  <c:v>-174</c:v>
                </c:pt>
                <c:pt idx="316">
                  <c:v>-164</c:v>
                </c:pt>
                <c:pt idx="317">
                  <c:v>-161</c:v>
                </c:pt>
                <c:pt idx="318">
                  <c:v>-185</c:v>
                </c:pt>
                <c:pt idx="319">
                  <c:v>-159</c:v>
                </c:pt>
                <c:pt idx="320">
                  <c:v>-163</c:v>
                </c:pt>
                <c:pt idx="321">
                  <c:v>-263</c:v>
                </c:pt>
                <c:pt idx="322">
                  <c:v>-180</c:v>
                </c:pt>
                <c:pt idx="323">
                  <c:v>-148</c:v>
                </c:pt>
                <c:pt idx="324">
                  <c:v>-153</c:v>
                </c:pt>
                <c:pt idx="325">
                  <c:v>-120</c:v>
                </c:pt>
                <c:pt idx="326">
                  <c:v>-187</c:v>
                </c:pt>
                <c:pt idx="327">
                  <c:v>-154</c:v>
                </c:pt>
                <c:pt idx="328">
                  <c:v>-160</c:v>
                </c:pt>
                <c:pt idx="329">
                  <c:v>-147</c:v>
                </c:pt>
                <c:pt idx="330">
                  <c:v>-125</c:v>
                </c:pt>
                <c:pt idx="331">
                  <c:v>-152</c:v>
                </c:pt>
                <c:pt idx="332">
                  <c:v>-140</c:v>
                </c:pt>
                <c:pt idx="333">
                  <c:v>-133</c:v>
                </c:pt>
                <c:pt idx="334">
                  <c:v>-121</c:v>
                </c:pt>
                <c:pt idx="335">
                  <c:v>-95</c:v>
                </c:pt>
                <c:pt idx="336">
                  <c:v>-146</c:v>
                </c:pt>
                <c:pt idx="337">
                  <c:v>-121</c:v>
                </c:pt>
                <c:pt idx="338">
                  <c:v>-124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734C-8082-F6CBA062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71416"/>
        <c:axId val="2121362392"/>
      </c:scatterChart>
      <c:valAx>
        <c:axId val="205987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62392"/>
        <c:crosses val="autoZero"/>
        <c:crossBetween val="midCat"/>
      </c:valAx>
      <c:valAx>
        <c:axId val="21213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71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vs DS Method (Kup 2012)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474628171479"/>
          <c:y val="0.126509030939532"/>
          <c:w val="0.66184580052493502"/>
          <c:h val="0.78166429974866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'Kup2012 PT'!$A$7</c:f>
              <c:strCache>
                <c:ptCount val="1"/>
                <c:pt idx="0">
                  <c:v>Kup_SS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'Kup2012 PT'!$A$5:$A$6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cat>
          <c:val>
            <c:numRef>
              <c:f>'Kup2012 PT'!$C$8:$C$9</c:f>
              <c:numCache>
                <c:formatCode>0</c:formatCode>
                <c:ptCount val="2"/>
                <c:pt idx="0">
                  <c:v>210.77777777777777</c:v>
                </c:pt>
                <c:pt idx="1">
                  <c:v>260.42857142857144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7E49-ABFB-2B5CECCBDB9C}"/>
            </c:ext>
          </c:extLst>
        </c:ser>
        <c:ser>
          <c:idx val="1"/>
          <c:order val="1"/>
          <c:tx>
            <c:strRef>
              <c:f>'Kup2012 PT'!$A$4</c:f>
              <c:strCache>
                <c:ptCount val="1"/>
                <c:pt idx="0">
                  <c:v>KUP_DS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'Kup2012 PT'!$A$5:$A$6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cat>
          <c:val>
            <c:numRef>
              <c:f>'Kup2012 PT'!$C$5:$C$6</c:f>
              <c:numCache>
                <c:formatCode>0</c:formatCode>
                <c:ptCount val="2"/>
                <c:pt idx="0">
                  <c:v>262.75</c:v>
                </c:pt>
                <c:pt idx="1">
                  <c:v>258.875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7E49-ABFB-2B5CECCBDB9C}"/>
            </c:ext>
          </c:extLst>
        </c:ser>
        <c:ser>
          <c:idx val="2"/>
          <c:order val="2"/>
          <c:tx>
            <c:strRef>
              <c:f>'Kup2012 PT'!$A$7</c:f>
              <c:strCache>
                <c:ptCount val="1"/>
                <c:pt idx="0">
                  <c:v>Kup_SS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'Kup2012 PT'!$D$8:$D$9</c:f>
              <c:numCache>
                <c:formatCode>0</c:formatCode>
                <c:ptCount val="2"/>
                <c:pt idx="0">
                  <c:v>-474.77777777777777</c:v>
                </c:pt>
                <c:pt idx="1">
                  <c:v>-500.57142857142856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F-7E49-ABFB-2B5CECCBDB9C}"/>
            </c:ext>
          </c:extLst>
        </c:ser>
        <c:ser>
          <c:idx val="3"/>
          <c:order val="3"/>
          <c:tx>
            <c:strRef>
              <c:f>'Kup2012 PT'!$A$4</c:f>
              <c:strCache>
                <c:ptCount val="1"/>
                <c:pt idx="0">
                  <c:v>KUP_DS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'Kup2012 PT'!$D$5:$D$6</c:f>
              <c:numCache>
                <c:formatCode>0</c:formatCode>
                <c:ptCount val="2"/>
                <c:pt idx="0">
                  <c:v>-596</c:v>
                </c:pt>
                <c:pt idx="1">
                  <c:v>-486.25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F-7E49-ABFB-2B5CECCB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11240"/>
        <c:axId val="2118554136"/>
      </c:barChart>
      <c:catAx>
        <c:axId val="213751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554136"/>
        <c:crosses val="autoZero"/>
        <c:auto val="1"/>
        <c:lblAlgn val="ctr"/>
        <c:lblOffset val="100"/>
        <c:noMultiLvlLbl val="0"/>
      </c:catAx>
      <c:valAx>
        <c:axId val="211855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O2/m2/h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751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vs DS Method (Kup 2012)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474628171479"/>
          <c:y val="0.126509030939532"/>
          <c:w val="0.66184580052493502"/>
          <c:h val="0.78166429974866602"/>
        </c:manualLayout>
      </c:layout>
      <c:barChart>
        <c:barDir val="col"/>
        <c:grouping val="clustered"/>
        <c:varyColors val="0"/>
        <c:ser>
          <c:idx val="0"/>
          <c:order val="0"/>
          <c:tx>
            <c:v>SS GEP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('Kup2012 PT'!$A$4,'Kup2012 PT'!$A$7)</c:f>
              <c:strCache>
                <c:ptCount val="2"/>
                <c:pt idx="0">
                  <c:v>KUP_DS</c:v>
                </c:pt>
                <c:pt idx="1">
                  <c:v>Kup_SS</c:v>
                </c:pt>
              </c:strCache>
            </c:strRef>
          </c:cat>
          <c:val>
            <c:numRef>
              <c:f>'Kup2012 PT'!$C$7</c:f>
              <c:numCache>
                <c:formatCode>0</c:formatCode>
                <c:ptCount val="1"/>
                <c:pt idx="0">
                  <c:v>232.5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D140-8AFC-3A6ACE7284E4}"/>
            </c:ext>
          </c:extLst>
        </c:ser>
        <c:ser>
          <c:idx val="1"/>
          <c:order val="1"/>
          <c:tx>
            <c:v>DS GEP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('Kup2012 PT'!$A$4,'Kup2012 PT'!$A$7)</c:f>
              <c:strCache>
                <c:ptCount val="2"/>
                <c:pt idx="0">
                  <c:v>KUP_DS</c:v>
                </c:pt>
                <c:pt idx="1">
                  <c:v>Kup_SS</c:v>
                </c:pt>
              </c:strCache>
            </c:strRef>
          </c:cat>
          <c:val>
            <c:numRef>
              <c:f>'Kup2012 PT'!$C$4</c:f>
              <c:numCache>
                <c:formatCode>0</c:formatCode>
                <c:ptCount val="1"/>
                <c:pt idx="0">
                  <c:v>260.16666666666669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D140-8AFC-3A6ACE7284E4}"/>
            </c:ext>
          </c:extLst>
        </c:ser>
        <c:ser>
          <c:idx val="2"/>
          <c:order val="2"/>
          <c:tx>
            <c:v>SS ER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('Kup2012 PT'!$A$4,'Kup2012 PT'!$A$7)</c:f>
              <c:strCache>
                <c:ptCount val="2"/>
                <c:pt idx="0">
                  <c:v>KUP_DS</c:v>
                </c:pt>
                <c:pt idx="1">
                  <c:v>Kup_SS</c:v>
                </c:pt>
              </c:strCache>
            </c:strRef>
          </c:cat>
          <c:val>
            <c:numRef>
              <c:f>'Kup2012 PT'!$D$7</c:f>
              <c:numCache>
                <c:formatCode>0</c:formatCode>
                <c:ptCount val="1"/>
                <c:pt idx="0">
                  <c:v>-486.0625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D140-8AFC-3A6ACE7284E4}"/>
            </c:ext>
          </c:extLst>
        </c:ser>
        <c:ser>
          <c:idx val="3"/>
          <c:order val="3"/>
          <c:tx>
            <c:v>DS ER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('Kup2012 PT'!$A$4,'Kup2012 PT'!$A$7)</c:f>
              <c:strCache>
                <c:ptCount val="2"/>
                <c:pt idx="0">
                  <c:v>KUP_DS</c:v>
                </c:pt>
                <c:pt idx="1">
                  <c:v>Kup_SS</c:v>
                </c:pt>
              </c:strCache>
            </c:strRef>
          </c:cat>
          <c:val>
            <c:numRef>
              <c:f>'Kup2012 PT'!$D$4</c:f>
              <c:numCache>
                <c:formatCode>0</c:formatCode>
                <c:ptCount val="1"/>
                <c:pt idx="0">
                  <c:v>-522.83333333333337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C-D140-8AFC-3A6ACE72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51752"/>
        <c:axId val="2091400344"/>
      </c:barChart>
      <c:catAx>
        <c:axId val="21397517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00344"/>
        <c:crosses val="autoZero"/>
        <c:auto val="1"/>
        <c:lblAlgn val="ctr"/>
        <c:lblOffset val="100"/>
        <c:noMultiLvlLbl val="0"/>
      </c:catAx>
      <c:valAx>
        <c:axId val="209140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O2/m2/h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975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I8in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2010</c:v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332502187226598"/>
                  <c:y val="-0.58349555263925401"/>
                </c:manualLayout>
              </c:layout>
              <c:numFmt formatCode="General" sourceLinked="0"/>
            </c:trendlineLbl>
          </c:trendline>
          <c:xVal>
            <c:numRef>
              <c:f>Discharge!$K$6:$K$22</c:f>
              <c:numCache>
                <c:formatCode>0.00%</c:formatCode>
                <c:ptCount val="17"/>
                <c:pt idx="0">
                  <c:v>5.5555555555555552E-2</c:v>
                </c:pt>
                <c:pt idx="1">
                  <c:v>0.1111111111111111</c:v>
                </c:pt>
                <c:pt idx="2">
                  <c:v>0.16666666666666666</c:v>
                </c:pt>
                <c:pt idx="3">
                  <c:v>0.22222222222222221</c:v>
                </c:pt>
                <c:pt idx="4">
                  <c:v>0.27777777777777779</c:v>
                </c:pt>
                <c:pt idx="5">
                  <c:v>0.33333333333333331</c:v>
                </c:pt>
                <c:pt idx="6">
                  <c:v>0.3888888888888889</c:v>
                </c:pt>
                <c:pt idx="7">
                  <c:v>0.44444444444444442</c:v>
                </c:pt>
                <c:pt idx="8">
                  <c:v>0.5</c:v>
                </c:pt>
                <c:pt idx="9">
                  <c:v>0.55555555555555558</c:v>
                </c:pt>
                <c:pt idx="10">
                  <c:v>0.61111111111111116</c:v>
                </c:pt>
                <c:pt idx="11">
                  <c:v>0.66666666666666663</c:v>
                </c:pt>
                <c:pt idx="12">
                  <c:v>0.72222222222222221</c:v>
                </c:pt>
                <c:pt idx="13">
                  <c:v>0.77777777777777779</c:v>
                </c:pt>
                <c:pt idx="14">
                  <c:v>0.83333333333333337</c:v>
                </c:pt>
                <c:pt idx="15">
                  <c:v>0.88888888888888884</c:v>
                </c:pt>
                <c:pt idx="16">
                  <c:v>0.94444444444444442</c:v>
                </c:pt>
              </c:numCache>
            </c:numRef>
          </c:xVal>
          <c:yVal>
            <c:numRef>
              <c:f>Discharge!$L$6:$L$22</c:f>
              <c:numCache>
                <c:formatCode>General</c:formatCode>
                <c:ptCount val="17"/>
                <c:pt idx="0">
                  <c:v>0.63</c:v>
                </c:pt>
                <c:pt idx="1">
                  <c:v>0.51</c:v>
                </c:pt>
                <c:pt idx="2">
                  <c:v>0.39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0.22</c:v>
                </c:pt>
                <c:pt idx="6">
                  <c:v>0.2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F-4D47-81FC-33A1905CB484}"/>
            </c:ext>
          </c:extLst>
        </c:ser>
        <c:ser>
          <c:idx val="1"/>
          <c:order val="1"/>
          <c:tx>
            <c:v>2011</c:v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492672790901098"/>
                  <c:y val="-0.42746901428988099"/>
                </c:manualLayout>
              </c:layout>
              <c:numFmt formatCode="General" sourceLinked="0"/>
            </c:trendlineLbl>
          </c:trendline>
          <c:xVal>
            <c:numRef>
              <c:f>Discharge!$N$6:$N$107</c:f>
              <c:numCache>
                <c:formatCode>0.00%</c:formatCode>
                <c:ptCount val="102"/>
                <c:pt idx="0">
                  <c:v>9.7087378640776691E-3</c:v>
                </c:pt>
                <c:pt idx="1">
                  <c:v>1.9417475728155338E-2</c:v>
                </c:pt>
                <c:pt idx="2">
                  <c:v>2.9126213592233011E-2</c:v>
                </c:pt>
                <c:pt idx="3">
                  <c:v>3.8834951456310676E-2</c:v>
                </c:pt>
                <c:pt idx="4">
                  <c:v>4.8543689320388349E-2</c:v>
                </c:pt>
                <c:pt idx="5">
                  <c:v>5.8252427184466021E-2</c:v>
                </c:pt>
                <c:pt idx="6">
                  <c:v>6.7961165048543687E-2</c:v>
                </c:pt>
                <c:pt idx="7">
                  <c:v>7.7669902912621352E-2</c:v>
                </c:pt>
                <c:pt idx="8">
                  <c:v>8.7378640776699032E-2</c:v>
                </c:pt>
                <c:pt idx="9">
                  <c:v>9.7087378640776698E-2</c:v>
                </c:pt>
                <c:pt idx="10">
                  <c:v>0.10679611650485436</c:v>
                </c:pt>
                <c:pt idx="11">
                  <c:v>0.11650485436893204</c:v>
                </c:pt>
                <c:pt idx="12">
                  <c:v>0.12621359223300971</c:v>
                </c:pt>
                <c:pt idx="13">
                  <c:v>0.13592233009708737</c:v>
                </c:pt>
                <c:pt idx="14">
                  <c:v>0.14563106796116504</c:v>
                </c:pt>
                <c:pt idx="15">
                  <c:v>0.1553398058252427</c:v>
                </c:pt>
                <c:pt idx="16">
                  <c:v>0.1650485436893204</c:v>
                </c:pt>
                <c:pt idx="17">
                  <c:v>0.17475728155339806</c:v>
                </c:pt>
                <c:pt idx="18">
                  <c:v>0.18446601941747573</c:v>
                </c:pt>
                <c:pt idx="19">
                  <c:v>0.1941747572815534</c:v>
                </c:pt>
                <c:pt idx="20">
                  <c:v>0.20388349514563106</c:v>
                </c:pt>
                <c:pt idx="21">
                  <c:v>0.21359223300970873</c:v>
                </c:pt>
                <c:pt idx="22">
                  <c:v>0.22330097087378642</c:v>
                </c:pt>
                <c:pt idx="23">
                  <c:v>0.23300970873786409</c:v>
                </c:pt>
                <c:pt idx="24">
                  <c:v>0.24271844660194175</c:v>
                </c:pt>
                <c:pt idx="25">
                  <c:v>0.25242718446601942</c:v>
                </c:pt>
                <c:pt idx="26">
                  <c:v>0.26213592233009708</c:v>
                </c:pt>
                <c:pt idx="27">
                  <c:v>0.27184466019417475</c:v>
                </c:pt>
                <c:pt idx="28">
                  <c:v>0.28155339805825241</c:v>
                </c:pt>
                <c:pt idx="29">
                  <c:v>0.29126213592233008</c:v>
                </c:pt>
                <c:pt idx="30">
                  <c:v>0.30097087378640774</c:v>
                </c:pt>
                <c:pt idx="31">
                  <c:v>0.31067961165048541</c:v>
                </c:pt>
                <c:pt idx="32">
                  <c:v>0.32038834951456313</c:v>
                </c:pt>
                <c:pt idx="33">
                  <c:v>0.3300970873786408</c:v>
                </c:pt>
                <c:pt idx="34">
                  <c:v>0.33980582524271846</c:v>
                </c:pt>
                <c:pt idx="35">
                  <c:v>0.34951456310679613</c:v>
                </c:pt>
                <c:pt idx="36">
                  <c:v>0.35922330097087379</c:v>
                </c:pt>
                <c:pt idx="37">
                  <c:v>0.36893203883495146</c:v>
                </c:pt>
                <c:pt idx="38">
                  <c:v>0.37864077669902912</c:v>
                </c:pt>
                <c:pt idx="39">
                  <c:v>0.38834951456310679</c:v>
                </c:pt>
                <c:pt idx="40">
                  <c:v>0.39805825242718446</c:v>
                </c:pt>
                <c:pt idx="41">
                  <c:v>0.40776699029126212</c:v>
                </c:pt>
                <c:pt idx="42">
                  <c:v>0.41747572815533979</c:v>
                </c:pt>
                <c:pt idx="43">
                  <c:v>0.42718446601941745</c:v>
                </c:pt>
                <c:pt idx="44">
                  <c:v>0.43689320388349512</c:v>
                </c:pt>
                <c:pt idx="45">
                  <c:v>0.44660194174757284</c:v>
                </c:pt>
                <c:pt idx="46">
                  <c:v>0.4563106796116505</c:v>
                </c:pt>
                <c:pt idx="47">
                  <c:v>0.46601941747572817</c:v>
                </c:pt>
                <c:pt idx="48">
                  <c:v>0.47572815533980584</c:v>
                </c:pt>
                <c:pt idx="49">
                  <c:v>0.4854368932038835</c:v>
                </c:pt>
                <c:pt idx="50">
                  <c:v>0.49514563106796117</c:v>
                </c:pt>
                <c:pt idx="51">
                  <c:v>0.50485436893203883</c:v>
                </c:pt>
                <c:pt idx="52">
                  <c:v>0.5145631067961165</c:v>
                </c:pt>
                <c:pt idx="53">
                  <c:v>0.52427184466019416</c:v>
                </c:pt>
                <c:pt idx="54">
                  <c:v>0.53398058252427183</c:v>
                </c:pt>
                <c:pt idx="55">
                  <c:v>0.5436893203883495</c:v>
                </c:pt>
                <c:pt idx="56">
                  <c:v>0.55339805825242716</c:v>
                </c:pt>
                <c:pt idx="57">
                  <c:v>0.56310679611650483</c:v>
                </c:pt>
                <c:pt idx="58">
                  <c:v>0.57281553398058249</c:v>
                </c:pt>
                <c:pt idx="59">
                  <c:v>0.58252427184466016</c:v>
                </c:pt>
                <c:pt idx="60">
                  <c:v>0.59223300970873782</c:v>
                </c:pt>
                <c:pt idx="61">
                  <c:v>0.60194174757281549</c:v>
                </c:pt>
                <c:pt idx="62">
                  <c:v>0.61165048543689315</c:v>
                </c:pt>
                <c:pt idx="63">
                  <c:v>0.62135922330097082</c:v>
                </c:pt>
                <c:pt idx="64">
                  <c:v>0.6310679611650486</c:v>
                </c:pt>
                <c:pt idx="65">
                  <c:v>0.64077669902912626</c:v>
                </c:pt>
                <c:pt idx="66">
                  <c:v>0.65048543689320393</c:v>
                </c:pt>
                <c:pt idx="67">
                  <c:v>0.66019417475728159</c:v>
                </c:pt>
                <c:pt idx="68">
                  <c:v>0.66990291262135926</c:v>
                </c:pt>
                <c:pt idx="69">
                  <c:v>0.67961165048543692</c:v>
                </c:pt>
                <c:pt idx="70">
                  <c:v>0.68932038834951459</c:v>
                </c:pt>
                <c:pt idx="71">
                  <c:v>0.69902912621359226</c:v>
                </c:pt>
                <c:pt idx="72">
                  <c:v>0.70873786407766992</c:v>
                </c:pt>
                <c:pt idx="73">
                  <c:v>0.71844660194174759</c:v>
                </c:pt>
                <c:pt idx="74">
                  <c:v>0.72815533980582525</c:v>
                </c:pt>
                <c:pt idx="75">
                  <c:v>0.73786407766990292</c:v>
                </c:pt>
                <c:pt idx="76">
                  <c:v>0.74757281553398058</c:v>
                </c:pt>
                <c:pt idx="77">
                  <c:v>0.75728155339805825</c:v>
                </c:pt>
                <c:pt idx="78">
                  <c:v>0.76699029126213591</c:v>
                </c:pt>
                <c:pt idx="79">
                  <c:v>0.77669902912621358</c:v>
                </c:pt>
                <c:pt idx="80">
                  <c:v>0.78640776699029125</c:v>
                </c:pt>
                <c:pt idx="81">
                  <c:v>0.79611650485436891</c:v>
                </c:pt>
                <c:pt idx="82">
                  <c:v>0.80582524271844658</c:v>
                </c:pt>
                <c:pt idx="83">
                  <c:v>0.81553398058252424</c:v>
                </c:pt>
                <c:pt idx="84">
                  <c:v>0.82524271844660191</c:v>
                </c:pt>
                <c:pt idx="85">
                  <c:v>0.83495145631067957</c:v>
                </c:pt>
                <c:pt idx="86">
                  <c:v>0.84466019417475724</c:v>
                </c:pt>
                <c:pt idx="87">
                  <c:v>0.85436893203883491</c:v>
                </c:pt>
                <c:pt idx="88">
                  <c:v>0.86407766990291257</c:v>
                </c:pt>
                <c:pt idx="89">
                  <c:v>0.87378640776699024</c:v>
                </c:pt>
                <c:pt idx="90">
                  <c:v>0.88349514563106801</c:v>
                </c:pt>
                <c:pt idx="91">
                  <c:v>0.89320388349514568</c:v>
                </c:pt>
                <c:pt idx="92">
                  <c:v>0.90291262135922334</c:v>
                </c:pt>
                <c:pt idx="93">
                  <c:v>0.91262135922330101</c:v>
                </c:pt>
                <c:pt idx="94">
                  <c:v>0.92233009708737868</c:v>
                </c:pt>
                <c:pt idx="95">
                  <c:v>0.93203883495145634</c:v>
                </c:pt>
                <c:pt idx="96">
                  <c:v>0.94174757281553401</c:v>
                </c:pt>
                <c:pt idx="97">
                  <c:v>0.95145631067961167</c:v>
                </c:pt>
                <c:pt idx="98">
                  <c:v>0.96116504854368934</c:v>
                </c:pt>
                <c:pt idx="99">
                  <c:v>0.970873786407767</c:v>
                </c:pt>
                <c:pt idx="100">
                  <c:v>0.98058252427184467</c:v>
                </c:pt>
                <c:pt idx="101">
                  <c:v>0.99029126213592233</c:v>
                </c:pt>
              </c:numCache>
            </c:numRef>
          </c:xVal>
          <c:yVal>
            <c:numRef>
              <c:f>Discharge!$O$6:$O$107</c:f>
              <c:numCache>
                <c:formatCode>General</c:formatCode>
                <c:ptCount val="102"/>
                <c:pt idx="0">
                  <c:v>0.8</c:v>
                </c:pt>
                <c:pt idx="1">
                  <c:v>0.62</c:v>
                </c:pt>
                <c:pt idx="2">
                  <c:v>0.45</c:v>
                </c:pt>
                <c:pt idx="3">
                  <c:v>0.32</c:v>
                </c:pt>
                <c:pt idx="4">
                  <c:v>0.26</c:v>
                </c:pt>
                <c:pt idx="5">
                  <c:v>0.26</c:v>
                </c:pt>
                <c:pt idx="6">
                  <c:v>0.24</c:v>
                </c:pt>
                <c:pt idx="7">
                  <c:v>0.23</c:v>
                </c:pt>
                <c:pt idx="8">
                  <c:v>0.21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0.15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F-4D47-81FC-33A1905C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18056"/>
        <c:axId val="2139936584"/>
      </c:scatterChart>
      <c:valAx>
        <c:axId val="20913180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Exceedance</a:t>
                </a:r>
              </a:p>
            </c:rich>
          </c:tx>
          <c:overlay val="0"/>
        </c:title>
        <c:numFmt formatCode="0%" sourceLinked="0"/>
        <c:majorTickMark val="out"/>
        <c:minorTickMark val="out"/>
        <c:tickLblPos val="nextTo"/>
        <c:crossAx val="2139936584"/>
        <c:crosses val="autoZero"/>
        <c:crossBetween val="midCat"/>
        <c:majorUnit val="0.25"/>
        <c:minorUnit val="0.05"/>
      </c:valAx>
      <c:valAx>
        <c:axId val="2139936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mean discharge (m3/s)</a:t>
                </a:r>
              </a:p>
            </c:rich>
          </c:tx>
          <c:overlay val="0"/>
        </c:title>
        <c:numFmt formatCode="#,##0.00" sourceLinked="0"/>
        <c:majorTickMark val="out"/>
        <c:minorTickMark val="out"/>
        <c:tickLblPos val="nextTo"/>
        <c:crossAx val="209131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I8out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2010</c:v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9909076990376199"/>
                  <c:y val="-0.48642133275007299"/>
                </c:manualLayout>
              </c:layout>
              <c:numFmt formatCode="General" sourceLinked="0"/>
            </c:trendlineLbl>
          </c:trendline>
          <c:xVal>
            <c:numRef>
              <c:f>Discharge!$R$6:$R$27</c:f>
              <c:numCache>
                <c:formatCode>0.00%</c:formatCode>
                <c:ptCount val="22"/>
                <c:pt idx="0">
                  <c:v>4.3478260869565216E-2</c:v>
                </c:pt>
                <c:pt idx="1">
                  <c:v>8.6956521739130432E-2</c:v>
                </c:pt>
                <c:pt idx="2">
                  <c:v>0.13043478260869565</c:v>
                </c:pt>
                <c:pt idx="3">
                  <c:v>0.17391304347826086</c:v>
                </c:pt>
                <c:pt idx="4">
                  <c:v>0.21739130434782608</c:v>
                </c:pt>
                <c:pt idx="5">
                  <c:v>0.2608695652173913</c:v>
                </c:pt>
                <c:pt idx="6">
                  <c:v>0.30434782608695654</c:v>
                </c:pt>
                <c:pt idx="7">
                  <c:v>0.34782608695652173</c:v>
                </c:pt>
                <c:pt idx="8">
                  <c:v>0.39130434782608697</c:v>
                </c:pt>
                <c:pt idx="9">
                  <c:v>0.43478260869565216</c:v>
                </c:pt>
                <c:pt idx="10">
                  <c:v>0.47826086956521741</c:v>
                </c:pt>
                <c:pt idx="11">
                  <c:v>0.52173913043478259</c:v>
                </c:pt>
                <c:pt idx="12">
                  <c:v>0.56521739130434778</c:v>
                </c:pt>
                <c:pt idx="13">
                  <c:v>0.60869565217391308</c:v>
                </c:pt>
                <c:pt idx="14">
                  <c:v>0.65217391304347827</c:v>
                </c:pt>
                <c:pt idx="15">
                  <c:v>0.69565217391304346</c:v>
                </c:pt>
                <c:pt idx="16">
                  <c:v>0.73913043478260865</c:v>
                </c:pt>
                <c:pt idx="17">
                  <c:v>0.78260869565217395</c:v>
                </c:pt>
                <c:pt idx="18">
                  <c:v>0.82608695652173914</c:v>
                </c:pt>
                <c:pt idx="19">
                  <c:v>0.86956521739130432</c:v>
                </c:pt>
                <c:pt idx="20">
                  <c:v>0.91304347826086951</c:v>
                </c:pt>
                <c:pt idx="21">
                  <c:v>0.95652173913043481</c:v>
                </c:pt>
              </c:numCache>
            </c:numRef>
          </c:xVal>
          <c:yVal>
            <c:numRef>
              <c:f>Discharge!$S$6:$S$27</c:f>
              <c:numCache>
                <c:formatCode>General</c:formatCode>
                <c:ptCount val="22"/>
                <c:pt idx="0">
                  <c:v>0.38</c:v>
                </c:pt>
                <c:pt idx="1">
                  <c:v>0.37</c:v>
                </c:pt>
                <c:pt idx="2">
                  <c:v>0.36</c:v>
                </c:pt>
                <c:pt idx="3">
                  <c:v>0.32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0.26</c:v>
                </c:pt>
                <c:pt idx="8">
                  <c:v>0.26</c:v>
                </c:pt>
                <c:pt idx="9">
                  <c:v>0.25</c:v>
                </c:pt>
                <c:pt idx="10">
                  <c:v>0.24</c:v>
                </c:pt>
                <c:pt idx="11">
                  <c:v>0.24</c:v>
                </c:pt>
                <c:pt idx="12">
                  <c:v>0.22</c:v>
                </c:pt>
                <c:pt idx="13">
                  <c:v>0.22</c:v>
                </c:pt>
                <c:pt idx="14">
                  <c:v>0.21</c:v>
                </c:pt>
                <c:pt idx="15">
                  <c:v>0.21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B-F44C-B76A-B2381FA46E3D}"/>
            </c:ext>
          </c:extLst>
        </c:ser>
        <c:ser>
          <c:idx val="1"/>
          <c:order val="1"/>
          <c:tx>
            <c:v>2011</c:v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59179352580927"/>
                  <c:y val="-0.39043197725284301"/>
                </c:manualLayout>
              </c:layout>
              <c:numFmt formatCode="General" sourceLinked="0"/>
            </c:trendlineLbl>
          </c:trendline>
          <c:xVal>
            <c:numRef>
              <c:f>Discharge!$U$6:$U$97</c:f>
              <c:numCache>
                <c:formatCode>0.00%</c:formatCode>
                <c:ptCount val="92"/>
                <c:pt idx="0">
                  <c:v>1.0752688172043012E-2</c:v>
                </c:pt>
                <c:pt idx="1">
                  <c:v>2.1505376344086023E-2</c:v>
                </c:pt>
                <c:pt idx="2">
                  <c:v>3.2258064516129031E-2</c:v>
                </c:pt>
                <c:pt idx="3">
                  <c:v>4.3010752688172046E-2</c:v>
                </c:pt>
                <c:pt idx="4">
                  <c:v>5.3763440860215055E-2</c:v>
                </c:pt>
                <c:pt idx="5">
                  <c:v>6.4516129032258063E-2</c:v>
                </c:pt>
                <c:pt idx="6">
                  <c:v>7.5268817204301078E-2</c:v>
                </c:pt>
                <c:pt idx="7">
                  <c:v>8.6021505376344093E-2</c:v>
                </c:pt>
                <c:pt idx="8">
                  <c:v>9.6774193548387094E-2</c:v>
                </c:pt>
                <c:pt idx="9">
                  <c:v>0.10752688172043011</c:v>
                </c:pt>
                <c:pt idx="10">
                  <c:v>0.11827956989247312</c:v>
                </c:pt>
                <c:pt idx="11">
                  <c:v>0.12903225806451613</c:v>
                </c:pt>
                <c:pt idx="12">
                  <c:v>0.13978494623655913</c:v>
                </c:pt>
                <c:pt idx="13">
                  <c:v>0.15053763440860216</c:v>
                </c:pt>
                <c:pt idx="14">
                  <c:v>0.16129032258064516</c:v>
                </c:pt>
                <c:pt idx="15">
                  <c:v>0.17204301075268819</c:v>
                </c:pt>
                <c:pt idx="16">
                  <c:v>0.18279569892473119</c:v>
                </c:pt>
                <c:pt idx="17">
                  <c:v>0.19354838709677419</c:v>
                </c:pt>
                <c:pt idx="18">
                  <c:v>0.20430107526881722</c:v>
                </c:pt>
                <c:pt idx="19">
                  <c:v>0.21505376344086022</c:v>
                </c:pt>
                <c:pt idx="20">
                  <c:v>0.22580645161290322</c:v>
                </c:pt>
                <c:pt idx="21">
                  <c:v>0.23655913978494625</c:v>
                </c:pt>
                <c:pt idx="22">
                  <c:v>0.24731182795698925</c:v>
                </c:pt>
                <c:pt idx="23">
                  <c:v>0.25806451612903225</c:v>
                </c:pt>
                <c:pt idx="24">
                  <c:v>0.26881720430107525</c:v>
                </c:pt>
                <c:pt idx="25">
                  <c:v>0.27956989247311825</c:v>
                </c:pt>
                <c:pt idx="26">
                  <c:v>0.29032258064516131</c:v>
                </c:pt>
                <c:pt idx="27">
                  <c:v>0.30107526881720431</c:v>
                </c:pt>
                <c:pt idx="28">
                  <c:v>0.31182795698924731</c:v>
                </c:pt>
                <c:pt idx="29">
                  <c:v>0.32258064516129031</c:v>
                </c:pt>
                <c:pt idx="30">
                  <c:v>0.33333333333333331</c:v>
                </c:pt>
                <c:pt idx="31">
                  <c:v>0.34408602150537637</c:v>
                </c:pt>
                <c:pt idx="32">
                  <c:v>0.35483870967741937</c:v>
                </c:pt>
                <c:pt idx="33">
                  <c:v>0.36559139784946237</c:v>
                </c:pt>
                <c:pt idx="34">
                  <c:v>0.37634408602150538</c:v>
                </c:pt>
                <c:pt idx="35">
                  <c:v>0.38709677419354838</c:v>
                </c:pt>
                <c:pt idx="36">
                  <c:v>0.39784946236559138</c:v>
                </c:pt>
                <c:pt idx="37">
                  <c:v>0.40860215053763443</c:v>
                </c:pt>
                <c:pt idx="38">
                  <c:v>0.41935483870967744</c:v>
                </c:pt>
                <c:pt idx="39">
                  <c:v>0.43010752688172044</c:v>
                </c:pt>
                <c:pt idx="40">
                  <c:v>0.44086021505376344</c:v>
                </c:pt>
                <c:pt idx="41">
                  <c:v>0.45161290322580644</c:v>
                </c:pt>
                <c:pt idx="42">
                  <c:v>0.46236559139784944</c:v>
                </c:pt>
                <c:pt idx="43">
                  <c:v>0.4731182795698925</c:v>
                </c:pt>
                <c:pt idx="44">
                  <c:v>0.4838709677419355</c:v>
                </c:pt>
                <c:pt idx="45">
                  <c:v>0.4946236559139785</c:v>
                </c:pt>
                <c:pt idx="46">
                  <c:v>0.5053763440860215</c:v>
                </c:pt>
                <c:pt idx="47">
                  <c:v>0.5161290322580645</c:v>
                </c:pt>
                <c:pt idx="48">
                  <c:v>0.5268817204301075</c:v>
                </c:pt>
                <c:pt idx="49">
                  <c:v>0.5376344086021505</c:v>
                </c:pt>
                <c:pt idx="50">
                  <c:v>0.54838709677419351</c:v>
                </c:pt>
                <c:pt idx="51">
                  <c:v>0.55913978494623651</c:v>
                </c:pt>
                <c:pt idx="52">
                  <c:v>0.56989247311827962</c:v>
                </c:pt>
                <c:pt idx="53">
                  <c:v>0.58064516129032262</c:v>
                </c:pt>
                <c:pt idx="54">
                  <c:v>0.59139784946236562</c:v>
                </c:pt>
                <c:pt idx="55">
                  <c:v>0.60215053763440862</c:v>
                </c:pt>
                <c:pt idx="56">
                  <c:v>0.61290322580645162</c:v>
                </c:pt>
                <c:pt idx="57">
                  <c:v>0.62365591397849462</c:v>
                </c:pt>
                <c:pt idx="58">
                  <c:v>0.63440860215053763</c:v>
                </c:pt>
                <c:pt idx="59">
                  <c:v>0.64516129032258063</c:v>
                </c:pt>
                <c:pt idx="60">
                  <c:v>0.65591397849462363</c:v>
                </c:pt>
                <c:pt idx="61">
                  <c:v>0.66666666666666663</c:v>
                </c:pt>
                <c:pt idx="62">
                  <c:v>0.67741935483870963</c:v>
                </c:pt>
                <c:pt idx="63">
                  <c:v>0.68817204301075274</c:v>
                </c:pt>
                <c:pt idx="64">
                  <c:v>0.69892473118279574</c:v>
                </c:pt>
                <c:pt idx="65">
                  <c:v>0.70967741935483875</c:v>
                </c:pt>
                <c:pt idx="66">
                  <c:v>0.72043010752688175</c:v>
                </c:pt>
                <c:pt idx="67">
                  <c:v>0.73118279569892475</c:v>
                </c:pt>
                <c:pt idx="68">
                  <c:v>0.74193548387096775</c:v>
                </c:pt>
                <c:pt idx="69">
                  <c:v>0.75268817204301075</c:v>
                </c:pt>
                <c:pt idx="70">
                  <c:v>0.76344086021505375</c:v>
                </c:pt>
                <c:pt idx="71">
                  <c:v>0.77419354838709675</c:v>
                </c:pt>
                <c:pt idx="72">
                  <c:v>0.78494623655913975</c:v>
                </c:pt>
                <c:pt idx="73">
                  <c:v>0.79569892473118276</c:v>
                </c:pt>
                <c:pt idx="74">
                  <c:v>0.80645161290322576</c:v>
                </c:pt>
                <c:pt idx="75">
                  <c:v>0.81720430107526887</c:v>
                </c:pt>
                <c:pt idx="76">
                  <c:v>0.82795698924731187</c:v>
                </c:pt>
                <c:pt idx="77">
                  <c:v>0.83870967741935487</c:v>
                </c:pt>
                <c:pt idx="78">
                  <c:v>0.84946236559139787</c:v>
                </c:pt>
                <c:pt idx="79">
                  <c:v>0.86021505376344087</c:v>
                </c:pt>
                <c:pt idx="80">
                  <c:v>0.87096774193548387</c:v>
                </c:pt>
                <c:pt idx="81">
                  <c:v>0.88172043010752688</c:v>
                </c:pt>
                <c:pt idx="82">
                  <c:v>0.89247311827956988</c:v>
                </c:pt>
                <c:pt idx="83">
                  <c:v>0.90322580645161288</c:v>
                </c:pt>
                <c:pt idx="84">
                  <c:v>0.91397849462365588</c:v>
                </c:pt>
                <c:pt idx="85">
                  <c:v>0.92473118279569888</c:v>
                </c:pt>
                <c:pt idx="86">
                  <c:v>0.93548387096774188</c:v>
                </c:pt>
                <c:pt idx="87">
                  <c:v>0.94623655913978499</c:v>
                </c:pt>
                <c:pt idx="88">
                  <c:v>0.956989247311828</c:v>
                </c:pt>
                <c:pt idx="89">
                  <c:v>0.967741935483871</c:v>
                </c:pt>
                <c:pt idx="90">
                  <c:v>0.978494623655914</c:v>
                </c:pt>
                <c:pt idx="91">
                  <c:v>0.989247311827957</c:v>
                </c:pt>
              </c:numCache>
            </c:numRef>
          </c:xVal>
          <c:yVal>
            <c:numRef>
              <c:f>Discharge!$V$6:$V$97</c:f>
              <c:numCache>
                <c:formatCode>General</c:formatCode>
                <c:ptCount val="92"/>
                <c:pt idx="0">
                  <c:v>0.4</c:v>
                </c:pt>
                <c:pt idx="1">
                  <c:v>0.35</c:v>
                </c:pt>
                <c:pt idx="2">
                  <c:v>0.32</c:v>
                </c:pt>
                <c:pt idx="3">
                  <c:v>0.28999999999999998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B-F44C-B76A-B2381FA4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49320"/>
        <c:axId val="2138110648"/>
      </c:scatterChart>
      <c:valAx>
        <c:axId val="21185493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Exceedance</a:t>
                </a:r>
              </a:p>
            </c:rich>
          </c:tx>
          <c:overlay val="0"/>
        </c:title>
        <c:numFmt formatCode="0%" sourceLinked="0"/>
        <c:majorTickMark val="out"/>
        <c:minorTickMark val="out"/>
        <c:tickLblPos val="nextTo"/>
        <c:crossAx val="2138110648"/>
        <c:crosses val="autoZero"/>
        <c:crossBetween val="midCat"/>
        <c:majorUnit val="0.25"/>
        <c:minorUnit val="0.05"/>
      </c:valAx>
      <c:valAx>
        <c:axId val="213811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mean discharge (m3/s)</a:t>
                </a:r>
              </a:p>
            </c:rich>
          </c:tx>
          <c:overlay val="0"/>
        </c:title>
        <c:numFmt formatCode="#,##0.00" sourceLinked="0"/>
        <c:majorTickMark val="out"/>
        <c:minorTickMark val="out"/>
        <c:tickLblPos val="nextTo"/>
        <c:crossAx val="2118549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33337</xdr:rowOff>
    </xdr:from>
    <xdr:to>
      <xdr:col>12</xdr:col>
      <xdr:colOff>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9525</xdr:rowOff>
    </xdr:from>
    <xdr:to>
      <xdr:col>12</xdr:col>
      <xdr:colOff>19050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2</xdr:row>
      <xdr:rowOff>23812</xdr:rowOff>
    </xdr:from>
    <xdr:to>
      <xdr:col>19</xdr:col>
      <xdr:colOff>476250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17</xdr:row>
      <xdr:rowOff>28575</xdr:rowOff>
    </xdr:from>
    <xdr:to>
      <xdr:col>19</xdr:col>
      <xdr:colOff>495300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139700</xdr:colOff>
      <xdr:row>3</xdr:row>
      <xdr:rowOff>114300</xdr:rowOff>
    </xdr:from>
    <xdr:to>
      <xdr:col>43</xdr:col>
      <xdr:colOff>114300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147636</xdr:rowOff>
    </xdr:from>
    <xdr:to>
      <xdr:col>12</xdr:col>
      <xdr:colOff>133350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</xdr:row>
      <xdr:rowOff>161925</xdr:rowOff>
    </xdr:from>
    <xdr:to>
      <xdr:col>20</xdr:col>
      <xdr:colOff>57150</xdr:colOff>
      <xdr:row>21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0.19375</cdr:x>
      <cdr:y>0.12484</cdr:y>
    </cdr:from>
    <cdr:to>
      <cdr:x>0.27708</cdr:x>
      <cdr:y>0.21419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825" y="452439"/>
          <a:ext cx="3810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GEP</a:t>
          </a:r>
        </a:p>
      </cdr:txBody>
    </cdr:sp>
  </cdr:relSizeAnchor>
  <cdr:relSizeAnchor xmlns:cdr="http://schemas.openxmlformats.org/drawingml/2006/chartDrawing">
    <cdr:from>
      <cdr:x>0.17986</cdr:x>
      <cdr:y>0.82085</cdr:y>
    </cdr:from>
    <cdr:to>
      <cdr:x>0.26319</cdr:x>
      <cdr:y>0.91021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2325" y="2974975"/>
          <a:ext cx="3810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0.32083</cdr:x>
      <cdr:y>0.39685</cdr:y>
    </cdr:from>
    <cdr:to>
      <cdr:x>0.40833</cdr:x>
      <cdr:y>0.47569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66850" y="1438275"/>
          <a:ext cx="400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GEP</a:t>
          </a:r>
        </a:p>
      </cdr:txBody>
    </cdr:sp>
  </cdr:relSizeAnchor>
  <cdr:relSizeAnchor xmlns:cdr="http://schemas.openxmlformats.org/drawingml/2006/chartDrawing">
    <cdr:from>
      <cdr:x>0.56528</cdr:x>
      <cdr:y>0.30574</cdr:y>
    </cdr:from>
    <cdr:to>
      <cdr:x>0.65278</cdr:x>
      <cdr:y>0.38458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4450" y="1108075"/>
          <a:ext cx="400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171450</xdr:rowOff>
    </xdr:from>
    <xdr:to>
      <xdr:col>7</xdr:col>
      <xdr:colOff>523875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18</xdr:row>
      <xdr:rowOff>95250</xdr:rowOff>
    </xdr:from>
    <xdr:to>
      <xdr:col>7</xdr:col>
      <xdr:colOff>552450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33</xdr:row>
      <xdr:rowOff>85725</xdr:rowOff>
    </xdr:from>
    <xdr:to>
      <xdr:col>7</xdr:col>
      <xdr:colOff>552450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/Users/wbowden/Dropbox/Temporary/%5bOverall_SUMMARY_CSASN_TEMP.xlsx%5dKup2012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ck Bowden" refreshedDate="41577.766775810182" createdVersion="4" refreshedVersion="4" minRefreshableVersion="3" recordCount="338" xr:uid="{00000000-000A-0000-FFFF-FFFF02000000}">
  <cacheSource type="worksheet">
    <worksheetSource ref="A1:AQ340" sheet="All I-Series 2010-11"/>
  </cacheSource>
  <cacheFields count="43">
    <cacheField name="Reach" numFmtId="0">
      <sharedItems count="3">
        <s v="I8-In"/>
        <s v="I8-Out"/>
        <s v="P-In"/>
      </sharedItems>
    </cacheField>
    <cacheField name="Date" numFmtId="15">
      <sharedItems containsSemiMixedTypes="0" containsNonDate="0" containsDate="1" containsString="0" minDate="2010-07-17T00:00:00" maxDate="2011-09-26T00:00:00"/>
    </cacheField>
    <cacheField name="Year" numFmtId="0">
      <sharedItems containsSemiMixedTypes="0" containsString="0" containsNumber="1" containsInteger="1" minValue="2010" maxValue="2011" count="2">
        <n v="2010"/>
        <n v="2011"/>
      </sharedItems>
    </cacheField>
    <cacheField name="Month" numFmtId="0">
      <sharedItems containsSemiMixedTypes="0" containsString="0" containsNumber="1" containsInteger="1" minValue="6" maxValue="9" count="4">
        <n v="7"/>
        <n v="9"/>
        <n v="6"/>
        <n v="8"/>
      </sharedItems>
    </cacheField>
    <cacheField name="Day" numFmtId="0">
      <sharedItems containsSemiMixedTypes="0" containsString="0" containsNumber="1" containsInteger="1" minValue="1" maxValue="102"/>
    </cacheField>
    <cacheField name="X.USt" numFmtId="0">
      <sharedItems containsSemiMixedTypes="0" containsString="0" containsNumber="1" minValue="0.3" maxValue="16.399999999999999"/>
    </cacheField>
    <cacheField name="X.USDO" numFmtId="0">
      <sharedItems containsSemiMixedTypes="0" containsString="0" containsNumber="1" minValue="7.8" maxValue="13"/>
    </cacheField>
    <cacheField name="X.DSt" numFmtId="0">
      <sharedItems containsSemiMixedTypes="0" containsString="0" containsNumber="1" minValue="0.3" maxValue="16.399999999999999"/>
    </cacheField>
    <cacheField name="X.DSDO" numFmtId="0">
      <sharedItems containsSemiMixedTypes="0" containsString="0" containsNumber="1" minValue="7.8" maxValue="13"/>
    </cacheField>
    <cacheField name="X.BP" numFmtId="0">
      <sharedItems containsSemiMixedTypes="0" containsString="0" containsNumber="1" containsInteger="1" minValue="678" maxValue="705"/>
    </cacheField>
    <cacheField name="X.Lit" numFmtId="0">
      <sharedItems containsSemiMixedTypes="0" containsString="0" containsNumber="1" containsInteger="1" minValue="34" maxValue="682"/>
    </cacheField>
    <cacheField name="Mx.Lit" numFmtId="0">
      <sharedItems containsSemiMixedTypes="0" containsString="0" containsNumber="1" containsInteger="1" minValue="107" maxValue="1546"/>
    </cacheField>
    <cacheField name="Mn.Lit" numFmtId="0">
      <sharedItems containsSemiMixedTypes="0" containsString="0" containsNumber="1" minValue="0" maxValue="43"/>
    </cacheField>
    <cacheField name="X.Stg" numFmtId="0">
      <sharedItems containsSemiMixedTypes="0" containsString="0" containsNumber="1" minValue="0.27" maxValue="0.84"/>
    </cacheField>
    <cacheField name="X.Q" numFmtId="0">
      <sharedItems containsSemiMixedTypes="0" containsString="0" containsNumber="1" minValue="0.01" maxValue="0.8"/>
    </cacheField>
    <cacheField name="Mx.Q" numFmtId="0">
      <sharedItems containsSemiMixedTypes="0" containsString="0" containsNumber="1" minValue="0.01" maxValue="0.99"/>
    </cacheField>
    <cacheField name="Mn.Q" numFmtId="0">
      <sharedItems containsSemiMixedTypes="0" containsString="0" containsNumber="1" minValue="0.01" maxValue="0.59"/>
    </cacheField>
    <cacheField name="Day2" numFmtId="0">
      <sharedItems containsSemiMixedTypes="0" containsString="0" containsNumber="1" containsInteger="1" minValue="1" maxValue="102"/>
    </cacheField>
    <cacheField name="alpha" numFmtId="0">
      <sharedItems containsSemiMixedTypes="0" containsString="0" containsNumber="1" minValue="-120.96" maxValue="6.69"/>
    </cacheField>
    <cacheField name="Pmax" numFmtId="0">
      <sharedItems containsSemiMixedTypes="0" containsString="0" containsNumber="1" containsInteger="1" minValue="-36" maxValue="1330"/>
    </cacheField>
    <cacheField name="Night" numFmtId="0">
      <sharedItems containsSemiMixedTypes="0" containsString="0" containsNumber="1" minValue="1.1000000000000001" maxValue="15.5"/>
    </cacheField>
    <cacheField name="R.int" numFmtId="0">
      <sharedItems containsSemiMixedTypes="0" containsString="0" containsNumber="1" containsInteger="1" minValue="-2381" maxValue="321"/>
    </cacheField>
    <cacheField name="R.slp" numFmtId="0">
      <sharedItems containsSemiMixedTypes="0" containsString="0" containsNumber="1" minValue="-1.0900000000000001" maxValue="2.7"/>
    </cacheField>
    <cacheField name="Fit" numFmtId="0">
      <sharedItems containsSemiMixedTypes="0" containsString="0" containsNumber="1" minValue="-0.43" maxValue="0.99"/>
    </cacheField>
    <cacheField name="Con?" numFmtId="0">
      <sharedItems containsSemiMixedTypes="0" containsString="0" containsNumber="1" containsInteger="1" minValue="0" maxValue="10"/>
    </cacheField>
    <cacheField name="X.k(T)" numFmtId="0">
      <sharedItems containsSemiMixedTypes="0" containsString="0" containsNumber="1" minValue="0.04" maxValue="4.21"/>
    </cacheField>
    <cacheField name="X.k(flx)" numFmtId="0">
      <sharedItems containsSemiMixedTypes="0" containsString="0" containsNumber="1" minValue="-0.9" maxValue="3.3"/>
    </cacheField>
    <cacheField name="X.WSM.h" numFmtId="0">
      <sharedItems containsSemiMixedTypes="0" containsString="0" containsNumber="1" containsInteger="1" minValue="-1776" maxValue="523"/>
    </cacheField>
    <cacheField name="X.NEP.h" numFmtId="0">
      <sharedItems containsSemiMixedTypes="0" containsString="0" containsNumber="1" containsInteger="1" minValue="-1767" maxValue="528"/>
    </cacheField>
    <cacheField name="X.GEP.h" numFmtId="0">
      <sharedItems containsSemiMixedTypes="0" containsString="0" containsNumber="1" containsInteger="1" minValue="-43" maxValue="599"/>
    </cacheField>
    <cacheField name="X.ER.h" numFmtId="0">
      <sharedItems containsSemiMixedTypes="0" containsString="0" containsNumber="1" containsInteger="1" minValue="-2252" maxValue="325"/>
    </cacheField>
    <cacheField name="NTcorr" numFmtId="0">
      <sharedItems containsSemiMixedTypes="0" containsString="0" containsNumber="1" minValue="-43.4" maxValue="69.8"/>
    </cacheField>
    <cacheField name="X.GEPc.h" numFmtId="0">
      <sharedItems containsSemiMixedTypes="0" containsString="0" containsNumber="1" containsInteger="1" minValue="-86" maxValue="613"/>
    </cacheField>
    <cacheField name="X.ERc.h" numFmtId="0">
      <sharedItems containsSemiMixedTypes="0" containsString="0" containsNumber="1" containsInteger="1" minValue="-2279" maxValue="320"/>
    </cacheField>
    <cacheField name="X.NEPc.h" numFmtId="0">
      <sharedItems containsSemiMixedTypes="0" containsString="0" containsNumber="1" containsInteger="1" minValue="-1766" maxValue="528"/>
    </cacheField>
    <cacheField name="alpha&lt;0" numFmtId="0">
      <sharedItems containsSemiMixedTypes="0" containsString="0" containsNumber="1" containsInteger="1" minValue="0" maxValue="1"/>
    </cacheField>
    <cacheField name="Pmax&lt;0" numFmtId="0">
      <sharedItems containsSemiMixedTypes="0" containsString="0" containsNumber="1" containsInteger="1" minValue="0" maxValue="1"/>
    </cacheField>
    <cacheField name="Fit&lt;0.5" numFmtId="0">
      <sharedItems containsSemiMixedTypes="0" containsString="0" containsNumber="1" containsInteger="1" minValue="0" maxValue="1"/>
    </cacheField>
    <cacheField name="Con&gt;0" numFmtId="0">
      <sharedItems containsSemiMixedTypes="0" containsString="0" containsNumber="1" containsInteger="1" minValue="0" maxValue="1"/>
    </cacheField>
    <cacheField name="GEP&lt;0" numFmtId="0">
      <sharedItems containsSemiMixedTypes="0" containsString="0" containsNumber="1" containsInteger="1" minValue="0" maxValue="1"/>
    </cacheField>
    <cacheField name="ER&gt;0" numFmtId="0">
      <sharedItems containsSemiMixedTypes="0" containsString="0" containsNumber="1" containsInteger="1" minValue="0" maxValue="1"/>
    </cacheField>
    <cacheField name="HiQ?" numFmtId="0">
      <sharedItems containsSemiMixedTypes="0" containsString="0" containsNumber="1" containsInteger="1" minValue="0" maxValue="1"/>
    </cacheField>
    <cacheField name="QAQC" numFmtId="0">
      <sharedItems containsSemiMixedTypes="0" containsString="0" containsNumber="1" minValue="0.33" maxValue="1" count="5">
        <n v="0.83"/>
        <n v="1"/>
        <n v="0.67"/>
        <n v="0.5"/>
        <n v="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bowden" refreshedDate="41577.074000000001" createdVersion="4" refreshedVersion="4" minRefreshableVersion="3" recordCount="46" xr:uid="{00000000-000A-0000-FFFF-FFFF03000000}">
  <cacheSource type="worksheet">
    <worksheetSource ref="A1:AP47" sheet="Kup2012]Kup2012" r:id="rId2"/>
  </cacheSource>
  <cacheFields count="42">
    <cacheField name="Method" numFmtId="0">
      <sharedItems count="2">
        <s v="Kup_SS"/>
        <s v="KUP_DS"/>
      </sharedItems>
    </cacheField>
    <cacheField name="Date" numFmtId="15">
      <sharedItems containsSemiMixedTypes="0" containsNonDate="0" containsDate="1" containsString="0" minDate="2012-06-21T00:00:00" maxDate="2012-07-29T00:00:00"/>
    </cacheField>
    <cacheField name="Month" numFmtId="0">
      <sharedItems containsSemiMixedTypes="0" containsString="0" containsNumber="1" containsInteger="1" minValue="6" maxValue="7" count="2">
        <n v="6"/>
        <n v="7"/>
      </sharedItems>
    </cacheField>
    <cacheField name="Day" numFmtId="0">
      <sharedItems containsSemiMixedTypes="0" containsString="0" containsNumber="1" containsInteger="1" minValue="1" maxValue="26"/>
    </cacheField>
    <cacheField name="X.USt" numFmtId="0">
      <sharedItems containsSemiMixedTypes="0" containsString="0" containsNumber="1" minValue="6.8" maxValue="13.8"/>
    </cacheField>
    <cacheField name="X.USDO" numFmtId="0">
      <sharedItems containsSemiMixedTypes="0" containsString="0" containsNumber="1" minValue="8.6999999999999993" maxValue="11.1"/>
    </cacheField>
    <cacheField name="X.DSt" numFmtId="0">
      <sharedItems containsSemiMixedTypes="0" containsString="0" containsNumber="1" minValue="7" maxValue="13.8"/>
    </cacheField>
    <cacheField name="X.DSDO" numFmtId="0">
      <sharedItems containsSemiMixedTypes="0" containsString="0" containsNumber="1" minValue="8.6999999999999993" maxValue="10.9"/>
    </cacheField>
    <cacheField name="X.BP" numFmtId="0">
      <sharedItems containsSemiMixedTypes="0" containsString="0" containsNumber="1" containsInteger="1" minValue="686" maxValue="699"/>
    </cacheField>
    <cacheField name="X.Lit" numFmtId="0">
      <sharedItems containsSemiMixedTypes="0" containsString="0" containsNumber="1" containsInteger="1" minValue="132" maxValue="648"/>
    </cacheField>
    <cacheField name="Mx.Lit" numFmtId="0">
      <sharedItems containsSemiMixedTypes="0" containsString="0" containsNumber="1" containsInteger="1" minValue="335" maxValue="1422"/>
    </cacheField>
    <cacheField name="Mn.Lit" numFmtId="0">
      <sharedItems containsSemiMixedTypes="0" containsString="0" containsNumber="1" containsInteger="1" minValue="1" maxValue="43"/>
    </cacheField>
    <cacheField name="X.Stg" numFmtId="0">
      <sharedItems containsSemiMixedTypes="0" containsString="0" containsNumber="1" minValue="0.42" maxValue="0.99"/>
    </cacheField>
    <cacheField name="X.Q" numFmtId="0">
      <sharedItems containsSemiMixedTypes="0" containsString="0" containsNumber="1" minValue="0.49" maxValue="8.31"/>
    </cacheField>
    <cacheField name="Mx.Q" numFmtId="0">
      <sharedItems containsSemiMixedTypes="0" containsString="0" containsNumber="1" minValue="0.55000000000000004" maxValue="10.07"/>
    </cacheField>
    <cacheField name="Mn.Q" numFmtId="0">
      <sharedItems containsSemiMixedTypes="0" containsString="0" containsNumber="1" minValue="0.44" maxValue="7.2"/>
    </cacheField>
    <cacheField name="Day2" numFmtId="0">
      <sharedItems containsSemiMixedTypes="0" containsString="0" containsNumber="1" containsInteger="1" minValue="1" maxValue="26"/>
    </cacheField>
    <cacheField name="alpha" numFmtId="0">
      <sharedItems containsSemiMixedTypes="0" containsString="0" containsNumber="1" minValue="0.39" maxValue="179.81"/>
    </cacheField>
    <cacheField name="Pmax" numFmtId="0">
      <sharedItems containsSemiMixedTypes="0" containsString="0" containsNumber="1" containsInteger="1" minValue="226" maxValue="1405"/>
    </cacheField>
    <cacheField name="Night" numFmtId="0">
      <sharedItems containsSemiMixedTypes="0" containsString="0" containsNumber="1" minValue="3.4" maxValue="14.2"/>
    </cacheField>
    <cacheField name="R.int" numFmtId="0">
      <sharedItems containsSemiMixedTypes="0" containsString="0" containsNumber="1" containsInteger="1" minValue="-2129" maxValue="-200"/>
    </cacheField>
    <cacheField name="R.slp" numFmtId="0">
      <sharedItems containsSemiMixedTypes="0" containsString="0" containsNumber="1" minValue="-6.28" maxValue="4.9000000000000004"/>
    </cacheField>
    <cacheField name="Fit" numFmtId="0">
      <sharedItems containsSemiMixedTypes="0" containsString="0" containsNumber="1" minValue="0.13" maxValue="0.97"/>
    </cacheField>
    <cacheField name="Con?" numFmtId="0">
      <sharedItems containsSemiMixedTypes="0" containsString="0" containsNumber="1" containsInteger="1" minValue="0" maxValue="0"/>
    </cacheField>
    <cacheField name="X.k(T)" numFmtId="0">
      <sharedItems containsSemiMixedTypes="0" containsString="0" containsNumber="1" minValue="0.59" maxValue="1.99"/>
    </cacheField>
    <cacheField name="X.k(flx)" numFmtId="0">
      <sharedItems containsSemiMixedTypes="0" containsString="0" containsNumber="1" minValue="-0.1" maxValue="1"/>
    </cacheField>
    <cacheField name="X.WSM.h" numFmtId="0">
      <sharedItems containsSemiMixedTypes="0" containsString="0" containsNumber="1" containsInteger="1" minValue="-907" maxValue="-56"/>
    </cacheField>
    <cacheField name="X.NEP.h" numFmtId="0">
      <sharedItems containsSemiMixedTypes="0" containsString="0" containsNumber="1" containsInteger="1" minValue="-852" maxValue="-57"/>
    </cacheField>
    <cacheField name="X.GEP.h" numFmtId="0">
      <sharedItems containsSemiMixedTypes="0" containsString="0" containsNumber="1" containsInteger="1" minValue="135" maxValue="678"/>
    </cacheField>
    <cacheField name="X.ER.h" numFmtId="0">
      <sharedItems containsSemiMixedTypes="0" containsString="0" containsNumber="1" containsInteger="1" minValue="-1421" maxValue="-306"/>
    </cacheField>
    <cacheField name="NTcorr" numFmtId="0">
      <sharedItems containsSemiMixedTypes="0" containsString="0" containsNumber="1" minValue="1.5" maxValue="677.5"/>
    </cacheField>
    <cacheField name="X.GEPc.h" numFmtId="0">
      <sharedItems containsSemiMixedTypes="0" containsString="0" containsNumber="1" containsInteger="1" minValue="152" maxValue="1356"/>
    </cacheField>
    <cacheField name="X.ERc.h" numFmtId="0">
      <sharedItems containsSemiMixedTypes="0" containsString="0" containsNumber="1" containsInteger="1" minValue="-2066" maxValue="-311"/>
    </cacheField>
    <cacheField name="X.NEPc.h" numFmtId="0">
      <sharedItems containsSemiMixedTypes="0" containsString="0" containsNumber="1" containsInteger="1" minValue="-852" maxValue="-57"/>
    </cacheField>
    <cacheField name="alpha&lt;0" numFmtId="0">
      <sharedItems containsSemiMixedTypes="0" containsString="0" containsNumber="1" containsInteger="1" minValue="1" maxValue="1"/>
    </cacheField>
    <cacheField name="Pmax&lt;0" numFmtId="0">
      <sharedItems containsSemiMixedTypes="0" containsString="0" containsNumber="1" containsInteger="1" minValue="1" maxValue="1"/>
    </cacheField>
    <cacheField name="Fit&lt;0.5" numFmtId="0">
      <sharedItems containsSemiMixedTypes="0" containsString="0" containsNumber="1" containsInteger="1" minValue="0" maxValue="1"/>
    </cacheField>
    <cacheField name="Con&gt;0" numFmtId="0">
      <sharedItems containsSemiMixedTypes="0" containsString="0" containsNumber="1" containsInteger="1" minValue="1" maxValue="1"/>
    </cacheField>
    <cacheField name="GEP&lt;0" numFmtId="0">
      <sharedItems containsSemiMixedTypes="0" containsString="0" containsNumber="1" containsInteger="1" minValue="1" maxValue="1"/>
    </cacheField>
    <cacheField name="ER&gt;0" numFmtId="0">
      <sharedItems containsSemiMixedTypes="0" containsString="0" containsNumber="1" containsInteger="1" minValue="1" maxValue="1"/>
    </cacheField>
    <cacheField name="HiQ?" numFmtId="0">
      <sharedItems containsSemiMixedTypes="0" containsString="0" containsNumber="1" containsInteger="1" minValue="0" maxValue="1"/>
    </cacheField>
    <cacheField name="QAQC" numFmtId="0">
      <sharedItems containsSemiMixedTypes="0" containsString="0" containsNumber="1" minValue="0.67" maxValue="1" count="3">
        <n v="1"/>
        <n v="0.83"/>
        <n v="0.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x v="0"/>
    <d v="2010-07-21T00:00:00"/>
    <x v="0"/>
    <x v="0"/>
    <n v="1"/>
    <n v="9.3000000000000007"/>
    <n v="10.3"/>
    <n v="9.3000000000000007"/>
    <n v="10.3"/>
    <n v="695"/>
    <n v="326"/>
    <n v="1138"/>
    <n v="7.1"/>
    <n v="0.56999999999999995"/>
    <n v="0.51"/>
    <n v="0.66"/>
    <n v="0.44"/>
    <n v="1"/>
    <n v="2.09"/>
    <n v="871"/>
    <n v="11.4"/>
    <n v="-821"/>
    <n v="0.04"/>
    <n v="0.96"/>
    <n v="0"/>
    <n v="4.18"/>
    <n v="0.7"/>
    <n v="-375"/>
    <n v="-368"/>
    <n v="450"/>
    <n v="-818"/>
    <n v="14.8"/>
    <n v="465"/>
    <n v="-833"/>
    <n v="-368"/>
    <n v="1"/>
    <n v="1"/>
    <n v="1"/>
    <n v="1"/>
    <n v="1"/>
    <n v="1"/>
    <n v="0"/>
    <x v="0"/>
  </r>
  <r>
    <x v="0"/>
    <d v="2010-07-22T00:00:00"/>
    <x v="0"/>
    <x v="0"/>
    <n v="2"/>
    <n v="8.6999999999999993"/>
    <n v="10.5"/>
    <n v="8.6999999999999993"/>
    <n v="10.5"/>
    <n v="690"/>
    <n v="367"/>
    <n v="888"/>
    <n v="9.4"/>
    <n v="0.61"/>
    <n v="0.63"/>
    <n v="0.71"/>
    <n v="0.5"/>
    <n v="2"/>
    <n v="1.28"/>
    <n v="1056"/>
    <n v="8.9"/>
    <n v="-863"/>
    <n v="1.3"/>
    <n v="0.9"/>
    <n v="0"/>
    <n v="4.07"/>
    <n v="0.5"/>
    <n v="-310"/>
    <n v="-272"/>
    <n v="403"/>
    <n v="-675"/>
    <n v="12"/>
    <n v="415"/>
    <n v="-687"/>
    <n v="-272"/>
    <n v="1"/>
    <n v="1"/>
    <n v="1"/>
    <n v="1"/>
    <n v="1"/>
    <n v="1"/>
    <n v="0"/>
    <x v="0"/>
  </r>
  <r>
    <x v="0"/>
    <d v="2010-07-23T00:00:00"/>
    <x v="0"/>
    <x v="0"/>
    <n v="3"/>
    <n v="8.9"/>
    <n v="10.5"/>
    <n v="8.9"/>
    <n v="10.5"/>
    <n v="690"/>
    <n v="376"/>
    <n v="1065"/>
    <n v="8"/>
    <n v="0.52"/>
    <n v="0.39"/>
    <n v="0.49"/>
    <n v="0.33"/>
    <n v="3"/>
    <n v="2.04"/>
    <n v="975"/>
    <n v="10.7"/>
    <n v="-826"/>
    <n v="1.7"/>
    <n v="0.93"/>
    <n v="0"/>
    <n v="4.13"/>
    <n v="0.1"/>
    <n v="-76"/>
    <n v="-82"/>
    <n v="492"/>
    <n v="-574"/>
    <n v="16.3"/>
    <n v="508"/>
    <n v="-590"/>
    <n v="-82"/>
    <n v="1"/>
    <n v="1"/>
    <n v="1"/>
    <n v="1"/>
    <n v="1"/>
    <n v="1"/>
    <n v="0"/>
    <x v="0"/>
  </r>
  <r>
    <x v="0"/>
    <d v="2010-07-24T00:00:00"/>
    <x v="0"/>
    <x v="0"/>
    <n v="4"/>
    <n v="9.1999999999999993"/>
    <n v="10.5"/>
    <n v="9.1999999999999993"/>
    <n v="10.5"/>
    <n v="694"/>
    <n v="256"/>
    <n v="794"/>
    <n v="3.3"/>
    <n v="0.47"/>
    <n v="0.28999999999999998"/>
    <n v="0.34"/>
    <n v="0.26"/>
    <n v="4"/>
    <n v="1.94"/>
    <n v="670"/>
    <n v="7.9"/>
    <n v="-502"/>
    <n v="1.36"/>
    <n v="0.99"/>
    <n v="0"/>
    <n v="3.54"/>
    <n v="-0.1"/>
    <n v="32"/>
    <n v="31"/>
    <n v="334"/>
    <n v="-303"/>
    <n v="6.4"/>
    <n v="340"/>
    <n v="-309"/>
    <n v="31"/>
    <n v="1"/>
    <n v="1"/>
    <n v="1"/>
    <n v="1"/>
    <n v="1"/>
    <n v="1"/>
    <n v="0"/>
    <x v="0"/>
  </r>
  <r>
    <x v="0"/>
    <d v="2010-07-25T00:00:00"/>
    <x v="0"/>
    <x v="0"/>
    <n v="5"/>
    <n v="10.6"/>
    <n v="10.3"/>
    <n v="10.6"/>
    <n v="10.3"/>
    <n v="697"/>
    <n v="486"/>
    <n v="1352"/>
    <n v="2.1"/>
    <n v="0.44"/>
    <n v="0.24"/>
    <n v="0.27"/>
    <n v="0.22"/>
    <n v="5"/>
    <n v="1.26"/>
    <n v="696"/>
    <n v="13.5"/>
    <n v="-326"/>
    <n v="0.73"/>
    <n v="0.98"/>
    <n v="0"/>
    <n v="3.29"/>
    <n v="-0.4"/>
    <n v="134"/>
    <n v="136"/>
    <n v="354"/>
    <n v="-218"/>
    <n v="2.6"/>
    <n v="357"/>
    <n v="-221"/>
    <n v="136"/>
    <n v="1"/>
    <n v="1"/>
    <n v="1"/>
    <n v="1"/>
    <n v="1"/>
    <n v="1"/>
    <n v="1"/>
    <x v="1"/>
  </r>
  <r>
    <x v="0"/>
    <d v="2010-07-26T00:00:00"/>
    <x v="0"/>
    <x v="0"/>
    <n v="6"/>
    <n v="10.7"/>
    <n v="10.3"/>
    <n v="10.7"/>
    <n v="10.3"/>
    <n v="697"/>
    <n v="295"/>
    <n v="1231"/>
    <n v="2.9"/>
    <n v="0.42"/>
    <n v="0.2"/>
    <n v="0.23"/>
    <n v="0.19"/>
    <n v="6"/>
    <n v="1.55"/>
    <n v="683"/>
    <n v="12.3"/>
    <n v="-329"/>
    <n v="0.98"/>
    <n v="0.98"/>
    <n v="0"/>
    <n v="2.94"/>
    <n v="-0.4"/>
    <n v="135"/>
    <n v="136"/>
    <n v="318"/>
    <n v="-182"/>
    <n v="4.5"/>
    <n v="322"/>
    <n v="-186"/>
    <n v="136"/>
    <n v="1"/>
    <n v="1"/>
    <n v="1"/>
    <n v="1"/>
    <n v="1"/>
    <n v="1"/>
    <n v="1"/>
    <x v="1"/>
  </r>
  <r>
    <x v="0"/>
    <d v="2010-07-27T00:00:00"/>
    <x v="0"/>
    <x v="0"/>
    <n v="7"/>
    <n v="11.2"/>
    <n v="10.199999999999999"/>
    <n v="11.2"/>
    <n v="10.199999999999999"/>
    <n v="696"/>
    <n v="390"/>
    <n v="1281"/>
    <n v="4"/>
    <n v="0.4"/>
    <n v="0.18"/>
    <n v="0.19"/>
    <n v="0.17"/>
    <n v="7"/>
    <n v="1.23"/>
    <n v="565"/>
    <n v="12.8"/>
    <n v="-283"/>
    <n v="1.1299999999999999"/>
    <n v="0.95"/>
    <n v="0"/>
    <n v="2.78"/>
    <n v="-0.5"/>
    <n v="181"/>
    <n v="181"/>
    <n v="293"/>
    <n v="-112"/>
    <n v="4.9000000000000004"/>
    <n v="298"/>
    <n v="-117"/>
    <n v="181"/>
    <n v="1"/>
    <n v="1"/>
    <n v="1"/>
    <n v="1"/>
    <n v="1"/>
    <n v="1"/>
    <n v="1"/>
    <x v="1"/>
  </r>
  <r>
    <x v="0"/>
    <d v="2010-07-28T00:00:00"/>
    <x v="0"/>
    <x v="0"/>
    <n v="8"/>
    <n v="10.8"/>
    <n v="10.1"/>
    <n v="10.8"/>
    <n v="10.1"/>
    <n v="695"/>
    <n v="109"/>
    <n v="369"/>
    <n v="3"/>
    <n v="0.42"/>
    <n v="0.22"/>
    <n v="0.43"/>
    <n v="0.17"/>
    <n v="8"/>
    <n v="2.66"/>
    <n v="638"/>
    <n v="3.7"/>
    <n v="-199"/>
    <n v="-0.25"/>
    <n v="0.76"/>
    <n v="0"/>
    <n v="3.05"/>
    <n v="0"/>
    <n v="5"/>
    <n v="-1"/>
    <n v="234"/>
    <n v="-235"/>
    <n v="8"/>
    <n v="242"/>
    <n v="-243"/>
    <n v="-1"/>
    <n v="1"/>
    <n v="1"/>
    <n v="1"/>
    <n v="1"/>
    <n v="1"/>
    <n v="1"/>
    <n v="1"/>
    <x v="1"/>
  </r>
  <r>
    <x v="0"/>
    <d v="2010-09-15T00:00:00"/>
    <x v="0"/>
    <x v="1"/>
    <n v="9"/>
    <n v="4.9000000000000004"/>
    <n v="11.3"/>
    <n v="4.9000000000000004"/>
    <n v="11.3"/>
    <n v="703"/>
    <n v="243"/>
    <n v="792"/>
    <n v="0"/>
    <n v="0.37"/>
    <n v="0.14000000000000001"/>
    <n v="0.15"/>
    <n v="0.14000000000000001"/>
    <n v="9"/>
    <n v="1.71"/>
    <n v="625"/>
    <n v="7.9"/>
    <n v="-939"/>
    <n v="1.51"/>
    <n v="0.98"/>
    <n v="0"/>
    <n v="2.74"/>
    <n v="1.5"/>
    <n v="-487"/>
    <n v="-490"/>
    <n v="244"/>
    <n v="-734"/>
    <n v="0"/>
    <n v="244"/>
    <n v="-734"/>
    <n v="-490"/>
    <n v="1"/>
    <n v="1"/>
    <n v="1"/>
    <n v="1"/>
    <n v="1"/>
    <n v="1"/>
    <n v="1"/>
    <x v="1"/>
  </r>
  <r>
    <x v="0"/>
    <d v="2010-09-16T00:00:00"/>
    <x v="0"/>
    <x v="1"/>
    <n v="10"/>
    <n v="5"/>
    <n v="11.2"/>
    <n v="5"/>
    <n v="11.2"/>
    <n v="703"/>
    <n v="34"/>
    <n v="107"/>
    <n v="0"/>
    <n v="0.37"/>
    <n v="0.15"/>
    <n v="0.16"/>
    <n v="0.14000000000000001"/>
    <n v="10"/>
    <n v="6.38"/>
    <n v="506"/>
    <n v="1.1000000000000001"/>
    <n v="-827"/>
    <n v="0.5"/>
    <n v="0.98"/>
    <n v="0"/>
    <n v="2.74"/>
    <n v="1.8"/>
    <n v="-584"/>
    <n v="-584"/>
    <n v="162"/>
    <n v="-746"/>
    <n v="0"/>
    <n v="162"/>
    <n v="-746"/>
    <n v="-584"/>
    <n v="1"/>
    <n v="1"/>
    <n v="1"/>
    <n v="1"/>
    <n v="1"/>
    <n v="1"/>
    <n v="1"/>
    <x v="1"/>
  </r>
  <r>
    <x v="0"/>
    <d v="2010-09-17T00:00:00"/>
    <x v="0"/>
    <x v="1"/>
    <n v="11"/>
    <n v="5"/>
    <n v="11.4"/>
    <n v="5"/>
    <n v="11.4"/>
    <n v="704"/>
    <n v="177"/>
    <n v="767"/>
    <n v="0"/>
    <n v="0.41"/>
    <n v="0.19"/>
    <n v="0.21"/>
    <n v="0.16"/>
    <n v="11"/>
    <n v="1.98"/>
    <n v="543"/>
    <n v="7.7"/>
    <n v="-640"/>
    <n v="0.39"/>
    <n v="0.98"/>
    <n v="0"/>
    <n v="2.4900000000000002"/>
    <n v="1.1000000000000001"/>
    <n v="-401"/>
    <n v="-402"/>
    <n v="197"/>
    <n v="-599"/>
    <n v="0"/>
    <n v="197"/>
    <n v="-599"/>
    <n v="-402"/>
    <n v="1"/>
    <n v="1"/>
    <n v="1"/>
    <n v="1"/>
    <n v="1"/>
    <n v="1"/>
    <n v="1"/>
    <x v="1"/>
  </r>
  <r>
    <x v="0"/>
    <d v="2010-09-18T00:00:00"/>
    <x v="0"/>
    <x v="1"/>
    <n v="12"/>
    <n v="4"/>
    <n v="11.8"/>
    <n v="4"/>
    <n v="11.8"/>
    <n v="705"/>
    <n v="231"/>
    <n v="753"/>
    <n v="0"/>
    <n v="0.4"/>
    <n v="0.19"/>
    <n v="0.2"/>
    <n v="0.18"/>
    <n v="12"/>
    <n v="1.47"/>
    <n v="512"/>
    <n v="7.5"/>
    <n v="-665"/>
    <n v="1.02"/>
    <n v="0.99"/>
    <n v="0"/>
    <n v="2.36"/>
    <n v="0.9"/>
    <n v="-334"/>
    <n v="-337"/>
    <n v="196"/>
    <n v="-533"/>
    <n v="0"/>
    <n v="196"/>
    <n v="-533"/>
    <n v="-337"/>
    <n v="1"/>
    <n v="1"/>
    <n v="1"/>
    <n v="1"/>
    <n v="1"/>
    <n v="1"/>
    <n v="1"/>
    <x v="1"/>
  </r>
  <r>
    <x v="0"/>
    <d v="2010-09-19T00:00:00"/>
    <x v="0"/>
    <x v="1"/>
    <n v="13"/>
    <n v="3.9"/>
    <n v="11.8"/>
    <n v="3.9"/>
    <n v="11.8"/>
    <n v="703"/>
    <n v="216"/>
    <n v="717"/>
    <n v="0"/>
    <n v="0.39"/>
    <n v="0.17"/>
    <n v="0.18"/>
    <n v="0.16"/>
    <n v="13"/>
    <n v="1.71"/>
    <n v="501"/>
    <n v="7.2"/>
    <n v="-605"/>
    <n v="0.89"/>
    <n v="0.98"/>
    <n v="0"/>
    <n v="2.23"/>
    <n v="0.8"/>
    <n v="-288"/>
    <n v="-291"/>
    <n v="196"/>
    <n v="-486"/>
    <n v="0"/>
    <n v="196"/>
    <n v="-486"/>
    <n v="-290"/>
    <n v="1"/>
    <n v="1"/>
    <n v="1"/>
    <n v="1"/>
    <n v="1"/>
    <n v="1"/>
    <n v="1"/>
    <x v="1"/>
  </r>
  <r>
    <x v="0"/>
    <d v="2010-09-20T00:00:00"/>
    <x v="0"/>
    <x v="1"/>
    <n v="14"/>
    <n v="2.6"/>
    <n v="12.2"/>
    <n v="2.6"/>
    <n v="12.2"/>
    <n v="700"/>
    <n v="180"/>
    <n v="623"/>
    <n v="0"/>
    <n v="0.38"/>
    <n v="0.16"/>
    <n v="0.17"/>
    <n v="0.15"/>
    <n v="14"/>
    <n v="2.5299999999999998"/>
    <n v="572"/>
    <n v="6.2"/>
    <n v="-759"/>
    <n v="1.35"/>
    <n v="0.95"/>
    <n v="0"/>
    <n v="2.54"/>
    <n v="0.9"/>
    <n v="-285"/>
    <n v="-288"/>
    <n v="237"/>
    <n v="-526"/>
    <n v="0"/>
    <n v="237"/>
    <n v="-526"/>
    <n v="-289"/>
    <n v="1"/>
    <n v="1"/>
    <n v="1"/>
    <n v="1"/>
    <n v="1"/>
    <n v="1"/>
    <n v="1"/>
    <x v="1"/>
  </r>
  <r>
    <x v="0"/>
    <d v="2010-09-21T00:00:00"/>
    <x v="0"/>
    <x v="1"/>
    <n v="15"/>
    <n v="1.6"/>
    <n v="12.5"/>
    <n v="1.6"/>
    <n v="12.5"/>
    <n v="699"/>
    <n v="196"/>
    <n v="735"/>
    <n v="0"/>
    <n v="0.37"/>
    <n v="0.15"/>
    <n v="0.16"/>
    <n v="0.14000000000000001"/>
    <n v="15"/>
    <n v="1.95"/>
    <n v="528"/>
    <n v="7.4"/>
    <n v="-597"/>
    <n v="0.87"/>
    <n v="0.99"/>
    <n v="0"/>
    <n v="2.56"/>
    <n v="0.8"/>
    <n v="-271"/>
    <n v="-274"/>
    <n v="201"/>
    <n v="-475"/>
    <n v="0"/>
    <n v="201"/>
    <n v="-475"/>
    <n v="-274"/>
    <n v="1"/>
    <n v="1"/>
    <n v="1"/>
    <n v="1"/>
    <n v="1"/>
    <n v="1"/>
    <n v="1"/>
    <x v="1"/>
  </r>
  <r>
    <x v="0"/>
    <d v="2010-09-22T00:00:00"/>
    <x v="0"/>
    <x v="1"/>
    <n v="16"/>
    <n v="0.4"/>
    <n v="12.8"/>
    <n v="0.4"/>
    <n v="12.8"/>
    <n v="698"/>
    <n v="193"/>
    <n v="665"/>
    <n v="0"/>
    <n v="0.36"/>
    <n v="0.13"/>
    <n v="0.14000000000000001"/>
    <n v="0.11"/>
    <n v="16"/>
    <n v="1.01"/>
    <n v="329"/>
    <n v="6.6"/>
    <n v="-423"/>
    <n v="0.35"/>
    <n v="0.9"/>
    <n v="0"/>
    <n v="2.31"/>
    <n v="0.9"/>
    <n v="-267"/>
    <n v="-271"/>
    <n v="115"/>
    <n v="-386"/>
    <n v="0"/>
    <n v="115"/>
    <n v="-386"/>
    <n v="-271"/>
    <n v="1"/>
    <n v="1"/>
    <n v="1"/>
    <n v="1"/>
    <n v="1"/>
    <n v="1"/>
    <n v="1"/>
    <x v="1"/>
  </r>
  <r>
    <x v="0"/>
    <d v="2010-09-23T00:00:00"/>
    <x v="0"/>
    <x v="1"/>
    <n v="17"/>
    <n v="0.3"/>
    <n v="12.9"/>
    <n v="0.3"/>
    <n v="12.9"/>
    <n v="696"/>
    <n v="171"/>
    <n v="676"/>
    <n v="0"/>
    <n v="0.35"/>
    <n v="0.12"/>
    <n v="0.14000000000000001"/>
    <n v="0.11"/>
    <n v="17"/>
    <n v="0.66"/>
    <n v="434"/>
    <n v="6.8"/>
    <n v="-173"/>
    <n v="-0.64"/>
    <n v="0.84"/>
    <n v="0"/>
    <n v="2.23"/>
    <n v="0.7"/>
    <n v="-231"/>
    <n v="-226"/>
    <n v="96"/>
    <n v="-322"/>
    <n v="0"/>
    <n v="96"/>
    <n v="-322"/>
    <n v="-226"/>
    <n v="1"/>
    <n v="1"/>
    <n v="1"/>
    <n v="1"/>
    <n v="1"/>
    <n v="1"/>
    <n v="1"/>
    <x v="1"/>
  </r>
  <r>
    <x v="0"/>
    <d v="2011-06-04T00:00:00"/>
    <x v="1"/>
    <x v="2"/>
    <n v="1"/>
    <n v="8.1"/>
    <n v="10.7"/>
    <n v="8.1"/>
    <n v="10.7"/>
    <n v="693"/>
    <n v="488"/>
    <n v="1339"/>
    <n v="18"/>
    <n v="0.33"/>
    <n v="7.0000000000000007E-2"/>
    <n v="0.09"/>
    <n v="0.06"/>
    <n v="1"/>
    <n v="0.7"/>
    <n v="327"/>
    <n v="13.4"/>
    <n v="-313"/>
    <n v="0.24"/>
    <n v="0.91"/>
    <n v="0"/>
    <n v="1.88"/>
    <n v="0.3"/>
    <n v="-104"/>
    <n v="-94"/>
    <n v="185"/>
    <n v="-279"/>
    <n v="12.6"/>
    <n v="198"/>
    <n v="-292"/>
    <n v="-94"/>
    <n v="1"/>
    <n v="1"/>
    <n v="1"/>
    <n v="1"/>
    <n v="1"/>
    <n v="1"/>
    <n v="1"/>
    <x v="1"/>
  </r>
  <r>
    <x v="0"/>
    <d v="2011-06-05T00:00:00"/>
    <x v="1"/>
    <x v="2"/>
    <n v="2"/>
    <n v="9.1"/>
    <n v="10.5"/>
    <n v="9.1"/>
    <n v="10.5"/>
    <n v="699"/>
    <n v="507"/>
    <n v="1348"/>
    <n v="22"/>
    <n v="0.32"/>
    <n v="0.06"/>
    <n v="0.08"/>
    <n v="0.05"/>
    <n v="2"/>
    <n v="0.88"/>
    <n v="343"/>
    <n v="13.5"/>
    <n v="-279"/>
    <n v="-7.0000000000000007E-2"/>
    <n v="0.94"/>
    <n v="0"/>
    <n v="1.81"/>
    <n v="0.2"/>
    <n v="-90"/>
    <n v="-80"/>
    <n v="210"/>
    <n v="-289"/>
    <n v="19.3"/>
    <n v="229"/>
    <n v="-308"/>
    <n v="-79"/>
    <n v="1"/>
    <n v="1"/>
    <n v="1"/>
    <n v="1"/>
    <n v="1"/>
    <n v="1"/>
    <n v="1"/>
    <x v="1"/>
  </r>
  <r>
    <x v="0"/>
    <d v="2011-06-06T00:00:00"/>
    <x v="1"/>
    <x v="2"/>
    <n v="3"/>
    <n v="9.9"/>
    <n v="10.3"/>
    <n v="9.9"/>
    <n v="10.3"/>
    <n v="703"/>
    <n v="481"/>
    <n v="1319"/>
    <n v="22"/>
    <n v="0.32"/>
    <n v="0.06"/>
    <n v="0.08"/>
    <n v="0.05"/>
    <n v="3"/>
    <n v="0.87"/>
    <n v="308"/>
    <n v="13.2"/>
    <n v="-329"/>
    <n v="0.36"/>
    <n v="0.56000000000000005"/>
    <n v="0"/>
    <n v="1.76"/>
    <n v="0.3"/>
    <n v="-78"/>
    <n v="-76"/>
    <n v="200"/>
    <n v="-276"/>
    <n v="19.100000000000001"/>
    <n v="219"/>
    <n v="-295"/>
    <n v="-76"/>
    <n v="1"/>
    <n v="1"/>
    <n v="1"/>
    <n v="1"/>
    <n v="1"/>
    <n v="1"/>
    <n v="1"/>
    <x v="1"/>
  </r>
  <r>
    <x v="0"/>
    <d v="2011-06-10T00:00:00"/>
    <x v="1"/>
    <x v="2"/>
    <n v="4"/>
    <n v="9.6"/>
    <n v="10.9"/>
    <n v="9.6"/>
    <n v="10.9"/>
    <n v="697"/>
    <n v="674"/>
    <n v="1414"/>
    <n v="33"/>
    <n v="0.28999999999999998"/>
    <n v="0.03"/>
    <n v="0.04"/>
    <n v="0.03"/>
    <n v="4"/>
    <n v="0.44"/>
    <n v="244"/>
    <n v="14.1"/>
    <n v="-11"/>
    <n v="0.12"/>
    <n v="0.93"/>
    <n v="0"/>
    <n v="1.25"/>
    <n v="-0.5"/>
    <n v="156"/>
    <n v="164"/>
    <n v="157"/>
    <n v="6"/>
    <n v="14.6"/>
    <n v="172"/>
    <n v="-9"/>
    <n v="163"/>
    <n v="1"/>
    <n v="1"/>
    <n v="1"/>
    <n v="1"/>
    <n v="1"/>
    <n v="1"/>
    <n v="1"/>
    <x v="1"/>
  </r>
  <r>
    <x v="0"/>
    <d v="2011-06-11T00:00:00"/>
    <x v="1"/>
    <x v="2"/>
    <n v="5"/>
    <n v="10.199999999999999"/>
    <n v="10.7"/>
    <n v="10.199999999999999"/>
    <n v="10.7"/>
    <n v="694"/>
    <n v="669"/>
    <n v="1400"/>
    <n v="27"/>
    <n v="0.28999999999999998"/>
    <n v="0.03"/>
    <n v="0.04"/>
    <n v="0.03"/>
    <n v="5"/>
    <n v="0.42"/>
    <n v="227"/>
    <n v="14"/>
    <n v="19"/>
    <n v="0.01"/>
    <n v="0.86"/>
    <n v="0"/>
    <n v="1.25"/>
    <n v="-0.6"/>
    <n v="159"/>
    <n v="169"/>
    <n v="149"/>
    <n v="20"/>
    <n v="11.3"/>
    <n v="160"/>
    <n v="9"/>
    <n v="169"/>
    <n v="1"/>
    <n v="1"/>
    <n v="1"/>
    <n v="1"/>
    <n v="1"/>
    <n v="0"/>
    <n v="1"/>
    <x v="0"/>
  </r>
  <r>
    <x v="0"/>
    <d v="2011-06-12T00:00:00"/>
    <x v="1"/>
    <x v="2"/>
    <n v="6"/>
    <n v="8.4"/>
    <n v="11.1"/>
    <n v="8.4"/>
    <n v="11.1"/>
    <n v="690"/>
    <n v="386"/>
    <n v="851"/>
    <n v="33"/>
    <n v="0.28999999999999998"/>
    <n v="0.03"/>
    <n v="0.04"/>
    <n v="0.03"/>
    <n v="6"/>
    <n v="0.59"/>
    <n v="236"/>
    <n v="8.5"/>
    <n v="-18"/>
    <n v="0.16"/>
    <n v="0.9"/>
    <n v="0"/>
    <n v="1.1599999999999999"/>
    <n v="-0.5"/>
    <n v="137"/>
    <n v="146"/>
    <n v="140"/>
    <n v="5"/>
    <n v="19.3"/>
    <n v="159"/>
    <n v="-14"/>
    <n v="145"/>
    <n v="1"/>
    <n v="1"/>
    <n v="1"/>
    <n v="1"/>
    <n v="1"/>
    <n v="1"/>
    <n v="1"/>
    <x v="1"/>
  </r>
  <r>
    <x v="0"/>
    <d v="2011-06-13T00:00:00"/>
    <x v="1"/>
    <x v="2"/>
    <n v="7"/>
    <n v="6.2"/>
    <n v="11.6"/>
    <n v="6.2"/>
    <n v="11.6"/>
    <n v="687"/>
    <n v="294"/>
    <n v="781"/>
    <n v="18"/>
    <n v="0.28000000000000003"/>
    <n v="0.03"/>
    <n v="0.04"/>
    <n v="0.03"/>
    <n v="7"/>
    <n v="1.1499999999999999"/>
    <n v="181"/>
    <n v="7.8"/>
    <n v="-39"/>
    <n v="0.37"/>
    <n v="0.9"/>
    <n v="0"/>
    <n v="1.0900000000000001"/>
    <n v="-0.5"/>
    <n v="139"/>
    <n v="144"/>
    <n v="129"/>
    <n v="15"/>
    <n v="20.6"/>
    <n v="150"/>
    <n v="-6"/>
    <n v="144"/>
    <n v="1"/>
    <n v="1"/>
    <n v="1"/>
    <n v="1"/>
    <n v="1"/>
    <n v="1"/>
    <n v="1"/>
    <x v="1"/>
  </r>
  <r>
    <x v="0"/>
    <d v="2011-06-14T00:00:00"/>
    <x v="1"/>
    <x v="2"/>
    <n v="8"/>
    <n v="7.5"/>
    <n v="11.5"/>
    <n v="7.5"/>
    <n v="11.5"/>
    <n v="690"/>
    <n v="400"/>
    <n v="863"/>
    <n v="26"/>
    <n v="0.3"/>
    <n v="0.04"/>
    <n v="0.05"/>
    <n v="0.03"/>
    <n v="8"/>
    <n v="0.7"/>
    <n v="264"/>
    <n v="8.6"/>
    <n v="87"/>
    <n v="0.02"/>
    <n v="0.74"/>
    <n v="0"/>
    <n v="1.34"/>
    <n v="-0.8"/>
    <n v="242"/>
    <n v="258"/>
    <n v="167"/>
    <n v="91"/>
    <n v="18.3"/>
    <n v="185"/>
    <n v="73"/>
    <n v="258"/>
    <n v="1"/>
    <n v="1"/>
    <n v="1"/>
    <n v="1"/>
    <n v="1"/>
    <n v="0"/>
    <n v="1"/>
    <x v="0"/>
  </r>
  <r>
    <x v="0"/>
    <d v="2011-06-15T00:00:00"/>
    <x v="1"/>
    <x v="2"/>
    <n v="9"/>
    <n v="8.6999999999999993"/>
    <n v="11.2"/>
    <n v="8.6999999999999993"/>
    <n v="11.2"/>
    <n v="696"/>
    <n v="380"/>
    <n v="1275"/>
    <n v="19"/>
    <n v="0.3"/>
    <n v="0.04"/>
    <n v="0.05"/>
    <n v="0.04"/>
    <n v="9"/>
    <n v="1.1200000000000001"/>
    <n v="349"/>
    <n v="12.8"/>
    <n v="-11"/>
    <n v="0.27"/>
    <n v="0.9"/>
    <n v="0"/>
    <n v="1.4"/>
    <n v="-0.8"/>
    <n v="232"/>
    <n v="239"/>
    <n v="210"/>
    <n v="29"/>
    <n v="21.3"/>
    <n v="231"/>
    <n v="8"/>
    <n v="239"/>
    <n v="1"/>
    <n v="1"/>
    <n v="1"/>
    <n v="1"/>
    <n v="1"/>
    <n v="0"/>
    <n v="1"/>
    <x v="0"/>
  </r>
  <r>
    <x v="0"/>
    <d v="2011-06-16T00:00:00"/>
    <x v="1"/>
    <x v="2"/>
    <n v="10"/>
    <n v="10.199999999999999"/>
    <n v="11"/>
    <n v="10.199999999999999"/>
    <n v="11"/>
    <n v="699"/>
    <n v="506"/>
    <n v="1271"/>
    <n v="19"/>
    <n v="0.28999999999999998"/>
    <n v="0.04"/>
    <n v="0.04"/>
    <n v="0.03"/>
    <n v="10"/>
    <n v="0.68"/>
    <n v="293"/>
    <n v="12.7"/>
    <n v="36"/>
    <n v="0.23"/>
    <n v="0.39"/>
    <n v="0"/>
    <n v="1.28"/>
    <n v="-0.9"/>
    <n v="233"/>
    <n v="253"/>
    <n v="185"/>
    <n v="68"/>
    <n v="13"/>
    <n v="198"/>
    <n v="55"/>
    <n v="253"/>
    <n v="1"/>
    <n v="1"/>
    <n v="0"/>
    <n v="1"/>
    <n v="1"/>
    <n v="0"/>
    <n v="1"/>
    <x v="2"/>
  </r>
  <r>
    <x v="0"/>
    <d v="2011-06-21T00:00:00"/>
    <x v="1"/>
    <x v="2"/>
    <n v="11"/>
    <n v="12.5"/>
    <n v="10.3"/>
    <n v="12.5"/>
    <n v="10.3"/>
    <n v="696"/>
    <n v="354"/>
    <n v="919"/>
    <n v="12"/>
    <n v="0.28000000000000003"/>
    <n v="0.03"/>
    <n v="0.03"/>
    <n v="0.02"/>
    <n v="11"/>
    <n v="1.63"/>
    <n v="556"/>
    <n v="9.1999999999999993"/>
    <n v="-240"/>
    <n v="0.69"/>
    <n v="0.93"/>
    <n v="0"/>
    <n v="1.22"/>
    <n v="-0.7"/>
    <n v="188"/>
    <n v="201"/>
    <n v="342"/>
    <n v="-141"/>
    <n v="19.5"/>
    <n v="362"/>
    <n v="-160"/>
    <n v="201"/>
    <n v="1"/>
    <n v="1"/>
    <n v="1"/>
    <n v="1"/>
    <n v="1"/>
    <n v="1"/>
    <n v="1"/>
    <x v="1"/>
  </r>
  <r>
    <x v="0"/>
    <d v="2011-06-22T00:00:00"/>
    <x v="1"/>
    <x v="2"/>
    <n v="12"/>
    <n v="13"/>
    <n v="10.1"/>
    <n v="13"/>
    <n v="10.1"/>
    <n v="696"/>
    <n v="360"/>
    <n v="932"/>
    <n v="25"/>
    <n v="0.28000000000000003"/>
    <n v="0.03"/>
    <n v="0.03"/>
    <n v="0.02"/>
    <n v="12"/>
    <n v="2.21"/>
    <n v="515"/>
    <n v="9.3000000000000007"/>
    <n v="-112"/>
    <n v="-0.48"/>
    <n v="0.78"/>
    <n v="0"/>
    <n v="1.1399999999999999"/>
    <n v="-0.4"/>
    <n v="115"/>
    <n v="132"/>
    <n v="313"/>
    <n v="-181"/>
    <n v="55.1"/>
    <n v="368"/>
    <n v="-236"/>
    <n v="132"/>
    <n v="1"/>
    <n v="1"/>
    <n v="1"/>
    <n v="1"/>
    <n v="1"/>
    <n v="1"/>
    <n v="1"/>
    <x v="1"/>
  </r>
  <r>
    <x v="0"/>
    <d v="2011-06-23T00:00:00"/>
    <x v="1"/>
    <x v="2"/>
    <n v="13"/>
    <n v="12.4"/>
    <n v="10"/>
    <n v="12.4"/>
    <n v="10"/>
    <n v="696"/>
    <n v="243"/>
    <n v="997"/>
    <n v="14"/>
    <n v="0.28999999999999998"/>
    <n v="0.04"/>
    <n v="0.05"/>
    <n v="0.03"/>
    <n v="13"/>
    <n v="4.2699999999999996"/>
    <n v="710"/>
    <n v="10"/>
    <n v="-306"/>
    <n v="-0.39"/>
    <n v="0.94"/>
    <n v="0"/>
    <n v="1.36"/>
    <n v="-0.3"/>
    <n v="79"/>
    <n v="81"/>
    <n v="444"/>
    <n v="-363"/>
    <n v="59.7"/>
    <n v="504"/>
    <n v="-423"/>
    <n v="81"/>
    <n v="1"/>
    <n v="1"/>
    <n v="1"/>
    <n v="1"/>
    <n v="1"/>
    <n v="1"/>
    <n v="1"/>
    <x v="1"/>
  </r>
  <r>
    <x v="0"/>
    <d v="2011-06-24T00:00:00"/>
    <x v="1"/>
    <x v="2"/>
    <n v="14"/>
    <n v="12.2"/>
    <n v="9.9"/>
    <n v="12.2"/>
    <n v="9.9"/>
    <n v="698"/>
    <n v="431"/>
    <n v="1258"/>
    <n v="4"/>
    <n v="0.33"/>
    <n v="0.08"/>
    <n v="0.12"/>
    <n v="0.04"/>
    <n v="14"/>
    <n v="2.57"/>
    <n v="835"/>
    <n v="12.6"/>
    <n v="-386"/>
    <n v="-0.11"/>
    <n v="0.94"/>
    <n v="0"/>
    <n v="2.25"/>
    <n v="-0.3"/>
    <n v="98"/>
    <n v="103"/>
    <n v="510"/>
    <n v="-407"/>
    <n v="10.3"/>
    <n v="520"/>
    <n v="-417"/>
    <n v="103"/>
    <n v="1"/>
    <n v="1"/>
    <n v="1"/>
    <n v="1"/>
    <n v="1"/>
    <n v="1"/>
    <n v="1"/>
    <x v="1"/>
  </r>
  <r>
    <x v="0"/>
    <d v="2011-06-25T00:00:00"/>
    <x v="1"/>
    <x v="2"/>
    <n v="15"/>
    <n v="13.7"/>
    <n v="9.6999999999999993"/>
    <n v="13.7"/>
    <n v="9.6999999999999993"/>
    <n v="699"/>
    <n v="637"/>
    <n v="1438"/>
    <n v="20"/>
    <n v="0.34"/>
    <n v="0.09"/>
    <n v="0.11"/>
    <n v="7.0000000000000007E-2"/>
    <n v="15"/>
    <n v="1.45"/>
    <n v="818"/>
    <n v="14.4"/>
    <n v="-520"/>
    <n v="0.94"/>
    <n v="0.97"/>
    <n v="0"/>
    <n v="2.44"/>
    <n v="-0.4"/>
    <n v="116"/>
    <n v="122"/>
    <n v="507"/>
    <n v="-385"/>
    <n v="29"/>
    <n v="536"/>
    <n v="-414"/>
    <n v="122"/>
    <n v="1"/>
    <n v="1"/>
    <n v="1"/>
    <n v="1"/>
    <n v="1"/>
    <n v="1"/>
    <n v="1"/>
    <x v="1"/>
  </r>
  <r>
    <x v="0"/>
    <d v="2011-06-26T00:00:00"/>
    <x v="1"/>
    <x v="2"/>
    <n v="16"/>
    <n v="15.1"/>
    <n v="9.4"/>
    <n v="15.1"/>
    <n v="9.4"/>
    <n v="695"/>
    <n v="682"/>
    <n v="1431"/>
    <n v="39"/>
    <n v="0.32"/>
    <n v="0.06"/>
    <n v="0.08"/>
    <n v="0.05"/>
    <n v="16"/>
    <n v="0.85"/>
    <n v="648"/>
    <n v="14.3"/>
    <n v="-373"/>
    <n v="0.72"/>
    <n v="0.97"/>
    <n v="0"/>
    <n v="1.94"/>
    <n v="-0.3"/>
    <n v="94"/>
    <n v="105"/>
    <n v="374"/>
    <n v="-269"/>
    <n v="33.200000000000003"/>
    <n v="407"/>
    <n v="-302"/>
    <n v="105"/>
    <n v="1"/>
    <n v="1"/>
    <n v="1"/>
    <n v="1"/>
    <n v="1"/>
    <n v="1"/>
    <n v="1"/>
    <x v="1"/>
  </r>
  <r>
    <x v="0"/>
    <d v="2011-06-27T00:00:00"/>
    <x v="1"/>
    <x v="2"/>
    <n v="17"/>
    <n v="14.9"/>
    <n v="9.5"/>
    <n v="14.9"/>
    <n v="9.5"/>
    <n v="692"/>
    <n v="573"/>
    <n v="1305"/>
    <n v="43"/>
    <n v="0.3"/>
    <n v="0.04"/>
    <n v="0.05"/>
    <n v="0.03"/>
    <n v="17"/>
    <n v="0.89"/>
    <n v="582"/>
    <n v="13.1"/>
    <n v="-286"/>
    <n v="0.69"/>
    <n v="0.92"/>
    <n v="0"/>
    <n v="1.6"/>
    <n v="-0.4"/>
    <n v="122"/>
    <n v="141"/>
    <n v="327"/>
    <n v="-186"/>
    <n v="38.4"/>
    <n v="365"/>
    <n v="-224"/>
    <n v="141"/>
    <n v="1"/>
    <n v="1"/>
    <n v="1"/>
    <n v="1"/>
    <n v="1"/>
    <n v="1"/>
    <n v="1"/>
    <x v="1"/>
  </r>
  <r>
    <x v="0"/>
    <d v="2011-06-28T00:00:00"/>
    <x v="1"/>
    <x v="2"/>
    <n v="18"/>
    <n v="13.8"/>
    <n v="9.6999999999999993"/>
    <n v="13.8"/>
    <n v="9.6999999999999993"/>
    <n v="686"/>
    <n v="470"/>
    <n v="1275"/>
    <n v="33"/>
    <n v="0.28999999999999998"/>
    <n v="0.03"/>
    <n v="0.04"/>
    <n v="0.03"/>
    <n v="18"/>
    <n v="1.1599999999999999"/>
    <n v="476"/>
    <n v="12.8"/>
    <n v="-207"/>
    <n v="0.38"/>
    <n v="0.86"/>
    <n v="0"/>
    <n v="1.38"/>
    <n v="-0.5"/>
    <n v="152"/>
    <n v="160"/>
    <n v="312"/>
    <n v="-152"/>
    <n v="38.299999999999997"/>
    <n v="350"/>
    <n v="-190"/>
    <n v="160"/>
    <n v="1"/>
    <n v="1"/>
    <n v="1"/>
    <n v="1"/>
    <n v="1"/>
    <n v="1"/>
    <n v="1"/>
    <x v="1"/>
  </r>
  <r>
    <x v="0"/>
    <d v="2011-06-29T00:00:00"/>
    <x v="1"/>
    <x v="2"/>
    <n v="19"/>
    <n v="10.1"/>
    <n v="10.4"/>
    <n v="10.1"/>
    <n v="10.4"/>
    <n v="685"/>
    <n v="379"/>
    <n v="933"/>
    <n v="23"/>
    <n v="0.28999999999999998"/>
    <n v="0.03"/>
    <n v="0.04"/>
    <n v="0.03"/>
    <n v="19"/>
    <n v="1.1599999999999999"/>
    <n v="402"/>
    <n v="9.3000000000000007"/>
    <n v="-150"/>
    <n v="0.15"/>
    <n v="0.89"/>
    <n v="0"/>
    <n v="1.17"/>
    <n v="-0.3"/>
    <n v="107"/>
    <n v="122"/>
    <n v="249"/>
    <n v="-128"/>
    <n v="26.5"/>
    <n v="276"/>
    <n v="-154"/>
    <n v="121"/>
    <n v="1"/>
    <n v="1"/>
    <n v="1"/>
    <n v="1"/>
    <n v="1"/>
    <n v="1"/>
    <n v="1"/>
    <x v="1"/>
  </r>
  <r>
    <x v="0"/>
    <d v="2011-06-30T00:00:00"/>
    <x v="1"/>
    <x v="2"/>
    <n v="20"/>
    <n v="8.1999999999999993"/>
    <n v="10.9"/>
    <n v="8.1999999999999993"/>
    <n v="10.9"/>
    <n v="684"/>
    <n v="283"/>
    <n v="678"/>
    <n v="20"/>
    <n v="0.28999999999999998"/>
    <n v="0.03"/>
    <n v="0.04"/>
    <n v="0.03"/>
    <n v="20"/>
    <n v="0.88"/>
    <n v="300"/>
    <n v="6.8"/>
    <n v="-119"/>
    <n v="0.42"/>
    <n v="0.92"/>
    <n v="0"/>
    <n v="1.17"/>
    <n v="-0.3"/>
    <n v="99"/>
    <n v="109"/>
    <n v="167"/>
    <n v="-58"/>
    <n v="17.600000000000001"/>
    <n v="185"/>
    <n v="-76"/>
    <n v="109"/>
    <n v="1"/>
    <n v="1"/>
    <n v="1"/>
    <n v="1"/>
    <n v="1"/>
    <n v="1"/>
    <n v="1"/>
    <x v="1"/>
  </r>
  <r>
    <x v="0"/>
    <d v="2011-07-01T00:00:00"/>
    <x v="1"/>
    <x v="0"/>
    <n v="21"/>
    <n v="8.5"/>
    <n v="10.8"/>
    <n v="8.5"/>
    <n v="10.8"/>
    <n v="685"/>
    <n v="387"/>
    <n v="1171"/>
    <n v="27"/>
    <n v="0.3"/>
    <n v="0.04"/>
    <n v="0.06"/>
    <n v="0.04"/>
    <n v="21"/>
    <n v="0.74"/>
    <n v="332"/>
    <n v="11.7"/>
    <n v="-81"/>
    <n v="0.11"/>
    <n v="0.86"/>
    <n v="0"/>
    <n v="1.43"/>
    <n v="-0.4"/>
    <n v="104"/>
    <n v="119"/>
    <n v="184"/>
    <n v="-65"/>
    <n v="19.899999999999999"/>
    <n v="204"/>
    <n v="-85"/>
    <n v="119"/>
    <n v="1"/>
    <n v="1"/>
    <n v="1"/>
    <n v="1"/>
    <n v="1"/>
    <n v="1"/>
    <n v="1"/>
    <x v="1"/>
  </r>
  <r>
    <x v="0"/>
    <d v="2011-07-02T00:00:00"/>
    <x v="1"/>
    <x v="0"/>
    <n v="22"/>
    <n v="10.6"/>
    <n v="10.4"/>
    <n v="10.6"/>
    <n v="10.4"/>
    <n v="689"/>
    <n v="678"/>
    <n v="1429"/>
    <n v="33"/>
    <n v="0.31"/>
    <n v="0.05"/>
    <n v="0.06"/>
    <n v="0.04"/>
    <n v="22"/>
    <n v="0.42"/>
    <n v="440"/>
    <n v="14.3"/>
    <n v="-102"/>
    <n v="0.16"/>
    <n v="0.9"/>
    <n v="0"/>
    <n v="1.63"/>
    <n v="-0.4"/>
    <n v="124"/>
    <n v="136"/>
    <n v="216"/>
    <n v="-80"/>
    <n v="13.8"/>
    <n v="230"/>
    <n v="-94"/>
    <n v="136"/>
    <n v="1"/>
    <n v="1"/>
    <n v="1"/>
    <n v="1"/>
    <n v="1"/>
    <n v="1"/>
    <n v="1"/>
    <x v="1"/>
  </r>
  <r>
    <x v="0"/>
    <d v="2011-07-03T00:00:00"/>
    <x v="1"/>
    <x v="0"/>
    <n v="23"/>
    <n v="12.2"/>
    <n v="10"/>
    <n v="12.2"/>
    <n v="10"/>
    <n v="689"/>
    <n v="481"/>
    <n v="1235"/>
    <n v="21"/>
    <n v="0.3"/>
    <n v="0.04"/>
    <n v="0.05"/>
    <n v="0.03"/>
    <n v="23"/>
    <n v="0.87"/>
    <n v="428"/>
    <n v="12.3"/>
    <n v="-175"/>
    <n v="0.36"/>
    <n v="0.92"/>
    <n v="0"/>
    <n v="1.47"/>
    <n v="-0.4"/>
    <n v="119"/>
    <n v="132"/>
    <n v="255"/>
    <n v="-123"/>
    <n v="18.3"/>
    <n v="273"/>
    <n v="-141"/>
    <n v="132"/>
    <n v="1"/>
    <n v="1"/>
    <n v="1"/>
    <n v="1"/>
    <n v="1"/>
    <n v="1"/>
    <n v="1"/>
    <x v="1"/>
  </r>
  <r>
    <x v="0"/>
    <d v="2011-07-04T00:00:00"/>
    <x v="1"/>
    <x v="0"/>
    <n v="24"/>
    <n v="9.6999999999999993"/>
    <n v="10.3"/>
    <n v="9.6999999999999993"/>
    <n v="10.3"/>
    <n v="689"/>
    <n v="157"/>
    <n v="347"/>
    <n v="6"/>
    <n v="0.28999999999999998"/>
    <n v="0.04"/>
    <n v="0.05"/>
    <n v="0.03"/>
    <n v="24"/>
    <n v="1.17"/>
    <n v="648"/>
    <n v="3.5"/>
    <n v="-138"/>
    <n v="0.01"/>
    <n v="0.82"/>
    <n v="0"/>
    <n v="1.36"/>
    <n v="0"/>
    <n v="2"/>
    <n v="35"/>
    <n v="172"/>
    <n v="-136"/>
    <n v="7"/>
    <n v="179"/>
    <n v="-143"/>
    <n v="36"/>
    <n v="1"/>
    <n v="1"/>
    <n v="1"/>
    <n v="1"/>
    <n v="1"/>
    <n v="1"/>
    <n v="1"/>
    <x v="1"/>
  </r>
  <r>
    <x v="0"/>
    <d v="2011-07-05T00:00:00"/>
    <x v="1"/>
    <x v="0"/>
    <n v="25"/>
    <n v="10.4"/>
    <n v="10.4"/>
    <n v="10.4"/>
    <n v="10.4"/>
    <n v="696"/>
    <n v="504"/>
    <n v="1370"/>
    <n v="13"/>
    <n v="0.31"/>
    <n v="0.05"/>
    <n v="0.06"/>
    <n v="0.04"/>
    <n v="25"/>
    <n v="1.04"/>
    <n v="437"/>
    <n v="13.7"/>
    <n v="-209"/>
    <n v="0.31"/>
    <n v="0.92"/>
    <n v="0"/>
    <n v="1.69"/>
    <n v="-0.3"/>
    <n v="93"/>
    <n v="95"/>
    <n v="261"/>
    <n v="-166"/>
    <n v="13.6"/>
    <n v="275"/>
    <n v="-180"/>
    <n v="95"/>
    <n v="1"/>
    <n v="1"/>
    <n v="1"/>
    <n v="1"/>
    <n v="1"/>
    <n v="1"/>
    <n v="1"/>
    <x v="1"/>
  </r>
  <r>
    <x v="0"/>
    <d v="2011-07-06T00:00:00"/>
    <x v="1"/>
    <x v="0"/>
    <n v="26"/>
    <n v="12"/>
    <n v="10.1"/>
    <n v="12"/>
    <n v="10.1"/>
    <n v="701"/>
    <n v="621"/>
    <n v="1368"/>
    <n v="30"/>
    <n v="0.31"/>
    <n v="0.05"/>
    <n v="0.06"/>
    <n v="0.04"/>
    <n v="26"/>
    <n v="0.63"/>
    <n v="548"/>
    <n v="13.7"/>
    <n v="-168"/>
    <n v="-0.18"/>
    <n v="0.94"/>
    <n v="0"/>
    <n v="1.65"/>
    <n v="-0.3"/>
    <n v="77"/>
    <n v="85"/>
    <n v="279"/>
    <n v="-194"/>
    <n v="18.8"/>
    <n v="298"/>
    <n v="-213"/>
    <n v="85"/>
    <n v="1"/>
    <n v="1"/>
    <n v="1"/>
    <n v="1"/>
    <n v="1"/>
    <n v="1"/>
    <n v="1"/>
    <x v="1"/>
  </r>
  <r>
    <x v="0"/>
    <d v="2011-07-07T00:00:00"/>
    <x v="1"/>
    <x v="0"/>
    <n v="27"/>
    <n v="13"/>
    <n v="9.8000000000000007"/>
    <n v="13"/>
    <n v="9.8000000000000007"/>
    <n v="700"/>
    <n v="533"/>
    <n v="1421"/>
    <n v="26"/>
    <n v="0.28999999999999998"/>
    <n v="0.04"/>
    <n v="0.05"/>
    <n v="0.03"/>
    <n v="27"/>
    <n v="0.73"/>
    <n v="370"/>
    <n v="14.2"/>
    <n v="-253"/>
    <n v="0.33"/>
    <n v="0.88"/>
    <n v="0"/>
    <n v="1.4"/>
    <n v="-0.1"/>
    <n v="12"/>
    <n v="19"/>
    <n v="225"/>
    <n v="-205"/>
    <n v="18.899999999999999"/>
    <n v="244"/>
    <n v="-224"/>
    <n v="20"/>
    <n v="1"/>
    <n v="1"/>
    <n v="1"/>
    <n v="1"/>
    <n v="1"/>
    <n v="1"/>
    <n v="1"/>
    <x v="1"/>
  </r>
  <r>
    <x v="0"/>
    <d v="2011-07-08T00:00:00"/>
    <x v="1"/>
    <x v="0"/>
    <n v="28"/>
    <n v="13.8"/>
    <n v="9.6"/>
    <n v="13.8"/>
    <n v="9.6"/>
    <n v="698"/>
    <n v="660"/>
    <n v="1411"/>
    <n v="30"/>
    <n v="0.28999999999999998"/>
    <n v="0.03"/>
    <n v="0.04"/>
    <n v="0.03"/>
    <n v="28"/>
    <n v="0.42"/>
    <n v="384"/>
    <n v="14.1"/>
    <n v="-191"/>
    <n v="0.12"/>
    <n v="0.93"/>
    <n v="0"/>
    <n v="1.3"/>
    <n v="-0.1"/>
    <n v="12"/>
    <n v="23"/>
    <n v="197"/>
    <n v="-173"/>
    <n v="12.5"/>
    <n v="210"/>
    <n v="-186"/>
    <n v="24"/>
    <n v="1"/>
    <n v="1"/>
    <n v="1"/>
    <n v="1"/>
    <n v="1"/>
    <n v="1"/>
    <n v="1"/>
    <x v="1"/>
  </r>
  <r>
    <x v="0"/>
    <d v="2011-07-09T00:00:00"/>
    <x v="1"/>
    <x v="0"/>
    <n v="29"/>
    <n v="13.2"/>
    <n v="9.6"/>
    <n v="13.2"/>
    <n v="9.6"/>
    <n v="697"/>
    <n v="653"/>
    <n v="1402"/>
    <n v="21"/>
    <n v="0.28000000000000003"/>
    <n v="0.03"/>
    <n v="0.03"/>
    <n v="0.02"/>
    <n v="29"/>
    <n v="0.42"/>
    <n v="357"/>
    <n v="14"/>
    <n v="-206"/>
    <n v="0.11"/>
    <n v="0.94"/>
    <n v="0"/>
    <n v="1.18"/>
    <n v="0"/>
    <n v="-11"/>
    <n v="-1"/>
    <n v="190"/>
    <n v="-191"/>
    <n v="8.8000000000000007"/>
    <n v="199"/>
    <n v="-200"/>
    <n v="-1"/>
    <n v="1"/>
    <n v="1"/>
    <n v="1"/>
    <n v="1"/>
    <n v="1"/>
    <n v="1"/>
    <n v="1"/>
    <x v="1"/>
  </r>
  <r>
    <x v="0"/>
    <d v="2011-07-10T00:00:00"/>
    <x v="1"/>
    <x v="0"/>
    <n v="30"/>
    <n v="12.7"/>
    <n v="9.6999999999999993"/>
    <n v="12.7"/>
    <n v="9.6999999999999993"/>
    <n v="697"/>
    <n v="651"/>
    <n v="1407"/>
    <n v="28"/>
    <n v="0.27"/>
    <n v="0.02"/>
    <n v="0.03"/>
    <n v="0.02"/>
    <n v="30"/>
    <n v="0.46"/>
    <n v="269"/>
    <n v="14.1"/>
    <n v="-212"/>
    <n v="0.24"/>
    <n v="0.93"/>
    <n v="0"/>
    <n v="1.02"/>
    <n v="0.1"/>
    <n v="-20"/>
    <n v="-12"/>
    <n v="165"/>
    <n v="-177"/>
    <n v="12.9"/>
    <n v="178"/>
    <n v="-190"/>
    <n v="-12"/>
    <n v="1"/>
    <n v="1"/>
    <n v="1"/>
    <n v="1"/>
    <n v="1"/>
    <n v="1"/>
    <n v="1"/>
    <x v="1"/>
  </r>
  <r>
    <x v="0"/>
    <d v="2011-07-11T00:00:00"/>
    <x v="1"/>
    <x v="0"/>
    <n v="31"/>
    <n v="11.6"/>
    <n v="9.8000000000000007"/>
    <n v="11.6"/>
    <n v="9.8000000000000007"/>
    <n v="697"/>
    <n v="284"/>
    <n v="969"/>
    <n v="5"/>
    <n v="0.27"/>
    <n v="0.02"/>
    <n v="0.03"/>
    <n v="0.02"/>
    <n v="31"/>
    <n v="1.87"/>
    <n v="337"/>
    <n v="9.6999999999999993"/>
    <n v="-281"/>
    <n v="0.24"/>
    <n v="0.91"/>
    <n v="0"/>
    <n v="0.95"/>
    <n v="0.1"/>
    <n v="-34"/>
    <n v="-35"/>
    <n v="212"/>
    <n v="-247"/>
    <n v="9.3000000000000007"/>
    <n v="221"/>
    <n v="-256"/>
    <n v="-35"/>
    <n v="1"/>
    <n v="1"/>
    <n v="1"/>
    <n v="1"/>
    <n v="1"/>
    <n v="1"/>
    <n v="1"/>
    <x v="1"/>
  </r>
  <r>
    <x v="0"/>
    <d v="2011-07-12T00:00:00"/>
    <x v="1"/>
    <x v="0"/>
    <n v="32"/>
    <n v="11.9"/>
    <n v="9.8000000000000007"/>
    <n v="11.9"/>
    <n v="9.8000000000000007"/>
    <n v="695"/>
    <n v="266"/>
    <n v="714"/>
    <n v="6"/>
    <n v="0.27"/>
    <n v="0.02"/>
    <n v="0.03"/>
    <n v="0.02"/>
    <n v="32"/>
    <n v="1.21"/>
    <n v="314"/>
    <n v="7.1"/>
    <n v="-245"/>
    <n v="0.32"/>
    <n v="0.95"/>
    <n v="0"/>
    <n v="0.94"/>
    <n v="0"/>
    <n v="-9"/>
    <n v="-9"/>
    <n v="191"/>
    <n v="-200"/>
    <n v="7.2"/>
    <n v="198"/>
    <n v="-207"/>
    <n v="-9"/>
    <n v="1"/>
    <n v="1"/>
    <n v="1"/>
    <n v="1"/>
    <n v="1"/>
    <n v="1"/>
    <n v="1"/>
    <x v="1"/>
  </r>
  <r>
    <x v="0"/>
    <d v="2011-07-13T00:00:00"/>
    <x v="1"/>
    <x v="0"/>
    <n v="33"/>
    <n v="11"/>
    <n v="9.9"/>
    <n v="11"/>
    <n v="9.9"/>
    <n v="695"/>
    <n v="194"/>
    <n v="618"/>
    <n v="10"/>
    <n v="0.28999999999999998"/>
    <n v="0.03"/>
    <n v="0.05"/>
    <n v="0.02"/>
    <n v="33"/>
    <n v="1.55"/>
    <n v="377"/>
    <n v="6.2"/>
    <n v="-187"/>
    <n v="-0.26"/>
    <n v="0.91"/>
    <n v="0"/>
    <n v="1.25"/>
    <n v="0.2"/>
    <n v="-47"/>
    <n v="-31"/>
    <n v="194"/>
    <n v="-225"/>
    <n v="15.4"/>
    <n v="209"/>
    <n v="-240"/>
    <n v="-31"/>
    <n v="1"/>
    <n v="1"/>
    <n v="1"/>
    <n v="1"/>
    <n v="1"/>
    <n v="1"/>
    <n v="1"/>
    <x v="1"/>
  </r>
  <r>
    <x v="0"/>
    <d v="2011-07-14T00:00:00"/>
    <x v="1"/>
    <x v="0"/>
    <n v="34"/>
    <n v="10.5"/>
    <n v="10"/>
    <n v="10.5"/>
    <n v="10"/>
    <n v="694"/>
    <n v="282"/>
    <n v="913"/>
    <n v="5"/>
    <n v="0.34"/>
    <n v="0.1"/>
    <n v="0.18"/>
    <n v="0.04"/>
    <n v="34"/>
    <n v="1.07"/>
    <n v="513"/>
    <n v="9.1"/>
    <n v="-416"/>
    <n v="0.48"/>
    <n v="0.92"/>
    <n v="0"/>
    <n v="2.35"/>
    <n v="0.3"/>
    <n v="-106"/>
    <n v="-114"/>
    <n v="226"/>
    <n v="-340"/>
    <n v="5.3"/>
    <n v="231"/>
    <n v="-345"/>
    <n v="-114"/>
    <n v="1"/>
    <n v="1"/>
    <n v="1"/>
    <n v="1"/>
    <n v="1"/>
    <n v="1"/>
    <n v="1"/>
    <x v="1"/>
  </r>
  <r>
    <x v="0"/>
    <d v="2011-07-15T00:00:00"/>
    <x v="1"/>
    <x v="0"/>
    <n v="35"/>
    <n v="10.5"/>
    <n v="10"/>
    <n v="10.5"/>
    <n v="10"/>
    <n v="692"/>
    <n v="430"/>
    <n v="1351"/>
    <n v="19"/>
    <n v="0.37"/>
    <n v="0.15"/>
    <n v="0.19"/>
    <n v="0.12"/>
    <n v="35"/>
    <n v="0.81"/>
    <n v="579"/>
    <n v="13.5"/>
    <n v="-369"/>
    <n v="0.02"/>
    <n v="0.83"/>
    <n v="0"/>
    <n v="2.9"/>
    <n v="0.3"/>
    <n v="-136"/>
    <n v="-101"/>
    <n v="265"/>
    <n v="-366"/>
    <n v="15.4"/>
    <n v="280"/>
    <n v="-381"/>
    <n v="-101"/>
    <n v="1"/>
    <n v="1"/>
    <n v="1"/>
    <n v="1"/>
    <n v="1"/>
    <n v="1"/>
    <n v="0"/>
    <x v="0"/>
  </r>
  <r>
    <x v="0"/>
    <d v="2011-07-16T00:00:00"/>
    <x v="1"/>
    <x v="0"/>
    <n v="36"/>
    <n v="11.2"/>
    <n v="9.8000000000000007"/>
    <n v="11.2"/>
    <n v="9.8000000000000007"/>
    <n v="691"/>
    <n v="327"/>
    <n v="849"/>
    <n v="8"/>
    <n v="0.35"/>
    <n v="0.1"/>
    <n v="0.13"/>
    <n v="0.08"/>
    <n v="36"/>
    <n v="2.09"/>
    <n v="622"/>
    <n v="8.5"/>
    <n v="-582"/>
    <n v="0.53"/>
    <n v="0.94"/>
    <n v="0"/>
    <n v="2.4900000000000002"/>
    <n v="0.4"/>
    <n v="-161"/>
    <n v="-165"/>
    <n v="341"/>
    <n v="-506"/>
    <n v="16.7"/>
    <n v="358"/>
    <n v="-523"/>
    <n v="-165"/>
    <n v="1"/>
    <n v="1"/>
    <n v="1"/>
    <n v="1"/>
    <n v="1"/>
    <n v="1"/>
    <n v="1"/>
    <x v="1"/>
  </r>
  <r>
    <x v="0"/>
    <d v="2011-07-17T00:00:00"/>
    <x v="1"/>
    <x v="0"/>
    <n v="37"/>
    <n v="10.9"/>
    <n v="9.9"/>
    <n v="10.9"/>
    <n v="9.9"/>
    <n v="693"/>
    <n v="462"/>
    <n v="1319"/>
    <n v="5"/>
    <n v="0.34"/>
    <n v="0.1"/>
    <n v="0.11"/>
    <n v="0.09"/>
    <n v="37"/>
    <n v="1.06"/>
    <n v="557"/>
    <n v="13.2"/>
    <n v="-567"/>
    <n v="0.92"/>
    <n v="0.97"/>
    <n v="0"/>
    <n v="2.44"/>
    <n v="0.4"/>
    <n v="-134"/>
    <n v="-133"/>
    <n v="297"/>
    <n v="-430"/>
    <n v="5.3"/>
    <n v="302"/>
    <n v="-435"/>
    <n v="-133"/>
    <n v="1"/>
    <n v="1"/>
    <n v="1"/>
    <n v="1"/>
    <n v="1"/>
    <n v="1"/>
    <n v="1"/>
    <x v="1"/>
  </r>
  <r>
    <x v="0"/>
    <d v="2011-07-18T00:00:00"/>
    <x v="1"/>
    <x v="0"/>
    <n v="38"/>
    <n v="10.8"/>
    <n v="9.9"/>
    <n v="10.8"/>
    <n v="9.9"/>
    <n v="692"/>
    <n v="384"/>
    <n v="1099"/>
    <n v="9"/>
    <n v="0.34"/>
    <n v="0.09"/>
    <n v="0.12"/>
    <n v="7.0000000000000007E-2"/>
    <n v="38"/>
    <n v="2.2999999999999998"/>
    <n v="556"/>
    <n v="11"/>
    <n v="-475"/>
    <n v="0.01"/>
    <n v="0.91"/>
    <n v="0"/>
    <n v="2.35"/>
    <n v="0.4"/>
    <n v="-134"/>
    <n v="-129"/>
    <n v="344"/>
    <n v="-474"/>
    <n v="20.7"/>
    <n v="365"/>
    <n v="-495"/>
    <n v="-130"/>
    <n v="1"/>
    <n v="1"/>
    <n v="1"/>
    <n v="1"/>
    <n v="1"/>
    <n v="1"/>
    <n v="1"/>
    <x v="1"/>
  </r>
  <r>
    <x v="0"/>
    <d v="2011-07-19T00:00:00"/>
    <x v="1"/>
    <x v="0"/>
    <n v="39"/>
    <n v="11.2"/>
    <n v="9.9"/>
    <n v="11.2"/>
    <n v="9.9"/>
    <n v="695"/>
    <n v="525"/>
    <n v="1265"/>
    <n v="9"/>
    <n v="0.38"/>
    <n v="0.17"/>
    <n v="0.2"/>
    <n v="0.12"/>
    <n v="39"/>
    <n v="1.17"/>
    <n v="838"/>
    <n v="12.7"/>
    <n v="-747"/>
    <n v="0.98"/>
    <n v="0.94"/>
    <n v="0"/>
    <n v="2.77"/>
    <n v="0.4"/>
    <n v="-158"/>
    <n v="-167"/>
    <n v="433"/>
    <n v="-600"/>
    <n v="10.5"/>
    <n v="444"/>
    <n v="-610"/>
    <n v="-167"/>
    <n v="1"/>
    <n v="1"/>
    <n v="1"/>
    <n v="1"/>
    <n v="1"/>
    <n v="1"/>
    <n v="0"/>
    <x v="0"/>
  </r>
  <r>
    <x v="0"/>
    <d v="2011-07-20T00:00:00"/>
    <x v="1"/>
    <x v="0"/>
    <n v="40"/>
    <n v="11.1"/>
    <n v="10"/>
    <n v="11.1"/>
    <n v="10"/>
    <n v="695"/>
    <n v="428"/>
    <n v="1305"/>
    <n v="12"/>
    <n v="0.36"/>
    <n v="0.13"/>
    <n v="0.17"/>
    <n v="0.1"/>
    <n v="40"/>
    <n v="1.78"/>
    <n v="862"/>
    <n v="13.1"/>
    <n v="-649"/>
    <n v="0.96"/>
    <n v="0.92"/>
    <n v="0"/>
    <n v="2.77"/>
    <n v="0.1"/>
    <n v="-57"/>
    <n v="-48"/>
    <n v="461"/>
    <n v="-510"/>
    <n v="21.3"/>
    <n v="482"/>
    <n v="-531"/>
    <n v="-49"/>
    <n v="1"/>
    <n v="1"/>
    <n v="1"/>
    <n v="1"/>
    <n v="1"/>
    <n v="1"/>
    <n v="0"/>
    <x v="0"/>
  </r>
  <r>
    <x v="0"/>
    <d v="2011-07-21T00:00:00"/>
    <x v="1"/>
    <x v="0"/>
    <n v="41"/>
    <n v="11.1"/>
    <n v="10.1"/>
    <n v="11.1"/>
    <n v="10.1"/>
    <n v="695"/>
    <n v="310"/>
    <n v="1209"/>
    <n v="6"/>
    <n v="0.34"/>
    <n v="0.08"/>
    <n v="0.1"/>
    <n v="7.0000000000000007E-2"/>
    <n v="41"/>
    <n v="3.53"/>
    <n v="882"/>
    <n v="12.1"/>
    <n v="-562"/>
    <n v="0.48"/>
    <n v="0.95"/>
    <n v="0"/>
    <n v="2.25"/>
    <n v="-0.1"/>
    <n v="16"/>
    <n v="21"/>
    <n v="516"/>
    <n v="-495"/>
    <n v="21.2"/>
    <n v="537"/>
    <n v="-516"/>
    <n v="21"/>
    <n v="1"/>
    <n v="1"/>
    <n v="1"/>
    <n v="1"/>
    <n v="1"/>
    <n v="1"/>
    <n v="1"/>
    <x v="1"/>
  </r>
  <r>
    <x v="0"/>
    <d v="2011-07-22T00:00:00"/>
    <x v="1"/>
    <x v="0"/>
    <n v="42"/>
    <n v="11"/>
    <n v="10.199999999999999"/>
    <n v="11"/>
    <n v="10.199999999999999"/>
    <n v="696"/>
    <n v="418"/>
    <n v="1366"/>
    <n v="9"/>
    <n v="0.34"/>
    <n v="0.09"/>
    <n v="0.12"/>
    <n v="0.08"/>
    <n v="42"/>
    <n v="2.61"/>
    <n v="958"/>
    <n v="13.7"/>
    <n v="-514"/>
    <n v="0.37"/>
    <n v="0.95"/>
    <n v="0"/>
    <n v="2.36"/>
    <n v="-0.2"/>
    <n v="75"/>
    <n v="78"/>
    <n v="536"/>
    <n v="-458"/>
    <n v="23.4"/>
    <n v="559"/>
    <n v="-481"/>
    <n v="78"/>
    <n v="1"/>
    <n v="1"/>
    <n v="1"/>
    <n v="1"/>
    <n v="1"/>
    <n v="1"/>
    <n v="1"/>
    <x v="1"/>
  </r>
  <r>
    <x v="0"/>
    <d v="2011-07-23T00:00:00"/>
    <x v="1"/>
    <x v="0"/>
    <n v="43"/>
    <n v="11.2"/>
    <n v="10.1"/>
    <n v="11.2"/>
    <n v="10.1"/>
    <n v="691"/>
    <n v="332"/>
    <n v="1147"/>
    <n v="7"/>
    <n v="0.34"/>
    <n v="0.1"/>
    <n v="0.12"/>
    <n v="0.08"/>
    <n v="43"/>
    <n v="3.42"/>
    <n v="1063"/>
    <n v="11.5"/>
    <n v="-706"/>
    <n v="1.18"/>
    <n v="0.96"/>
    <n v="0"/>
    <n v="2.4700000000000002"/>
    <n v="-0.1"/>
    <n v="37"/>
    <n v="36"/>
    <n v="568"/>
    <n v="-532"/>
    <n v="23.9"/>
    <n v="592"/>
    <n v="-556"/>
    <n v="36"/>
    <n v="1"/>
    <n v="1"/>
    <n v="1"/>
    <n v="1"/>
    <n v="1"/>
    <n v="1"/>
    <n v="1"/>
    <x v="1"/>
  </r>
  <r>
    <x v="0"/>
    <d v="2011-07-24T00:00:00"/>
    <x v="1"/>
    <x v="0"/>
    <n v="44"/>
    <n v="11.5"/>
    <n v="10"/>
    <n v="11.5"/>
    <n v="10"/>
    <n v="689"/>
    <n v="407"/>
    <n v="1181"/>
    <n v="4"/>
    <n v="0.34"/>
    <n v="0.08"/>
    <n v="0.09"/>
    <n v="7.0000000000000007E-2"/>
    <n v="44"/>
    <n v="2.62"/>
    <n v="837"/>
    <n v="11.8"/>
    <n v="-577"/>
    <n v="1.1000000000000001"/>
    <n v="0.93"/>
    <n v="0"/>
    <n v="2.23"/>
    <n v="-0.3"/>
    <n v="93"/>
    <n v="96"/>
    <n v="511"/>
    <n v="-414"/>
    <n v="10.5"/>
    <n v="522"/>
    <n v="-424"/>
    <n v="97"/>
    <n v="1"/>
    <n v="1"/>
    <n v="1"/>
    <n v="1"/>
    <n v="1"/>
    <n v="1"/>
    <n v="1"/>
    <x v="1"/>
  </r>
  <r>
    <x v="0"/>
    <d v="2011-07-25T00:00:00"/>
    <x v="1"/>
    <x v="0"/>
    <n v="45"/>
    <n v="11.2"/>
    <n v="10.199999999999999"/>
    <n v="11.2"/>
    <n v="10.199999999999999"/>
    <n v="691"/>
    <n v="355"/>
    <n v="1040"/>
    <n v="7"/>
    <n v="0.33"/>
    <n v="7.0000000000000007E-2"/>
    <n v="0.08"/>
    <n v="0.06"/>
    <n v="45"/>
    <n v="3.17"/>
    <n v="891"/>
    <n v="10.4"/>
    <n v="-551"/>
    <n v="0.69"/>
    <n v="0.98"/>
    <n v="0"/>
    <n v="2.0099999999999998"/>
    <n v="-0.3"/>
    <n v="94"/>
    <n v="95"/>
    <n v="543"/>
    <n v="-448"/>
    <n v="22.2"/>
    <n v="565"/>
    <n v="-470"/>
    <n v="95"/>
    <n v="1"/>
    <n v="1"/>
    <n v="1"/>
    <n v="1"/>
    <n v="1"/>
    <n v="1"/>
    <n v="1"/>
    <x v="1"/>
  </r>
  <r>
    <x v="0"/>
    <d v="2011-07-26T00:00:00"/>
    <x v="1"/>
    <x v="0"/>
    <n v="46"/>
    <n v="11.9"/>
    <n v="10"/>
    <n v="11.9"/>
    <n v="10"/>
    <n v="692"/>
    <n v="470"/>
    <n v="1347"/>
    <n v="3"/>
    <n v="0.32"/>
    <n v="0.06"/>
    <n v="7.0000000000000007E-2"/>
    <n v="0.05"/>
    <n v="46"/>
    <n v="2.52"/>
    <n v="819"/>
    <n v="13.5"/>
    <n v="-481"/>
    <n v="0.55000000000000004"/>
    <n v="0.96"/>
    <n v="0"/>
    <n v="1.88"/>
    <n v="-0.3"/>
    <n v="85"/>
    <n v="88"/>
    <n v="492"/>
    <n v="-404"/>
    <n v="7.5"/>
    <n v="500"/>
    <n v="-412"/>
    <n v="88"/>
    <n v="1"/>
    <n v="1"/>
    <n v="1"/>
    <n v="1"/>
    <n v="1"/>
    <n v="1"/>
    <n v="1"/>
    <x v="1"/>
  </r>
  <r>
    <x v="0"/>
    <d v="2011-07-27T00:00:00"/>
    <x v="1"/>
    <x v="0"/>
    <n v="47"/>
    <n v="12.2"/>
    <n v="9.9"/>
    <n v="12.2"/>
    <n v="9.9"/>
    <n v="694"/>
    <n v="577"/>
    <n v="1320"/>
    <n v="4"/>
    <n v="0.31"/>
    <n v="0.05"/>
    <n v="0.06"/>
    <n v="0.05"/>
    <n v="47"/>
    <n v="1.39"/>
    <n v="749"/>
    <n v="13.2"/>
    <n v="-457"/>
    <n v="0.51"/>
    <n v="0.98"/>
    <n v="0"/>
    <n v="1.73"/>
    <n v="-0.2"/>
    <n v="50"/>
    <n v="49"/>
    <n v="434"/>
    <n v="-385"/>
    <n v="5.6"/>
    <n v="440"/>
    <n v="-391"/>
    <n v="49"/>
    <n v="1"/>
    <n v="1"/>
    <n v="1"/>
    <n v="1"/>
    <n v="1"/>
    <n v="1"/>
    <n v="1"/>
    <x v="1"/>
  </r>
  <r>
    <x v="0"/>
    <d v="2011-07-28T00:00:00"/>
    <x v="1"/>
    <x v="0"/>
    <n v="48"/>
    <n v="12"/>
    <n v="9.9"/>
    <n v="12"/>
    <n v="9.9"/>
    <n v="693"/>
    <n v="423"/>
    <n v="1156"/>
    <n v="5"/>
    <n v="0.3"/>
    <n v="0.05"/>
    <n v="0.06"/>
    <n v="0.04"/>
    <n v="48"/>
    <n v="2.08"/>
    <n v="669"/>
    <n v="11.6"/>
    <n v="-416"/>
    <n v="0.25"/>
    <n v="0.93"/>
    <n v="0"/>
    <n v="1.57"/>
    <n v="-0.1"/>
    <n v="23"/>
    <n v="26"/>
    <n v="410"/>
    <n v="-384"/>
    <n v="10.4"/>
    <n v="420"/>
    <n v="-394"/>
    <n v="26"/>
    <n v="1"/>
    <n v="1"/>
    <n v="1"/>
    <n v="1"/>
    <n v="1"/>
    <n v="1"/>
    <n v="1"/>
    <x v="1"/>
  </r>
  <r>
    <x v="0"/>
    <d v="2011-07-29T00:00:00"/>
    <x v="1"/>
    <x v="0"/>
    <n v="49"/>
    <n v="11.6"/>
    <n v="9.9"/>
    <n v="11.6"/>
    <n v="9.9"/>
    <n v="692"/>
    <n v="364"/>
    <n v="1215"/>
    <n v="2"/>
    <n v="0.3"/>
    <n v="0.04"/>
    <n v="0.05"/>
    <n v="0.04"/>
    <n v="49"/>
    <n v="3.25"/>
    <n v="663"/>
    <n v="12.2"/>
    <n v="-400"/>
    <n v="0.01"/>
    <n v="0.9"/>
    <n v="0"/>
    <n v="1.52"/>
    <n v="0"/>
    <n v="-15"/>
    <n v="-17"/>
    <n v="387"/>
    <n v="-404"/>
    <n v="6.5"/>
    <n v="394"/>
    <n v="-410"/>
    <n v="-17"/>
    <n v="1"/>
    <n v="1"/>
    <n v="1"/>
    <n v="1"/>
    <n v="1"/>
    <n v="1"/>
    <n v="1"/>
    <x v="1"/>
  </r>
  <r>
    <x v="0"/>
    <d v="2011-07-30T00:00:00"/>
    <x v="1"/>
    <x v="0"/>
    <n v="50"/>
    <n v="10"/>
    <n v="10.1"/>
    <n v="10"/>
    <n v="10.1"/>
    <n v="692"/>
    <n v="217"/>
    <n v="665"/>
    <n v="1"/>
    <n v="0.32"/>
    <n v="0.06"/>
    <n v="0.08"/>
    <n v="0.05"/>
    <n v="50"/>
    <n v="3.52"/>
    <n v="709"/>
    <n v="6.7"/>
    <n v="-516"/>
    <n v="0.42"/>
    <n v="0.97"/>
    <n v="0"/>
    <n v="1.83"/>
    <n v="0.2"/>
    <n v="-54"/>
    <n v="-54"/>
    <n v="399"/>
    <n v="-453"/>
    <n v="3.5"/>
    <n v="402"/>
    <n v="-456"/>
    <n v="-54"/>
    <n v="1"/>
    <n v="1"/>
    <n v="1"/>
    <n v="1"/>
    <n v="1"/>
    <n v="1"/>
    <n v="1"/>
    <x v="1"/>
  </r>
  <r>
    <x v="0"/>
    <d v="2011-07-31T00:00:00"/>
    <x v="1"/>
    <x v="0"/>
    <n v="51"/>
    <n v="10.1"/>
    <n v="10.1"/>
    <n v="10.1"/>
    <n v="10.1"/>
    <n v="690"/>
    <n v="332"/>
    <n v="1297"/>
    <n v="1"/>
    <n v="0.33"/>
    <n v="0.08"/>
    <n v="0.09"/>
    <n v="7.0000000000000007E-2"/>
    <n v="51"/>
    <n v="3.04"/>
    <n v="757"/>
    <n v="13"/>
    <n v="-440"/>
    <n v="-0.05"/>
    <n v="0.96"/>
    <n v="0"/>
    <n v="2.11"/>
    <n v="0.2"/>
    <n v="-70"/>
    <n v="-69"/>
    <n v="393"/>
    <n v="-462"/>
    <n v="3"/>
    <n v="396"/>
    <n v="-465"/>
    <n v="-69"/>
    <n v="1"/>
    <n v="1"/>
    <n v="1"/>
    <n v="1"/>
    <n v="1"/>
    <n v="1"/>
    <n v="1"/>
    <x v="1"/>
  </r>
  <r>
    <x v="0"/>
    <d v="2011-08-04T00:00:00"/>
    <x v="1"/>
    <x v="3"/>
    <n v="52"/>
    <n v="10.9"/>
    <n v="9.9"/>
    <n v="10.9"/>
    <n v="9.9"/>
    <n v="687"/>
    <n v="362"/>
    <n v="1255"/>
    <n v="0"/>
    <n v="0.32"/>
    <n v="7.0000000000000007E-2"/>
    <n v="0.08"/>
    <n v="0.06"/>
    <n v="52"/>
    <n v="2.2599999999999998"/>
    <n v="680"/>
    <n v="12.6"/>
    <n v="-404"/>
    <n v="-0.02"/>
    <n v="0.97"/>
    <n v="0"/>
    <n v="1.93"/>
    <n v="0.1"/>
    <n v="-50"/>
    <n v="-50"/>
    <n v="377"/>
    <n v="-427"/>
    <n v="0"/>
    <n v="377"/>
    <n v="-427"/>
    <n v="-50"/>
    <n v="1"/>
    <n v="1"/>
    <n v="1"/>
    <n v="1"/>
    <n v="1"/>
    <n v="1"/>
    <n v="1"/>
    <x v="1"/>
  </r>
  <r>
    <x v="0"/>
    <d v="2011-08-05T00:00:00"/>
    <x v="1"/>
    <x v="3"/>
    <n v="53"/>
    <n v="10.4"/>
    <n v="10"/>
    <n v="10.4"/>
    <n v="10"/>
    <n v="690"/>
    <n v="366"/>
    <n v="1009"/>
    <n v="0"/>
    <n v="0.32"/>
    <n v="0.06"/>
    <n v="7.0000000000000007E-2"/>
    <n v="0.05"/>
    <n v="53"/>
    <n v="1.86"/>
    <n v="649"/>
    <n v="10.1"/>
    <n v="-427"/>
    <n v="0.09"/>
    <n v="0.97"/>
    <n v="0"/>
    <n v="1.74"/>
    <n v="0.2"/>
    <n v="-69"/>
    <n v="-70"/>
    <n v="357"/>
    <n v="-427"/>
    <n v="0"/>
    <n v="357"/>
    <n v="-427"/>
    <n v="-70"/>
    <n v="1"/>
    <n v="1"/>
    <n v="1"/>
    <n v="1"/>
    <n v="1"/>
    <n v="1"/>
    <n v="1"/>
    <x v="1"/>
  </r>
  <r>
    <x v="0"/>
    <d v="2011-08-06T00:00:00"/>
    <x v="1"/>
    <x v="3"/>
    <n v="54"/>
    <n v="8.9"/>
    <n v="10.4"/>
    <n v="8.9"/>
    <n v="10.4"/>
    <n v="695"/>
    <n v="403"/>
    <n v="1312"/>
    <n v="0"/>
    <n v="0.31"/>
    <n v="0.05"/>
    <n v="0.06"/>
    <n v="0.04"/>
    <n v="54"/>
    <n v="1.31"/>
    <n v="512"/>
    <n v="13.1"/>
    <n v="-419"/>
    <n v="0.4"/>
    <n v="0.95"/>
    <n v="0"/>
    <n v="1.58"/>
    <n v="0.3"/>
    <n v="-89"/>
    <n v="-91"/>
    <n v="284"/>
    <n v="-375"/>
    <n v="0"/>
    <n v="284"/>
    <n v="-375"/>
    <n v="-91"/>
    <n v="1"/>
    <n v="1"/>
    <n v="1"/>
    <n v="1"/>
    <n v="1"/>
    <n v="1"/>
    <n v="1"/>
    <x v="1"/>
  </r>
  <r>
    <x v="0"/>
    <d v="2011-08-07T00:00:00"/>
    <x v="1"/>
    <x v="3"/>
    <n v="55"/>
    <n v="8"/>
    <n v="10.6"/>
    <n v="8"/>
    <n v="10.6"/>
    <n v="693"/>
    <n v="184"/>
    <n v="806"/>
    <n v="0"/>
    <n v="0.31"/>
    <n v="0.05"/>
    <n v="0.06"/>
    <n v="0.04"/>
    <n v="55"/>
    <n v="2.5299999999999998"/>
    <n v="489"/>
    <n v="8.1"/>
    <n v="-418"/>
    <n v="0.31"/>
    <n v="0.97"/>
    <n v="0"/>
    <n v="1.48"/>
    <n v="0.4"/>
    <n v="-114"/>
    <n v="-114"/>
    <n v="261"/>
    <n v="-375"/>
    <n v="0"/>
    <n v="261"/>
    <n v="-375"/>
    <n v="-114"/>
    <n v="1"/>
    <n v="1"/>
    <n v="1"/>
    <n v="1"/>
    <n v="1"/>
    <n v="1"/>
    <n v="1"/>
    <x v="1"/>
  </r>
  <r>
    <x v="0"/>
    <d v="2011-08-08T00:00:00"/>
    <x v="1"/>
    <x v="3"/>
    <n v="56"/>
    <n v="8.6999999999999993"/>
    <n v="10.5"/>
    <n v="8.6999999999999993"/>
    <n v="10.5"/>
    <n v="696"/>
    <n v="310"/>
    <n v="1121"/>
    <n v="0"/>
    <n v="0.32"/>
    <n v="0.06"/>
    <n v="7.0000000000000007E-2"/>
    <n v="0.05"/>
    <n v="56"/>
    <n v="1.8"/>
    <n v="548"/>
    <n v="11.2"/>
    <n v="-430"/>
    <n v="0.31"/>
    <n v="0.97"/>
    <n v="0"/>
    <n v="1.68"/>
    <n v="0.3"/>
    <n v="-103"/>
    <n v="-104"/>
    <n v="283"/>
    <n v="-386"/>
    <n v="0"/>
    <n v="283"/>
    <n v="-386"/>
    <n v="-103"/>
    <n v="1"/>
    <n v="1"/>
    <n v="1"/>
    <n v="1"/>
    <n v="1"/>
    <n v="1"/>
    <n v="1"/>
    <x v="1"/>
  </r>
  <r>
    <x v="0"/>
    <d v="2011-08-09T00:00:00"/>
    <x v="1"/>
    <x v="3"/>
    <n v="57"/>
    <n v="8.4"/>
    <n v="10.6"/>
    <n v="8.4"/>
    <n v="10.6"/>
    <n v="698"/>
    <n v="359"/>
    <n v="852"/>
    <n v="0"/>
    <n v="0.32"/>
    <n v="0.06"/>
    <n v="7.0000000000000007E-2"/>
    <n v="0.05"/>
    <n v="57"/>
    <n v="1.46"/>
    <n v="539"/>
    <n v="8.5"/>
    <n v="-438"/>
    <n v="0.34"/>
    <n v="0.91"/>
    <n v="0"/>
    <n v="1.64"/>
    <n v="0.3"/>
    <n v="-92"/>
    <n v="-89"/>
    <n v="305"/>
    <n v="-395"/>
    <n v="0"/>
    <n v="305"/>
    <n v="-395"/>
    <n v="-90"/>
    <n v="1"/>
    <n v="1"/>
    <n v="1"/>
    <n v="1"/>
    <n v="1"/>
    <n v="1"/>
    <n v="1"/>
    <x v="1"/>
  </r>
  <r>
    <x v="0"/>
    <d v="2011-08-10T00:00:00"/>
    <x v="1"/>
    <x v="3"/>
    <n v="58"/>
    <n v="8.5"/>
    <n v="10.6"/>
    <n v="8.5"/>
    <n v="10.6"/>
    <n v="702"/>
    <n v="287"/>
    <n v="880"/>
    <n v="0"/>
    <n v="0.31"/>
    <n v="0.05"/>
    <n v="0.06"/>
    <n v="0.04"/>
    <n v="58"/>
    <n v="2.35"/>
    <n v="480"/>
    <n v="8.8000000000000007"/>
    <n v="-398"/>
    <n v="0.17"/>
    <n v="0.98"/>
    <n v="0"/>
    <n v="1.56"/>
    <n v="0.4"/>
    <n v="-117"/>
    <n v="-118"/>
    <n v="265"/>
    <n v="-383"/>
    <n v="0"/>
    <n v="265"/>
    <n v="-383"/>
    <n v="-118"/>
    <n v="1"/>
    <n v="1"/>
    <n v="1"/>
    <n v="1"/>
    <n v="1"/>
    <n v="1"/>
    <n v="1"/>
    <x v="1"/>
  </r>
  <r>
    <x v="0"/>
    <d v="2011-08-11T00:00:00"/>
    <x v="1"/>
    <x v="3"/>
    <n v="59"/>
    <n v="9.6"/>
    <n v="10.3"/>
    <n v="9.6"/>
    <n v="10.3"/>
    <n v="704"/>
    <n v="424"/>
    <n v="1136"/>
    <n v="0"/>
    <n v="0.31"/>
    <n v="0.05"/>
    <n v="0.05"/>
    <n v="0.04"/>
    <n v="59"/>
    <n v="2.0099999999999998"/>
    <n v="500"/>
    <n v="11.4"/>
    <n v="-405"/>
    <n v="0.11"/>
    <n v="0.96"/>
    <n v="0"/>
    <n v="1.5"/>
    <n v="0.3"/>
    <n v="-112"/>
    <n v="-112"/>
    <n v="281"/>
    <n v="-393"/>
    <n v="0"/>
    <n v="281"/>
    <n v="-393"/>
    <n v="-112"/>
    <n v="1"/>
    <n v="1"/>
    <n v="1"/>
    <n v="1"/>
    <n v="1"/>
    <n v="1"/>
    <n v="1"/>
    <x v="1"/>
  </r>
  <r>
    <x v="0"/>
    <d v="2011-08-12T00:00:00"/>
    <x v="1"/>
    <x v="3"/>
    <n v="60"/>
    <n v="9.5"/>
    <n v="10.3"/>
    <n v="9.5"/>
    <n v="10.3"/>
    <n v="701"/>
    <n v="422"/>
    <n v="1097"/>
    <n v="0"/>
    <n v="0.3"/>
    <n v="0.04"/>
    <n v="0.05"/>
    <n v="0.04"/>
    <n v="60"/>
    <n v="1.53"/>
    <n v="499"/>
    <n v="11"/>
    <n v="-442"/>
    <n v="0.39"/>
    <n v="0.95"/>
    <n v="0"/>
    <n v="1.43"/>
    <n v="0.4"/>
    <n v="-111"/>
    <n v="-114"/>
    <n v="277"/>
    <n v="-391"/>
    <n v="0"/>
    <n v="277"/>
    <n v="-391"/>
    <n v="-114"/>
    <n v="1"/>
    <n v="1"/>
    <n v="1"/>
    <n v="1"/>
    <n v="1"/>
    <n v="1"/>
    <n v="1"/>
    <x v="1"/>
  </r>
  <r>
    <x v="0"/>
    <d v="2011-08-13T00:00:00"/>
    <x v="1"/>
    <x v="3"/>
    <n v="61"/>
    <n v="9"/>
    <n v="10.3"/>
    <n v="9"/>
    <n v="10.3"/>
    <n v="696"/>
    <n v="292"/>
    <n v="794"/>
    <n v="0"/>
    <n v="0.3"/>
    <n v="0.04"/>
    <n v="0.05"/>
    <n v="0.04"/>
    <n v="61"/>
    <n v="1.57"/>
    <n v="467"/>
    <n v="7.9"/>
    <n v="-393"/>
    <n v="0.21"/>
    <n v="0.93"/>
    <n v="0"/>
    <n v="1.37"/>
    <n v="0.4"/>
    <n v="-118"/>
    <n v="-124"/>
    <n v="246"/>
    <n v="-370"/>
    <n v="0"/>
    <n v="246"/>
    <n v="-370"/>
    <n v="-124"/>
    <n v="1"/>
    <n v="1"/>
    <n v="1"/>
    <n v="1"/>
    <n v="1"/>
    <n v="1"/>
    <n v="1"/>
    <x v="1"/>
  </r>
  <r>
    <x v="0"/>
    <d v="2011-08-14T00:00:00"/>
    <x v="1"/>
    <x v="3"/>
    <n v="62"/>
    <n v="8.1"/>
    <n v="10.5"/>
    <n v="8.1"/>
    <n v="10.5"/>
    <n v="697"/>
    <n v="141"/>
    <n v="365"/>
    <n v="0"/>
    <n v="0.3"/>
    <n v="0.04"/>
    <n v="0.05"/>
    <n v="0.04"/>
    <n v="62"/>
    <n v="2.71"/>
    <n v="538"/>
    <n v="3.6"/>
    <n v="-412"/>
    <n v="0.13"/>
    <n v="0.98"/>
    <n v="0"/>
    <n v="1.33"/>
    <n v="0.5"/>
    <n v="-131"/>
    <n v="-135"/>
    <n v="256"/>
    <n v="-391"/>
    <n v="0"/>
    <n v="256"/>
    <n v="-391"/>
    <n v="-135"/>
    <n v="1"/>
    <n v="1"/>
    <n v="1"/>
    <n v="1"/>
    <n v="1"/>
    <n v="1"/>
    <n v="1"/>
    <x v="1"/>
  </r>
  <r>
    <x v="0"/>
    <d v="2011-08-15T00:00:00"/>
    <x v="1"/>
    <x v="3"/>
    <n v="63"/>
    <n v="7.4"/>
    <n v="10.9"/>
    <n v="7.4"/>
    <n v="10.9"/>
    <n v="699"/>
    <n v="217"/>
    <n v="773"/>
    <n v="0"/>
    <n v="0.31"/>
    <n v="0.05"/>
    <n v="0.05"/>
    <n v="0.04"/>
    <n v="63"/>
    <n v="3.05"/>
    <n v="608"/>
    <n v="7.7"/>
    <n v="-464"/>
    <n v="0.4"/>
    <n v="0.98"/>
    <n v="0"/>
    <n v="1.43"/>
    <n v="0.3"/>
    <n v="-85"/>
    <n v="-87"/>
    <n v="316"/>
    <n v="-403"/>
    <n v="0"/>
    <n v="316"/>
    <n v="-403"/>
    <n v="-87"/>
    <n v="1"/>
    <n v="1"/>
    <n v="1"/>
    <n v="1"/>
    <n v="1"/>
    <n v="1"/>
    <n v="1"/>
    <x v="1"/>
  </r>
  <r>
    <x v="0"/>
    <d v="2011-08-16T00:00:00"/>
    <x v="1"/>
    <x v="3"/>
    <n v="64"/>
    <n v="7.1"/>
    <n v="11"/>
    <n v="7.1"/>
    <n v="11"/>
    <n v="698"/>
    <n v="243"/>
    <n v="877"/>
    <n v="0"/>
    <n v="0.31"/>
    <n v="0.05"/>
    <n v="0.05"/>
    <n v="0.04"/>
    <n v="64"/>
    <n v="3.25"/>
    <n v="649"/>
    <n v="8.8000000000000007"/>
    <n v="-412"/>
    <n v="0.19"/>
    <n v="0.97"/>
    <n v="0"/>
    <n v="1.48"/>
    <n v="0.1"/>
    <n v="-44"/>
    <n v="-46"/>
    <n v="340"/>
    <n v="-386"/>
    <n v="0"/>
    <n v="340"/>
    <n v="-386"/>
    <n v="-46"/>
    <n v="1"/>
    <n v="1"/>
    <n v="1"/>
    <n v="1"/>
    <n v="1"/>
    <n v="1"/>
    <n v="1"/>
    <x v="1"/>
  </r>
  <r>
    <x v="0"/>
    <d v="2011-08-17T00:00:00"/>
    <x v="1"/>
    <x v="3"/>
    <n v="65"/>
    <n v="7.1"/>
    <n v="11.1"/>
    <n v="7.1"/>
    <n v="11.1"/>
    <n v="699"/>
    <n v="229"/>
    <n v="696"/>
    <n v="0"/>
    <n v="0.31"/>
    <n v="0.05"/>
    <n v="0.05"/>
    <n v="0.04"/>
    <n v="65"/>
    <n v="3.45"/>
    <n v="659"/>
    <n v="7"/>
    <n v="-436"/>
    <n v="0.2"/>
    <n v="0.97"/>
    <n v="0"/>
    <n v="1.43"/>
    <n v="0.2"/>
    <n v="-52"/>
    <n v="-55"/>
    <n v="348"/>
    <n v="-403"/>
    <n v="0"/>
    <n v="348"/>
    <n v="-403"/>
    <n v="-55"/>
    <n v="1"/>
    <n v="1"/>
    <n v="1"/>
    <n v="1"/>
    <n v="1"/>
    <n v="1"/>
    <n v="1"/>
    <x v="1"/>
  </r>
  <r>
    <x v="0"/>
    <d v="2011-08-18T00:00:00"/>
    <x v="1"/>
    <x v="3"/>
    <n v="66"/>
    <n v="7.8"/>
    <n v="10.8"/>
    <n v="7.8"/>
    <n v="10.8"/>
    <n v="698"/>
    <n v="387"/>
    <n v="1073"/>
    <n v="0"/>
    <n v="0.3"/>
    <n v="0.05"/>
    <n v="0.05"/>
    <n v="0.04"/>
    <n v="66"/>
    <n v="2.14"/>
    <n v="599"/>
    <n v="10.7"/>
    <n v="-339"/>
    <n v="-0.13"/>
    <n v="0.92"/>
    <n v="0"/>
    <n v="1.41"/>
    <n v="0.2"/>
    <n v="-57"/>
    <n v="-59"/>
    <n v="316"/>
    <n v="-375"/>
    <n v="0"/>
    <n v="316"/>
    <n v="-375"/>
    <n v="-59"/>
    <n v="1"/>
    <n v="1"/>
    <n v="1"/>
    <n v="1"/>
    <n v="1"/>
    <n v="1"/>
    <n v="1"/>
    <x v="1"/>
  </r>
  <r>
    <x v="0"/>
    <d v="2011-08-19T00:00:00"/>
    <x v="1"/>
    <x v="3"/>
    <n v="67"/>
    <n v="7.5"/>
    <n v="10.8"/>
    <n v="7.5"/>
    <n v="10.8"/>
    <n v="691"/>
    <n v="411"/>
    <n v="1075"/>
    <n v="0"/>
    <n v="0.3"/>
    <n v="0.04"/>
    <n v="0.05"/>
    <n v="0.04"/>
    <n v="67"/>
    <n v="1.27"/>
    <n v="625"/>
    <n v="10.8"/>
    <n v="-375"/>
    <n v="0.12"/>
    <n v="0.96"/>
    <n v="0"/>
    <n v="1.32"/>
    <n v="0.1"/>
    <n v="-46"/>
    <n v="-53"/>
    <n v="308"/>
    <n v="-361"/>
    <n v="0"/>
    <n v="308"/>
    <n v="-361"/>
    <n v="-53"/>
    <n v="1"/>
    <n v="1"/>
    <n v="1"/>
    <n v="1"/>
    <n v="1"/>
    <n v="1"/>
    <n v="1"/>
    <x v="1"/>
  </r>
  <r>
    <x v="0"/>
    <d v="2011-08-20T00:00:00"/>
    <x v="1"/>
    <x v="3"/>
    <n v="68"/>
    <n v="7.2"/>
    <n v="10.8"/>
    <n v="7.2"/>
    <n v="10.8"/>
    <n v="681"/>
    <n v="380"/>
    <n v="1044"/>
    <n v="0"/>
    <n v="0.3"/>
    <n v="0.04"/>
    <n v="0.05"/>
    <n v="0.03"/>
    <n v="68"/>
    <n v="1.51"/>
    <n v="569"/>
    <n v="10.4"/>
    <n v="-422"/>
    <n v="0.75"/>
    <n v="0.97"/>
    <n v="0"/>
    <n v="1.28"/>
    <n v="0"/>
    <n v="-18"/>
    <n v="-22"/>
    <n v="295"/>
    <n v="-316"/>
    <n v="0"/>
    <n v="295"/>
    <n v="-316"/>
    <n v="-21"/>
    <n v="1"/>
    <n v="1"/>
    <n v="1"/>
    <n v="1"/>
    <n v="1"/>
    <n v="1"/>
    <n v="1"/>
    <x v="1"/>
  </r>
  <r>
    <x v="0"/>
    <d v="2011-08-21T00:00:00"/>
    <x v="1"/>
    <x v="3"/>
    <n v="69"/>
    <n v="7.1"/>
    <n v="10.6"/>
    <n v="7.1"/>
    <n v="10.6"/>
    <n v="678"/>
    <n v="359"/>
    <n v="1045"/>
    <n v="0"/>
    <n v="0.3"/>
    <n v="0.04"/>
    <n v="0.04"/>
    <n v="0.03"/>
    <n v="69"/>
    <n v="1.6"/>
    <n v="465"/>
    <n v="10.5"/>
    <n v="-371"/>
    <n v="0.5"/>
    <n v="0.97"/>
    <n v="0"/>
    <n v="1.24"/>
    <n v="0.3"/>
    <n v="-79"/>
    <n v="-81"/>
    <n v="228"/>
    <n v="-310"/>
    <n v="0"/>
    <n v="228"/>
    <n v="-310"/>
    <n v="-82"/>
    <n v="1"/>
    <n v="1"/>
    <n v="1"/>
    <n v="1"/>
    <n v="1"/>
    <n v="1"/>
    <n v="1"/>
    <x v="1"/>
  </r>
  <r>
    <x v="0"/>
    <d v="2011-08-22T00:00:00"/>
    <x v="1"/>
    <x v="3"/>
    <n v="70"/>
    <n v="6.7"/>
    <n v="10.9"/>
    <n v="6.7"/>
    <n v="10.9"/>
    <n v="682"/>
    <n v="402"/>
    <n v="1033"/>
    <n v="0"/>
    <n v="0.28999999999999998"/>
    <n v="0.03"/>
    <n v="0.04"/>
    <n v="0.03"/>
    <n v="70"/>
    <n v="0.98"/>
    <n v="504"/>
    <n v="10.3"/>
    <n v="-306"/>
    <n v="0.27"/>
    <n v="0.96"/>
    <n v="0"/>
    <n v="1.17"/>
    <n v="0.2"/>
    <n v="-47"/>
    <n v="-51"/>
    <n v="237"/>
    <n v="-288"/>
    <n v="0"/>
    <n v="237"/>
    <n v="-288"/>
    <n v="-51"/>
    <n v="1"/>
    <n v="1"/>
    <n v="1"/>
    <n v="1"/>
    <n v="1"/>
    <n v="1"/>
    <n v="1"/>
    <x v="1"/>
  </r>
  <r>
    <x v="0"/>
    <d v="2011-08-23T00:00:00"/>
    <x v="1"/>
    <x v="3"/>
    <n v="71"/>
    <n v="6.9"/>
    <n v="11"/>
    <n v="6.9"/>
    <n v="11"/>
    <n v="686"/>
    <n v="331"/>
    <n v="891"/>
    <n v="0"/>
    <n v="0.28999999999999998"/>
    <n v="0.03"/>
    <n v="0.04"/>
    <n v="0.03"/>
    <n v="71"/>
    <n v="2.12"/>
    <n v="492"/>
    <n v="8.9"/>
    <n v="-267"/>
    <n v="0.03"/>
    <n v="0.97"/>
    <n v="0"/>
    <n v="1.1499999999999999"/>
    <n v="0"/>
    <n v="-15"/>
    <n v="-16"/>
    <n v="262"/>
    <n v="-279"/>
    <n v="0"/>
    <n v="262"/>
    <n v="-279"/>
    <n v="-17"/>
    <n v="1"/>
    <n v="1"/>
    <n v="1"/>
    <n v="1"/>
    <n v="1"/>
    <n v="1"/>
    <n v="1"/>
    <x v="1"/>
  </r>
  <r>
    <x v="0"/>
    <d v="2011-08-24T00:00:00"/>
    <x v="1"/>
    <x v="3"/>
    <n v="72"/>
    <n v="8"/>
    <n v="10.7"/>
    <n v="8"/>
    <n v="10.7"/>
    <n v="688"/>
    <n v="329"/>
    <n v="1021"/>
    <n v="0"/>
    <n v="0.28999999999999998"/>
    <n v="0.03"/>
    <n v="0.04"/>
    <n v="0.03"/>
    <n v="72"/>
    <n v="3.18"/>
    <n v="516"/>
    <n v="10.199999999999999"/>
    <n v="-367"/>
    <n v="0.4"/>
    <n v="0.98"/>
    <n v="0"/>
    <n v="1.1399999999999999"/>
    <n v="0.1"/>
    <n v="-37"/>
    <n v="-37"/>
    <n v="268"/>
    <n v="-305"/>
    <n v="0"/>
    <n v="268"/>
    <n v="-305"/>
    <n v="-37"/>
    <n v="1"/>
    <n v="1"/>
    <n v="1"/>
    <n v="1"/>
    <n v="1"/>
    <n v="1"/>
    <n v="1"/>
    <x v="1"/>
  </r>
  <r>
    <x v="0"/>
    <d v="2011-08-25T00:00:00"/>
    <x v="1"/>
    <x v="3"/>
    <n v="73"/>
    <n v="8.5"/>
    <n v="10.5"/>
    <n v="8.5"/>
    <n v="10.5"/>
    <n v="692"/>
    <n v="369"/>
    <n v="1021"/>
    <n v="0"/>
    <n v="0.28999999999999998"/>
    <n v="0.03"/>
    <n v="0.04"/>
    <n v="0.03"/>
    <n v="73"/>
    <n v="1.57"/>
    <n v="513"/>
    <n v="10.199999999999999"/>
    <n v="-329"/>
    <n v="0.15"/>
    <n v="0.95"/>
    <n v="0"/>
    <n v="1.1299999999999999"/>
    <n v="0.2"/>
    <n v="-50"/>
    <n v="-57"/>
    <n v="253"/>
    <n v="-310"/>
    <n v="0"/>
    <n v="253"/>
    <n v="-310"/>
    <n v="-57"/>
    <n v="1"/>
    <n v="1"/>
    <n v="1"/>
    <n v="1"/>
    <n v="1"/>
    <n v="1"/>
    <n v="1"/>
    <x v="1"/>
  </r>
  <r>
    <x v="0"/>
    <d v="2011-08-26T00:00:00"/>
    <x v="1"/>
    <x v="3"/>
    <n v="74"/>
    <n v="8"/>
    <n v="10.7"/>
    <n v="8"/>
    <n v="10.7"/>
    <n v="694"/>
    <n v="236"/>
    <n v="863"/>
    <n v="0"/>
    <n v="0.28999999999999998"/>
    <n v="0.03"/>
    <n v="0.04"/>
    <n v="0.03"/>
    <n v="74"/>
    <n v="2.57"/>
    <n v="494"/>
    <n v="8.6"/>
    <n v="-318"/>
    <n v="0.24"/>
    <n v="0.96"/>
    <n v="0"/>
    <n v="1.1000000000000001"/>
    <n v="0.2"/>
    <n v="-47"/>
    <n v="-48"/>
    <n v="243"/>
    <n v="-291"/>
    <n v="0"/>
    <n v="243"/>
    <n v="-291"/>
    <n v="-48"/>
    <n v="1"/>
    <n v="1"/>
    <n v="1"/>
    <n v="1"/>
    <n v="1"/>
    <n v="1"/>
    <n v="1"/>
    <x v="1"/>
  </r>
  <r>
    <x v="0"/>
    <d v="2011-08-27T00:00:00"/>
    <x v="1"/>
    <x v="3"/>
    <n v="75"/>
    <n v="7.7"/>
    <n v="10.8"/>
    <n v="7.7"/>
    <n v="10.8"/>
    <n v="694"/>
    <n v="327"/>
    <n v="960"/>
    <n v="0"/>
    <n v="0.28000000000000003"/>
    <n v="0.03"/>
    <n v="0.03"/>
    <n v="0.03"/>
    <n v="75"/>
    <n v="1.61"/>
    <n v="457"/>
    <n v="9.6"/>
    <n v="-291"/>
    <n v="0.11"/>
    <n v="0.95"/>
    <n v="0"/>
    <n v="1.0900000000000001"/>
    <n v="0.1"/>
    <n v="-44"/>
    <n v="-45"/>
    <n v="236"/>
    <n v="-281"/>
    <n v="0"/>
    <n v="236"/>
    <n v="-281"/>
    <n v="-45"/>
    <n v="1"/>
    <n v="1"/>
    <n v="1"/>
    <n v="1"/>
    <n v="1"/>
    <n v="1"/>
    <n v="1"/>
    <x v="1"/>
  </r>
  <r>
    <x v="0"/>
    <d v="2011-08-28T00:00:00"/>
    <x v="1"/>
    <x v="3"/>
    <n v="76"/>
    <n v="8.3000000000000007"/>
    <n v="10.6"/>
    <n v="8.3000000000000007"/>
    <n v="10.6"/>
    <n v="696"/>
    <n v="297"/>
    <n v="985"/>
    <n v="0"/>
    <n v="0.28000000000000003"/>
    <n v="0.03"/>
    <n v="0.03"/>
    <n v="0.03"/>
    <n v="76"/>
    <n v="2.5499999999999998"/>
    <n v="514"/>
    <n v="9.8000000000000007"/>
    <n v="-312"/>
    <n v="0.09"/>
    <n v="0.97"/>
    <n v="0"/>
    <n v="1.1100000000000001"/>
    <n v="0.1"/>
    <n v="-38"/>
    <n v="-42"/>
    <n v="260"/>
    <n v="-302"/>
    <n v="0"/>
    <n v="260"/>
    <n v="-302"/>
    <n v="-42"/>
    <n v="1"/>
    <n v="1"/>
    <n v="1"/>
    <n v="1"/>
    <n v="1"/>
    <n v="1"/>
    <n v="1"/>
    <x v="1"/>
  </r>
  <r>
    <x v="0"/>
    <d v="2011-08-29T00:00:00"/>
    <x v="1"/>
    <x v="3"/>
    <n v="77"/>
    <n v="8.8000000000000007"/>
    <n v="10.5"/>
    <n v="8.8000000000000007"/>
    <n v="10.5"/>
    <n v="696"/>
    <n v="331"/>
    <n v="938"/>
    <n v="0"/>
    <n v="0.28000000000000003"/>
    <n v="0.03"/>
    <n v="0.03"/>
    <n v="0.03"/>
    <n v="77"/>
    <n v="2.57"/>
    <n v="492"/>
    <n v="9.4"/>
    <n v="-348"/>
    <n v="0.21"/>
    <n v="0.97"/>
    <n v="0"/>
    <n v="1.1200000000000001"/>
    <n v="0.2"/>
    <n v="-56"/>
    <n v="-58"/>
    <n v="260"/>
    <n v="-318"/>
    <n v="0"/>
    <n v="260"/>
    <n v="-318"/>
    <n v="-58"/>
    <n v="1"/>
    <n v="1"/>
    <n v="1"/>
    <n v="1"/>
    <n v="1"/>
    <n v="1"/>
    <n v="1"/>
    <x v="1"/>
  </r>
  <r>
    <x v="0"/>
    <d v="2011-08-30T00:00:00"/>
    <x v="1"/>
    <x v="3"/>
    <n v="78"/>
    <n v="8.6"/>
    <n v="10.5"/>
    <n v="8.6"/>
    <n v="10.5"/>
    <n v="696"/>
    <n v="301"/>
    <n v="952"/>
    <n v="0"/>
    <n v="0.28000000000000003"/>
    <n v="0.03"/>
    <n v="0.03"/>
    <n v="0.02"/>
    <n v="78"/>
    <n v="2.0299999999999998"/>
    <n v="477"/>
    <n v="9.5"/>
    <n v="-354"/>
    <n v="0.28000000000000003"/>
    <n v="0.95"/>
    <n v="0"/>
    <n v="1.1100000000000001"/>
    <n v="0.2"/>
    <n v="-64"/>
    <n v="-66"/>
    <n v="247"/>
    <n v="-313"/>
    <n v="0"/>
    <n v="247"/>
    <n v="-313"/>
    <n v="-66"/>
    <n v="1"/>
    <n v="1"/>
    <n v="1"/>
    <n v="1"/>
    <n v="1"/>
    <n v="1"/>
    <n v="1"/>
    <x v="1"/>
  </r>
  <r>
    <x v="0"/>
    <d v="2011-08-31T00:00:00"/>
    <x v="1"/>
    <x v="3"/>
    <n v="79"/>
    <n v="8.1"/>
    <n v="10.5"/>
    <n v="8.1"/>
    <n v="10.5"/>
    <n v="694"/>
    <n v="183"/>
    <n v="894"/>
    <n v="0"/>
    <n v="0.28000000000000003"/>
    <n v="0.03"/>
    <n v="0.04"/>
    <n v="0.03"/>
    <n v="79"/>
    <n v="3.72"/>
    <n v="476"/>
    <n v="8.9"/>
    <n v="-329"/>
    <n v="-0.05"/>
    <n v="0.91"/>
    <n v="0"/>
    <n v="1.1299999999999999"/>
    <n v="0.4"/>
    <n v="-109"/>
    <n v="-115"/>
    <n v="221"/>
    <n v="-336"/>
    <n v="0"/>
    <n v="221"/>
    <n v="-336"/>
    <n v="-115"/>
    <n v="1"/>
    <n v="1"/>
    <n v="1"/>
    <n v="1"/>
    <n v="1"/>
    <n v="1"/>
    <n v="1"/>
    <x v="1"/>
  </r>
  <r>
    <x v="0"/>
    <d v="2011-09-01T00:00:00"/>
    <x v="1"/>
    <x v="1"/>
    <n v="80"/>
    <n v="7.3"/>
    <n v="10.7"/>
    <n v="7.3"/>
    <n v="10.7"/>
    <n v="695"/>
    <n v="156"/>
    <n v="663"/>
    <n v="0"/>
    <n v="0.35"/>
    <n v="0.11"/>
    <n v="0.14000000000000001"/>
    <n v="0.04"/>
    <n v="80"/>
    <n v="2.56"/>
    <n v="733"/>
    <n v="6.6"/>
    <n v="-642"/>
    <n v="1.1000000000000001"/>
    <n v="0.94"/>
    <n v="0"/>
    <n v="2.37"/>
    <n v="0.5"/>
    <n v="-174"/>
    <n v="-180"/>
    <n v="267"/>
    <n v="-447"/>
    <n v="0"/>
    <n v="267"/>
    <n v="-447"/>
    <n v="-180"/>
    <n v="1"/>
    <n v="1"/>
    <n v="1"/>
    <n v="1"/>
    <n v="1"/>
    <n v="1"/>
    <n v="1"/>
    <x v="1"/>
  </r>
  <r>
    <x v="0"/>
    <d v="2011-09-02T00:00:00"/>
    <x v="1"/>
    <x v="1"/>
    <n v="81"/>
    <n v="7.1"/>
    <n v="10.8"/>
    <n v="7.1"/>
    <n v="10.8"/>
    <n v="694"/>
    <n v="162"/>
    <n v="645"/>
    <n v="0"/>
    <n v="0.36"/>
    <n v="0.12"/>
    <n v="0.18"/>
    <n v="0.11"/>
    <n v="81"/>
    <n v="2.88"/>
    <n v="656"/>
    <n v="6.5"/>
    <n v="-425"/>
    <n v="-0.44"/>
    <n v="0.95"/>
    <n v="0"/>
    <n v="2.56"/>
    <n v="0.7"/>
    <n v="-247"/>
    <n v="-244"/>
    <n v="271"/>
    <n v="-515"/>
    <n v="0"/>
    <n v="271"/>
    <n v="-515"/>
    <n v="-244"/>
    <n v="1"/>
    <n v="1"/>
    <n v="1"/>
    <n v="1"/>
    <n v="1"/>
    <n v="1"/>
    <n v="0"/>
    <x v="0"/>
  </r>
  <r>
    <x v="0"/>
    <d v="2011-09-03T00:00:00"/>
    <x v="1"/>
    <x v="1"/>
    <n v="82"/>
    <n v="6.2"/>
    <n v="11"/>
    <n v="6.2"/>
    <n v="11"/>
    <n v="687"/>
    <n v="137"/>
    <n v="526"/>
    <n v="0"/>
    <n v="0.38"/>
    <n v="0.17"/>
    <n v="0.18"/>
    <n v="0.16"/>
    <n v="82"/>
    <n v="2.89"/>
    <n v="607"/>
    <n v="5.3"/>
    <n v="-517"/>
    <n v="0.44"/>
    <n v="0.96"/>
    <n v="0"/>
    <n v="2.34"/>
    <n v="0.6"/>
    <n v="-210"/>
    <n v="-212"/>
    <n v="247"/>
    <n v="-460"/>
    <n v="0"/>
    <n v="247"/>
    <n v="-460"/>
    <n v="-213"/>
    <n v="1"/>
    <n v="1"/>
    <n v="1"/>
    <n v="1"/>
    <n v="1"/>
    <n v="1"/>
    <n v="0"/>
    <x v="0"/>
  </r>
  <r>
    <x v="0"/>
    <d v="2011-09-04T00:00:00"/>
    <x v="1"/>
    <x v="1"/>
    <n v="83"/>
    <n v="5.7"/>
    <n v="11"/>
    <n v="5.7"/>
    <n v="11"/>
    <n v="685"/>
    <n v="75"/>
    <n v="284"/>
    <n v="0"/>
    <n v="0.37"/>
    <n v="0.14000000000000001"/>
    <n v="0.17"/>
    <n v="0.13"/>
    <n v="83"/>
    <n v="4.21"/>
    <n v="627"/>
    <n v="2.8"/>
    <n v="-694"/>
    <n v="1.0900000000000001"/>
    <n v="0.98"/>
    <n v="0"/>
    <n v="2.68"/>
    <n v="0.8"/>
    <n v="-284"/>
    <n v="-286"/>
    <n v="227"/>
    <n v="-512"/>
    <n v="0"/>
    <n v="227"/>
    <n v="-512"/>
    <n v="-285"/>
    <n v="1"/>
    <n v="1"/>
    <n v="1"/>
    <n v="1"/>
    <n v="1"/>
    <n v="1"/>
    <n v="0"/>
    <x v="0"/>
  </r>
  <r>
    <x v="0"/>
    <d v="2011-09-05T00:00:00"/>
    <x v="1"/>
    <x v="1"/>
    <n v="84"/>
    <n v="5"/>
    <n v="11.3"/>
    <n v="5"/>
    <n v="11.3"/>
    <n v="687"/>
    <n v="98"/>
    <n v="435"/>
    <n v="0"/>
    <n v="0.36"/>
    <n v="0.12"/>
    <n v="0.14000000000000001"/>
    <n v="0.12"/>
    <n v="84"/>
    <n v="3.6"/>
    <n v="532"/>
    <n v="4.4000000000000004"/>
    <n v="-492"/>
    <n v="0.67"/>
    <n v="0.98"/>
    <n v="0"/>
    <n v="2.4900000000000002"/>
    <n v="0.6"/>
    <n v="-207"/>
    <n v="-206"/>
    <n v="207"/>
    <n v="-414"/>
    <n v="0"/>
    <n v="207"/>
    <n v="-414"/>
    <n v="-207"/>
    <n v="1"/>
    <n v="1"/>
    <n v="1"/>
    <n v="1"/>
    <n v="1"/>
    <n v="1"/>
    <n v="0"/>
    <x v="0"/>
  </r>
  <r>
    <x v="0"/>
    <d v="2011-09-06T00:00:00"/>
    <x v="1"/>
    <x v="1"/>
    <n v="85"/>
    <n v="3.6"/>
    <n v="11.7"/>
    <n v="3.6"/>
    <n v="11.7"/>
    <n v="684"/>
    <n v="68"/>
    <n v="229"/>
    <n v="0"/>
    <n v="0.36"/>
    <n v="0.13"/>
    <n v="0.15"/>
    <n v="0.12"/>
    <n v="85"/>
    <n v="3.54"/>
    <n v="447"/>
    <n v="2.2999999999999998"/>
    <n v="-434"/>
    <n v="0.64"/>
    <n v="0.99"/>
    <n v="0"/>
    <n v="2.46"/>
    <n v="0.6"/>
    <n v="-198"/>
    <n v="-196"/>
    <n v="166"/>
    <n v="-362"/>
    <n v="0"/>
    <n v="166"/>
    <n v="-362"/>
    <n v="-196"/>
    <n v="1"/>
    <n v="1"/>
    <n v="1"/>
    <n v="1"/>
    <n v="1"/>
    <n v="1"/>
    <n v="0"/>
    <x v="0"/>
  </r>
  <r>
    <x v="0"/>
    <d v="2011-09-07T00:00:00"/>
    <x v="1"/>
    <x v="1"/>
    <n v="86"/>
    <n v="2.8"/>
    <n v="12.2"/>
    <n v="2.8"/>
    <n v="12.2"/>
    <n v="690"/>
    <n v="165"/>
    <n v="536"/>
    <n v="0"/>
    <n v="0.37"/>
    <n v="0.15"/>
    <n v="0.18"/>
    <n v="0.14000000000000001"/>
    <n v="86"/>
    <n v="2.38"/>
    <n v="551"/>
    <n v="5.4"/>
    <n v="-421"/>
    <n v="0.9"/>
    <n v="0.97"/>
    <n v="0"/>
    <n v="2.5299999999999998"/>
    <n v="0.2"/>
    <n v="-82"/>
    <n v="-83"/>
    <n v="221"/>
    <n v="-304"/>
    <n v="0"/>
    <n v="221"/>
    <n v="-304"/>
    <n v="-83"/>
    <n v="1"/>
    <n v="1"/>
    <n v="1"/>
    <n v="1"/>
    <n v="1"/>
    <n v="1"/>
    <n v="0"/>
    <x v="0"/>
  </r>
  <r>
    <x v="0"/>
    <d v="2011-09-08T00:00:00"/>
    <x v="1"/>
    <x v="1"/>
    <n v="87"/>
    <n v="3.1"/>
    <n v="12.1"/>
    <n v="3.1"/>
    <n v="12.1"/>
    <n v="695"/>
    <n v="95"/>
    <n v="390"/>
    <n v="0"/>
    <n v="0.38"/>
    <n v="0.18"/>
    <n v="0.25"/>
    <n v="0.16"/>
    <n v="87"/>
    <n v="3.34"/>
    <n v="467"/>
    <n v="3.9"/>
    <n v="-313"/>
    <n v="7.0000000000000007E-2"/>
    <n v="0.96"/>
    <n v="0"/>
    <n v="2.31"/>
    <n v="0.3"/>
    <n v="-127"/>
    <n v="-129"/>
    <n v="186"/>
    <n v="-316"/>
    <n v="0"/>
    <n v="186"/>
    <n v="-316"/>
    <n v="-130"/>
    <n v="1"/>
    <n v="1"/>
    <n v="1"/>
    <n v="1"/>
    <n v="1"/>
    <n v="1"/>
    <n v="0"/>
    <x v="0"/>
  </r>
  <r>
    <x v="0"/>
    <d v="2011-09-09T00:00:00"/>
    <x v="1"/>
    <x v="1"/>
    <n v="88"/>
    <n v="2.2000000000000002"/>
    <n v="12.5"/>
    <n v="2.2000000000000002"/>
    <n v="12.5"/>
    <n v="693"/>
    <n v="232"/>
    <n v="790"/>
    <n v="0"/>
    <n v="0.41"/>
    <n v="0.26"/>
    <n v="0.28000000000000003"/>
    <n v="0.24"/>
    <n v="88"/>
    <n v="1.8"/>
    <n v="568"/>
    <n v="7.9"/>
    <n v="-336"/>
    <n v="0.49"/>
    <n v="0.98"/>
    <n v="0"/>
    <n v="2.8"/>
    <n v="0.2"/>
    <n v="-68"/>
    <n v="-70"/>
    <n v="234"/>
    <n v="-304"/>
    <n v="0"/>
    <n v="234"/>
    <n v="-304"/>
    <n v="-70"/>
    <n v="1"/>
    <n v="1"/>
    <n v="1"/>
    <n v="1"/>
    <n v="1"/>
    <n v="1"/>
    <n v="0"/>
    <x v="0"/>
  </r>
  <r>
    <x v="0"/>
    <d v="2011-09-10T00:00:00"/>
    <x v="1"/>
    <x v="1"/>
    <n v="89"/>
    <n v="2.6"/>
    <n v="12.3"/>
    <n v="2.6"/>
    <n v="12.3"/>
    <n v="692"/>
    <n v="152"/>
    <n v="602"/>
    <n v="0"/>
    <n v="0.4"/>
    <n v="0.24"/>
    <n v="0.33"/>
    <n v="0.2"/>
    <n v="89"/>
    <n v="2.3199999999999998"/>
    <n v="520"/>
    <n v="6"/>
    <n v="-350"/>
    <n v="0.72"/>
    <n v="0.97"/>
    <n v="0"/>
    <n v="2.68"/>
    <n v="0.1"/>
    <n v="-59"/>
    <n v="-62"/>
    <n v="201"/>
    <n v="-264"/>
    <n v="0"/>
    <n v="201"/>
    <n v="-264"/>
    <n v="-63"/>
    <n v="1"/>
    <n v="1"/>
    <n v="1"/>
    <n v="1"/>
    <n v="1"/>
    <n v="1"/>
    <n v="0"/>
    <x v="0"/>
  </r>
  <r>
    <x v="0"/>
    <d v="2011-09-11T00:00:00"/>
    <x v="1"/>
    <x v="1"/>
    <n v="90"/>
    <n v="3.5"/>
    <n v="12.1"/>
    <n v="3.5"/>
    <n v="12.1"/>
    <n v="698"/>
    <n v="195"/>
    <n v="722"/>
    <n v="0"/>
    <n v="0.47"/>
    <n v="0.62"/>
    <n v="0.9"/>
    <n v="0.32"/>
    <n v="90"/>
    <n v="3.18"/>
    <n v="608"/>
    <n v="7.2"/>
    <n v="-190"/>
    <n v="-1"/>
    <n v="0.92"/>
    <n v="0"/>
    <n v="3.83"/>
    <n v="0.3"/>
    <n v="-131"/>
    <n v="-135"/>
    <n v="242"/>
    <n v="-376"/>
    <n v="0"/>
    <n v="242"/>
    <n v="-376"/>
    <n v="-134"/>
    <n v="1"/>
    <n v="1"/>
    <n v="1"/>
    <n v="1"/>
    <n v="1"/>
    <n v="1"/>
    <n v="0"/>
    <x v="0"/>
  </r>
  <r>
    <x v="0"/>
    <d v="2011-09-12T00:00:00"/>
    <x v="1"/>
    <x v="1"/>
    <n v="91"/>
    <n v="3.7"/>
    <n v="12"/>
    <n v="3.7"/>
    <n v="12"/>
    <n v="698"/>
    <n v="240"/>
    <n v="741"/>
    <n v="0"/>
    <n v="0.49"/>
    <n v="0.8"/>
    <n v="0.99"/>
    <n v="0.59"/>
    <n v="91"/>
    <n v="1.55"/>
    <n v="727"/>
    <n v="7.4"/>
    <n v="-623"/>
    <n v="1.1100000000000001"/>
    <n v="0.97"/>
    <n v="0"/>
    <n v="4.21"/>
    <n v="0.4"/>
    <n v="-220"/>
    <n v="-221"/>
    <n v="261"/>
    <n v="-482"/>
    <n v="0"/>
    <n v="261"/>
    <n v="-482"/>
    <n v="-221"/>
    <n v="1"/>
    <n v="1"/>
    <n v="1"/>
    <n v="1"/>
    <n v="1"/>
    <n v="1"/>
    <n v="0"/>
    <x v="0"/>
  </r>
  <r>
    <x v="0"/>
    <d v="2011-09-13T00:00:00"/>
    <x v="1"/>
    <x v="1"/>
    <n v="92"/>
    <n v="3.2"/>
    <n v="12.1"/>
    <n v="3.2"/>
    <n v="12.1"/>
    <n v="691"/>
    <n v="254"/>
    <n v="772"/>
    <n v="0"/>
    <n v="0.45"/>
    <n v="0.45"/>
    <n v="0.6"/>
    <n v="0.37"/>
    <n v="92"/>
    <n v="1.1299999999999999"/>
    <n v="843"/>
    <n v="7.7"/>
    <n v="-314"/>
    <n v="0.16"/>
    <n v="0.94"/>
    <n v="0"/>
    <n v="3.59"/>
    <n v="0.2"/>
    <n v="-88"/>
    <n v="-92"/>
    <n v="236"/>
    <n v="-328"/>
    <n v="0"/>
    <n v="236"/>
    <n v="-328"/>
    <n v="-92"/>
    <n v="1"/>
    <n v="1"/>
    <n v="1"/>
    <n v="1"/>
    <n v="1"/>
    <n v="1"/>
    <n v="0"/>
    <x v="0"/>
  </r>
  <r>
    <x v="0"/>
    <d v="2011-09-14T00:00:00"/>
    <x v="1"/>
    <x v="1"/>
    <n v="93"/>
    <n v="3.7"/>
    <n v="11.9"/>
    <n v="3.7"/>
    <n v="11.9"/>
    <n v="689"/>
    <n v="208"/>
    <n v="746"/>
    <n v="0"/>
    <n v="0.42"/>
    <n v="0.32"/>
    <n v="0.39"/>
    <n v="0.28000000000000003"/>
    <n v="93"/>
    <n v="1.87"/>
    <n v="620"/>
    <n v="7.5"/>
    <n v="-320"/>
    <n v="0.24"/>
    <n v="0.97"/>
    <n v="0"/>
    <n v="3.28"/>
    <n v="0.2"/>
    <n v="-82"/>
    <n v="-85"/>
    <n v="237"/>
    <n v="-322"/>
    <n v="0"/>
    <n v="237"/>
    <n v="-322"/>
    <n v="-85"/>
    <n v="1"/>
    <n v="1"/>
    <n v="1"/>
    <n v="1"/>
    <n v="1"/>
    <n v="1"/>
    <n v="0"/>
    <x v="0"/>
  </r>
  <r>
    <x v="0"/>
    <d v="2011-09-15T00:00:00"/>
    <x v="1"/>
    <x v="1"/>
    <n v="94"/>
    <n v="3.5"/>
    <n v="11.9"/>
    <n v="3.5"/>
    <n v="11.9"/>
    <n v="689"/>
    <n v="68"/>
    <n v="206"/>
    <n v="0"/>
    <n v="0.41"/>
    <n v="0.26"/>
    <n v="0.3"/>
    <n v="0.24"/>
    <n v="94"/>
    <n v="3.2"/>
    <n v="495"/>
    <n v="2.1"/>
    <n v="-351"/>
    <n v="0.51"/>
    <n v="0.97"/>
    <n v="0"/>
    <n v="2.88"/>
    <n v="0.3"/>
    <n v="-127"/>
    <n v="-131"/>
    <n v="163"/>
    <n v="-295"/>
    <n v="0"/>
    <n v="163"/>
    <n v="-295"/>
    <n v="-132"/>
    <n v="1"/>
    <n v="1"/>
    <n v="1"/>
    <n v="1"/>
    <n v="1"/>
    <n v="1"/>
    <n v="0"/>
    <x v="0"/>
  </r>
  <r>
    <x v="0"/>
    <d v="2011-09-16T00:00:00"/>
    <x v="1"/>
    <x v="1"/>
    <n v="95"/>
    <n v="3"/>
    <n v="12.2"/>
    <n v="3"/>
    <n v="12.2"/>
    <n v="690"/>
    <n v="95"/>
    <n v="339"/>
    <n v="0"/>
    <n v="0.4"/>
    <n v="0.23"/>
    <n v="0.25"/>
    <n v="0.21"/>
    <n v="95"/>
    <n v="3.04"/>
    <n v="431"/>
    <n v="3.4"/>
    <n v="-359"/>
    <n v="0.85"/>
    <n v="0.97"/>
    <n v="0"/>
    <n v="2.64"/>
    <n v="0.2"/>
    <n v="-69"/>
    <n v="-72"/>
    <n v="165"/>
    <n v="-237"/>
    <n v="0"/>
    <n v="165"/>
    <n v="-237"/>
    <n v="-72"/>
    <n v="1"/>
    <n v="1"/>
    <n v="1"/>
    <n v="1"/>
    <n v="1"/>
    <n v="1"/>
    <n v="0"/>
    <x v="0"/>
  </r>
  <r>
    <x v="0"/>
    <d v="2011-09-17T00:00:00"/>
    <x v="1"/>
    <x v="1"/>
    <n v="96"/>
    <n v="2.1"/>
    <n v="12.4"/>
    <n v="2.1"/>
    <n v="12.4"/>
    <n v="689"/>
    <n v="84"/>
    <n v="351"/>
    <n v="0"/>
    <n v="0.39"/>
    <n v="0.21"/>
    <n v="0.23"/>
    <n v="0.19"/>
    <n v="96"/>
    <n v="3.12"/>
    <n v="421"/>
    <n v="3.5"/>
    <n v="-357"/>
    <n v="0.95"/>
    <n v="0.97"/>
    <n v="0"/>
    <n v="2.42"/>
    <n v="0.1"/>
    <n v="-53"/>
    <n v="-55"/>
    <n v="159"/>
    <n v="-214"/>
    <n v="0"/>
    <n v="159"/>
    <n v="-214"/>
    <n v="-55"/>
    <n v="1"/>
    <n v="1"/>
    <n v="1"/>
    <n v="1"/>
    <n v="1"/>
    <n v="1"/>
    <n v="0"/>
    <x v="0"/>
  </r>
  <r>
    <x v="0"/>
    <d v="2011-09-18T00:00:00"/>
    <x v="1"/>
    <x v="1"/>
    <n v="97"/>
    <n v="2"/>
    <n v="12.4"/>
    <n v="2"/>
    <n v="12.4"/>
    <n v="687"/>
    <n v="113"/>
    <n v="516"/>
    <n v="0"/>
    <n v="0.38"/>
    <n v="0.18"/>
    <n v="0.2"/>
    <n v="0.17"/>
    <n v="97"/>
    <n v="2.4900000000000002"/>
    <n v="347"/>
    <n v="5.2"/>
    <n v="-341"/>
    <n v="1.23"/>
    <n v="0.98"/>
    <n v="0"/>
    <n v="2.2400000000000002"/>
    <n v="0.1"/>
    <n v="-25"/>
    <n v="-26"/>
    <n v="138"/>
    <n v="-164"/>
    <n v="0"/>
    <n v="138"/>
    <n v="-164"/>
    <n v="-26"/>
    <n v="1"/>
    <n v="1"/>
    <n v="1"/>
    <n v="1"/>
    <n v="1"/>
    <n v="1"/>
    <n v="0"/>
    <x v="0"/>
  </r>
  <r>
    <x v="0"/>
    <d v="2011-09-19T00:00:00"/>
    <x v="1"/>
    <x v="1"/>
    <n v="98"/>
    <n v="1.7"/>
    <n v="12.5"/>
    <n v="1.7"/>
    <n v="12.5"/>
    <n v="688"/>
    <n v="123"/>
    <n v="431"/>
    <n v="0"/>
    <n v="0.38"/>
    <n v="0.16"/>
    <n v="0.18"/>
    <n v="0.15"/>
    <n v="98"/>
    <n v="2.4"/>
    <n v="335"/>
    <n v="4.3"/>
    <n v="-326"/>
    <n v="1.18"/>
    <n v="0.92"/>
    <n v="0"/>
    <n v="2.2599999999999998"/>
    <n v="0.1"/>
    <n v="-24"/>
    <n v="-22"/>
    <n v="137"/>
    <n v="-160"/>
    <n v="0"/>
    <n v="137"/>
    <n v="-160"/>
    <n v="-23"/>
    <n v="1"/>
    <n v="1"/>
    <n v="1"/>
    <n v="1"/>
    <n v="1"/>
    <n v="1"/>
    <n v="0"/>
    <x v="0"/>
  </r>
  <r>
    <x v="0"/>
    <d v="2011-09-22T00:00:00"/>
    <x v="1"/>
    <x v="1"/>
    <n v="99"/>
    <n v="1.1000000000000001"/>
    <n v="12.7"/>
    <n v="1.1000000000000001"/>
    <n v="12.7"/>
    <n v="684"/>
    <n v="67"/>
    <n v="227"/>
    <n v="0"/>
    <n v="0.36"/>
    <n v="0.12"/>
    <n v="0.14000000000000001"/>
    <n v="0.11"/>
    <n v="99"/>
    <n v="3.06"/>
    <n v="338"/>
    <n v="2.2999999999999998"/>
    <n v="-294"/>
    <n v="0.91"/>
    <n v="0.98"/>
    <n v="0"/>
    <n v="2.2799999999999998"/>
    <n v="0.1"/>
    <n v="-43"/>
    <n v="-42"/>
    <n v="128"/>
    <n v="-169"/>
    <n v="0"/>
    <n v="128"/>
    <n v="-169"/>
    <n v="-41"/>
    <n v="1"/>
    <n v="1"/>
    <n v="1"/>
    <n v="1"/>
    <n v="1"/>
    <n v="1"/>
    <n v="0"/>
    <x v="0"/>
  </r>
  <r>
    <x v="0"/>
    <d v="2011-09-23T00:00:00"/>
    <x v="1"/>
    <x v="1"/>
    <n v="100"/>
    <n v="0.6"/>
    <n v="12.9"/>
    <n v="0.6"/>
    <n v="12.9"/>
    <n v="689"/>
    <n v="83"/>
    <n v="312"/>
    <n v="0"/>
    <n v="0.35"/>
    <n v="0.11"/>
    <n v="0.13"/>
    <n v="0.09"/>
    <n v="100"/>
    <n v="2.67"/>
    <n v="343"/>
    <n v="3.1"/>
    <n v="-293"/>
    <n v="0.72"/>
    <n v="0.98"/>
    <n v="0"/>
    <n v="2.0699999999999998"/>
    <n v="0.2"/>
    <n v="-53"/>
    <n v="-54"/>
    <n v="130"/>
    <n v="-184"/>
    <n v="0"/>
    <n v="130"/>
    <n v="-184"/>
    <n v="-54"/>
    <n v="1"/>
    <n v="1"/>
    <n v="1"/>
    <n v="1"/>
    <n v="1"/>
    <n v="1"/>
    <n v="1"/>
    <x v="1"/>
  </r>
  <r>
    <x v="0"/>
    <d v="2011-09-24T00:00:00"/>
    <x v="1"/>
    <x v="1"/>
    <n v="101"/>
    <n v="0.5"/>
    <n v="13"/>
    <n v="0.5"/>
    <n v="13"/>
    <n v="690"/>
    <n v="152"/>
    <n v="630"/>
    <n v="0"/>
    <n v="0.34"/>
    <n v="0.09"/>
    <n v="0.11"/>
    <n v="7.0000000000000007E-2"/>
    <n v="101"/>
    <n v="2.72"/>
    <n v="251"/>
    <n v="6.3"/>
    <n v="-95"/>
    <n v="-7.0000000000000007E-2"/>
    <n v="0.89"/>
    <n v="0"/>
    <n v="1.88"/>
    <n v="0.1"/>
    <n v="-31"/>
    <n v="-31"/>
    <n v="109"/>
    <n v="-140"/>
    <n v="0"/>
    <n v="109"/>
    <n v="-140"/>
    <n v="-31"/>
    <n v="1"/>
    <n v="1"/>
    <n v="1"/>
    <n v="1"/>
    <n v="1"/>
    <n v="1"/>
    <n v="1"/>
    <x v="1"/>
  </r>
  <r>
    <x v="0"/>
    <d v="2011-09-25T00:00:00"/>
    <x v="1"/>
    <x v="1"/>
    <n v="102"/>
    <n v="0.3"/>
    <n v="13"/>
    <n v="0.3"/>
    <n v="13"/>
    <n v="690"/>
    <n v="96"/>
    <n v="361"/>
    <n v="0"/>
    <n v="0.33"/>
    <n v="7.0000000000000007E-2"/>
    <n v="0.09"/>
    <n v="0.06"/>
    <n v="102"/>
    <n v="3.08"/>
    <n v="284"/>
    <n v="3.6"/>
    <n v="-144"/>
    <n v="0.08"/>
    <n v="0.97"/>
    <n v="0"/>
    <n v="1.61"/>
    <n v="0.1"/>
    <n v="-35"/>
    <n v="-35"/>
    <n v="114"/>
    <n v="-149"/>
    <n v="0"/>
    <n v="114"/>
    <n v="-149"/>
    <n v="-35"/>
    <n v="1"/>
    <n v="1"/>
    <n v="1"/>
    <n v="1"/>
    <n v="1"/>
    <n v="1"/>
    <n v="1"/>
    <x v="1"/>
  </r>
  <r>
    <x v="1"/>
    <d v="2010-07-17T00:00:00"/>
    <x v="0"/>
    <x v="0"/>
    <n v="1"/>
    <n v="11.2"/>
    <n v="9.1999999999999993"/>
    <n v="11.2"/>
    <n v="9.1999999999999993"/>
    <n v="692"/>
    <n v="182"/>
    <n v="524"/>
    <n v="2.8"/>
    <n v="0.46"/>
    <n v="0.24"/>
    <n v="0.25"/>
    <n v="0.23"/>
    <n v="1"/>
    <n v="2.44"/>
    <n v="803"/>
    <n v="5.2"/>
    <n v="-1892"/>
    <n v="2.19"/>
    <n v="0.98"/>
    <n v="0"/>
    <n v="3.33"/>
    <n v="2.5"/>
    <n v="-1240"/>
    <n v="-1233"/>
    <n v="347"/>
    <n v="-1580"/>
    <n v="6.8"/>
    <n v="354"/>
    <n v="-1587"/>
    <n v="-1233"/>
    <n v="1"/>
    <n v="1"/>
    <n v="1"/>
    <n v="1"/>
    <n v="1"/>
    <n v="1"/>
    <n v="1"/>
    <x v="1"/>
  </r>
  <r>
    <x v="1"/>
    <d v="2010-07-18T00:00:00"/>
    <x v="0"/>
    <x v="0"/>
    <n v="2"/>
    <n v="11.3"/>
    <n v="9.5"/>
    <n v="11.3"/>
    <n v="9.5"/>
    <n v="695"/>
    <n v="243"/>
    <n v="775"/>
    <n v="2.7"/>
    <n v="0.46"/>
    <n v="0.24"/>
    <n v="0.25"/>
    <n v="0.01"/>
    <n v="2"/>
    <n v="2.4"/>
    <n v="778"/>
    <n v="7.8"/>
    <n v="-1503"/>
    <n v="1.91"/>
    <n v="0.97"/>
    <n v="0"/>
    <n v="3.37"/>
    <n v="1.7"/>
    <n v="-844"/>
    <n v="-840"/>
    <n v="375"/>
    <n v="-1215"/>
    <n v="6.5"/>
    <n v="382"/>
    <n v="-1222"/>
    <n v="-840"/>
    <n v="1"/>
    <n v="1"/>
    <n v="1"/>
    <n v="1"/>
    <n v="1"/>
    <n v="1"/>
    <n v="1"/>
    <x v="1"/>
  </r>
  <r>
    <x v="1"/>
    <d v="2010-07-19T00:00:00"/>
    <x v="0"/>
    <x v="0"/>
    <n v="3"/>
    <n v="11.3"/>
    <n v="9.6999999999999993"/>
    <n v="11.3"/>
    <n v="9.6999999999999993"/>
    <n v="696"/>
    <n v="200"/>
    <n v="437"/>
    <n v="4.2"/>
    <n v="0.48"/>
    <n v="0.25"/>
    <n v="0.27"/>
    <n v="0.24"/>
    <n v="3"/>
    <n v="1.61"/>
    <n v="532"/>
    <n v="4.4000000000000004"/>
    <n v="-1004"/>
    <n v="0.69"/>
    <n v="0.92"/>
    <n v="0"/>
    <n v="3.49"/>
    <n v="1.3"/>
    <n v="-661"/>
    <n v="-659"/>
    <n v="245"/>
    <n v="-904"/>
    <n v="6.8"/>
    <n v="252"/>
    <n v="-911"/>
    <n v="-659"/>
    <n v="1"/>
    <n v="1"/>
    <n v="1"/>
    <n v="1"/>
    <n v="1"/>
    <n v="1"/>
    <n v="1"/>
    <x v="1"/>
  </r>
  <r>
    <x v="1"/>
    <d v="2010-07-20T00:00:00"/>
    <x v="0"/>
    <x v="0"/>
    <n v="4"/>
    <n v="11.3"/>
    <n v="9.9"/>
    <n v="11.3"/>
    <n v="9.9"/>
    <n v="697"/>
    <n v="330"/>
    <n v="1016"/>
    <n v="4.0999999999999996"/>
    <n v="0.55000000000000004"/>
    <n v="0.32"/>
    <n v="0.37"/>
    <n v="0.27"/>
    <n v="4"/>
    <n v="0.79"/>
    <n v="536"/>
    <n v="10.199999999999999"/>
    <n v="-726"/>
    <n v="2.7"/>
    <n v="0.98"/>
    <n v="0"/>
    <n v="3.22"/>
    <n v="0.3"/>
    <n v="-140"/>
    <n v="-133"/>
    <n v="208"/>
    <n v="-341"/>
    <n v="3.2"/>
    <n v="211"/>
    <n v="-344"/>
    <n v="-133"/>
    <n v="1"/>
    <n v="1"/>
    <n v="1"/>
    <n v="1"/>
    <n v="1"/>
    <n v="1"/>
    <n v="0"/>
    <x v="0"/>
  </r>
  <r>
    <x v="1"/>
    <d v="2010-07-21T00:00:00"/>
    <x v="0"/>
    <x v="0"/>
    <n v="5"/>
    <n v="11.6"/>
    <n v="10.1"/>
    <n v="11.6"/>
    <n v="10.1"/>
    <n v="695"/>
    <n v="326"/>
    <n v="1138"/>
    <n v="7.1"/>
    <n v="0.62"/>
    <n v="0.37"/>
    <n v="0.38"/>
    <n v="0.36"/>
    <n v="5"/>
    <n v="1.38"/>
    <n v="337"/>
    <n v="11.4"/>
    <n v="-166"/>
    <n v="2.11"/>
    <n v="0.84"/>
    <n v="0"/>
    <n v="3.64"/>
    <n v="-0.5"/>
    <n v="356"/>
    <n v="356"/>
    <n v="214"/>
    <n v="142"/>
    <n v="9.8000000000000007"/>
    <n v="224"/>
    <n v="132"/>
    <n v="356"/>
    <n v="1"/>
    <n v="1"/>
    <n v="1"/>
    <n v="1"/>
    <n v="1"/>
    <n v="0"/>
    <n v="0"/>
    <x v="2"/>
  </r>
  <r>
    <x v="1"/>
    <d v="2010-07-23T00:00:00"/>
    <x v="0"/>
    <x v="0"/>
    <n v="6"/>
    <n v="11.2"/>
    <n v="10"/>
    <n v="11.2"/>
    <n v="10"/>
    <n v="690"/>
    <n v="376"/>
    <n v="1065"/>
    <n v="8"/>
    <n v="0.61"/>
    <n v="0.36"/>
    <n v="0.39"/>
    <n v="0.33"/>
    <n v="6"/>
    <n v="0.57999999999999996"/>
    <n v="586"/>
    <n v="10.7"/>
    <n v="18"/>
    <n v="-0.14000000000000001"/>
    <n v="0.78"/>
    <n v="0"/>
    <n v="3.48"/>
    <n v="-0.3"/>
    <n v="166"/>
    <n v="181"/>
    <n v="189"/>
    <n v="-7"/>
    <n v="4.7"/>
    <n v="194"/>
    <n v="-12"/>
    <n v="182"/>
    <n v="1"/>
    <n v="1"/>
    <n v="1"/>
    <n v="1"/>
    <n v="1"/>
    <n v="1"/>
    <n v="0"/>
    <x v="0"/>
  </r>
  <r>
    <x v="1"/>
    <d v="2010-07-24T00:00:00"/>
    <x v="0"/>
    <x v="0"/>
    <n v="7"/>
    <n v="11.4"/>
    <n v="10.1"/>
    <n v="11.4"/>
    <n v="10.1"/>
    <n v="694"/>
    <n v="256"/>
    <n v="794"/>
    <n v="3.3"/>
    <n v="0.55000000000000004"/>
    <n v="0.32"/>
    <n v="0.34"/>
    <n v="0.3"/>
    <n v="7"/>
    <n v="0.88"/>
    <n v="361"/>
    <n v="7.9"/>
    <n v="-105"/>
    <n v="0.56999999999999995"/>
    <n v="0.92"/>
    <n v="0"/>
    <n v="3.16"/>
    <n v="-0.3"/>
    <n v="150"/>
    <n v="146"/>
    <n v="164"/>
    <n v="-18"/>
    <n v="2.9"/>
    <n v="167"/>
    <n v="-21"/>
    <n v="146"/>
    <n v="1"/>
    <n v="1"/>
    <n v="1"/>
    <n v="1"/>
    <n v="1"/>
    <n v="1"/>
    <n v="0"/>
    <x v="0"/>
  </r>
  <r>
    <x v="1"/>
    <d v="2010-07-25T00:00:00"/>
    <x v="0"/>
    <x v="0"/>
    <n v="8"/>
    <n v="12.4"/>
    <n v="10"/>
    <n v="12.4"/>
    <n v="10"/>
    <n v="697"/>
    <n v="486"/>
    <n v="1352"/>
    <n v="2.1"/>
    <n v="0.53"/>
    <n v="0.28999999999999998"/>
    <n v="0.31"/>
    <n v="0.28000000000000003"/>
    <n v="8"/>
    <n v="1.07"/>
    <n v="597"/>
    <n v="13.5"/>
    <n v="-66"/>
    <n v="0.46"/>
    <n v="0.97"/>
    <n v="0"/>
    <n v="3.04"/>
    <n v="-0.5"/>
    <n v="308"/>
    <n v="309"/>
    <n v="302"/>
    <n v="7"/>
    <n v="2.2000000000000002"/>
    <n v="304"/>
    <n v="5"/>
    <n v="309"/>
    <n v="1"/>
    <n v="1"/>
    <n v="1"/>
    <n v="1"/>
    <n v="1"/>
    <n v="0"/>
    <n v="1"/>
    <x v="0"/>
  </r>
  <r>
    <x v="1"/>
    <d v="2010-07-26T00:00:00"/>
    <x v="0"/>
    <x v="0"/>
    <n v="9"/>
    <n v="12.8"/>
    <n v="9.9"/>
    <n v="12.8"/>
    <n v="9.9"/>
    <n v="697"/>
    <n v="295"/>
    <n v="1231"/>
    <n v="2.9"/>
    <n v="0.5"/>
    <n v="0.27"/>
    <n v="0.28999999999999998"/>
    <n v="0.26"/>
    <n v="9"/>
    <n v="1.53"/>
    <n v="889"/>
    <n v="12.3"/>
    <n v="-62"/>
    <n v="0.31"/>
    <n v="0.94"/>
    <n v="0"/>
    <n v="3.41"/>
    <n v="-0.6"/>
    <n v="338"/>
    <n v="338"/>
    <n v="351"/>
    <n v="-13"/>
    <n v="4.4000000000000004"/>
    <n v="355"/>
    <n v="-17"/>
    <n v="338"/>
    <n v="1"/>
    <n v="1"/>
    <n v="1"/>
    <n v="1"/>
    <n v="1"/>
    <n v="1"/>
    <n v="1"/>
    <x v="1"/>
  </r>
  <r>
    <x v="1"/>
    <d v="2010-07-27T00:00:00"/>
    <x v="0"/>
    <x v="0"/>
    <n v="10"/>
    <n v="13.3"/>
    <n v="9.8000000000000007"/>
    <n v="13.3"/>
    <n v="9.8000000000000007"/>
    <n v="696"/>
    <n v="390"/>
    <n v="1281"/>
    <n v="4"/>
    <n v="0.48"/>
    <n v="0.26"/>
    <n v="0.27"/>
    <n v="0.25"/>
    <n v="10"/>
    <n v="1.87"/>
    <n v="1000"/>
    <n v="12.8"/>
    <n v="-148"/>
    <n v="0.37"/>
    <n v="0.97"/>
    <n v="0"/>
    <n v="3.7"/>
    <n v="-0.8"/>
    <n v="388"/>
    <n v="391"/>
    <n v="482"/>
    <n v="-92"/>
    <n v="7.5"/>
    <n v="490"/>
    <n v="-100"/>
    <n v="390"/>
    <n v="1"/>
    <n v="1"/>
    <n v="1"/>
    <n v="1"/>
    <n v="1"/>
    <n v="1"/>
    <n v="1"/>
    <x v="1"/>
  </r>
  <r>
    <x v="1"/>
    <d v="2010-07-28T00:00:00"/>
    <x v="0"/>
    <x v="0"/>
    <n v="11"/>
    <n v="13.2"/>
    <n v="9.6"/>
    <n v="13.2"/>
    <n v="9.6"/>
    <n v="695"/>
    <n v="109"/>
    <n v="369"/>
    <n v="3"/>
    <n v="0.48"/>
    <n v="0.26"/>
    <n v="0.28999999999999998"/>
    <n v="0.25"/>
    <n v="11"/>
    <n v="1.79"/>
    <n v="1330"/>
    <n v="3.7"/>
    <n v="-317"/>
    <n v="1.54"/>
    <n v="0.93"/>
    <n v="0"/>
    <n v="3.53"/>
    <n v="-0.2"/>
    <n v="100"/>
    <n v="95"/>
    <n v="189"/>
    <n v="-94"/>
    <n v="5.4"/>
    <n v="194"/>
    <n v="-99"/>
    <n v="95"/>
    <n v="1"/>
    <n v="1"/>
    <n v="1"/>
    <n v="1"/>
    <n v="1"/>
    <n v="1"/>
    <n v="1"/>
    <x v="1"/>
  </r>
  <r>
    <x v="1"/>
    <d v="2010-07-29T00:00:00"/>
    <x v="0"/>
    <x v="0"/>
    <n v="12"/>
    <n v="12.4"/>
    <n v="10"/>
    <n v="12.4"/>
    <n v="10"/>
    <n v="696"/>
    <n v="136"/>
    <n v="411"/>
    <n v="1.2"/>
    <n v="0.64"/>
    <n v="0.38"/>
    <n v="0.45"/>
    <n v="0.28999999999999998"/>
    <n v="12"/>
    <n v="4.08"/>
    <n v="309"/>
    <n v="4.0999999999999996"/>
    <n v="321"/>
    <n v="0.09"/>
    <n v="0.71"/>
    <n v="0"/>
    <n v="3.78"/>
    <n v="-0.7"/>
    <n v="523"/>
    <n v="528"/>
    <n v="203"/>
    <n v="325"/>
    <n v="4.9000000000000004"/>
    <n v="208"/>
    <n v="320"/>
    <n v="528"/>
    <n v="1"/>
    <n v="1"/>
    <n v="1"/>
    <n v="1"/>
    <n v="1"/>
    <n v="0"/>
    <n v="0"/>
    <x v="2"/>
  </r>
  <r>
    <x v="1"/>
    <d v="2010-09-15T00:00:00"/>
    <x v="0"/>
    <x v="1"/>
    <n v="13"/>
    <n v="7.7"/>
    <n v="10.8"/>
    <n v="7.7"/>
    <n v="10.8"/>
    <n v="703"/>
    <n v="243"/>
    <n v="792"/>
    <n v="0"/>
    <n v="0.4"/>
    <n v="0.2"/>
    <n v="0.21"/>
    <n v="0.2"/>
    <n v="13"/>
    <n v="1.72"/>
    <n v="737"/>
    <n v="7.9"/>
    <n v="-725"/>
    <n v="0.91"/>
    <n v="0.98"/>
    <n v="0"/>
    <n v="2.65"/>
    <n v="0.7"/>
    <n v="-316"/>
    <n v="-319"/>
    <n v="270"/>
    <n v="-590"/>
    <n v="0"/>
    <n v="270"/>
    <n v="-590"/>
    <n v="-320"/>
    <n v="1"/>
    <n v="1"/>
    <n v="1"/>
    <n v="1"/>
    <n v="1"/>
    <n v="1"/>
    <n v="1"/>
    <x v="1"/>
  </r>
  <r>
    <x v="1"/>
    <d v="2010-09-16T00:00:00"/>
    <x v="0"/>
    <x v="1"/>
    <n v="14"/>
    <n v="7.6"/>
    <n v="10.7"/>
    <n v="7.6"/>
    <n v="10.7"/>
    <n v="703"/>
    <n v="34"/>
    <n v="107"/>
    <n v="0"/>
    <n v="0.4"/>
    <n v="0.2"/>
    <n v="0.2"/>
    <n v="0.2"/>
    <n v="14"/>
    <n v="4.83"/>
    <n v="576"/>
    <n v="1.1000000000000001"/>
    <n v="-565"/>
    <n v="-0.02"/>
    <n v="0.96"/>
    <n v="0"/>
    <n v="2.64"/>
    <n v="1"/>
    <n v="-427"/>
    <n v="-428"/>
    <n v="141"/>
    <n v="-569"/>
    <n v="0"/>
    <n v="141"/>
    <n v="-569"/>
    <n v="-428"/>
    <n v="1"/>
    <n v="1"/>
    <n v="1"/>
    <n v="1"/>
    <n v="1"/>
    <n v="1"/>
    <n v="1"/>
    <x v="1"/>
  </r>
  <r>
    <x v="1"/>
    <d v="2010-09-17T00:00:00"/>
    <x v="0"/>
    <x v="1"/>
    <n v="15"/>
    <n v="7.5"/>
    <n v="10.9"/>
    <n v="7.5"/>
    <n v="10.9"/>
    <n v="704"/>
    <n v="177"/>
    <n v="767"/>
    <n v="0"/>
    <n v="0.42"/>
    <n v="0.21"/>
    <n v="0.22"/>
    <n v="0.2"/>
    <n v="15"/>
    <n v="2.74"/>
    <n v="690"/>
    <n v="7.7"/>
    <n v="-584"/>
    <n v="0.4"/>
    <n v="0.97"/>
    <n v="0"/>
    <n v="2.77"/>
    <n v="0.6"/>
    <n v="-276"/>
    <n v="-277"/>
    <n v="257"/>
    <n v="-534"/>
    <n v="0"/>
    <n v="257"/>
    <n v="-534"/>
    <n v="-277"/>
    <n v="1"/>
    <n v="1"/>
    <n v="1"/>
    <n v="1"/>
    <n v="1"/>
    <n v="1"/>
    <n v="1"/>
    <x v="1"/>
  </r>
  <r>
    <x v="1"/>
    <d v="2010-09-18T00:00:00"/>
    <x v="0"/>
    <x v="1"/>
    <n v="16"/>
    <n v="7.1"/>
    <n v="11.1"/>
    <n v="7.1"/>
    <n v="11.1"/>
    <n v="705"/>
    <n v="231"/>
    <n v="753"/>
    <n v="0"/>
    <n v="0.44"/>
    <n v="0.22"/>
    <n v="0.23"/>
    <n v="0.22"/>
    <n v="16"/>
    <n v="1.71"/>
    <n v="747"/>
    <n v="7.5"/>
    <n v="-604"/>
    <n v="0.75"/>
    <n v="0.99"/>
    <n v="0"/>
    <n v="2.85"/>
    <n v="0.5"/>
    <n v="-225"/>
    <n v="-229"/>
    <n v="262"/>
    <n v="-491"/>
    <n v="0"/>
    <n v="262"/>
    <n v="-491"/>
    <n v="-229"/>
    <n v="1"/>
    <n v="1"/>
    <n v="1"/>
    <n v="1"/>
    <n v="1"/>
    <n v="1"/>
    <n v="1"/>
    <x v="1"/>
  </r>
  <r>
    <x v="1"/>
    <d v="2010-09-19T00:00:00"/>
    <x v="0"/>
    <x v="1"/>
    <n v="17"/>
    <n v="6.9"/>
    <n v="11.1"/>
    <n v="6.9"/>
    <n v="11.1"/>
    <n v="703"/>
    <n v="216"/>
    <n v="717"/>
    <n v="0"/>
    <n v="0.43"/>
    <n v="0.22"/>
    <n v="0.22"/>
    <n v="0.21"/>
    <n v="17"/>
    <n v="1.88"/>
    <n v="791"/>
    <n v="7.2"/>
    <n v="-579"/>
    <n v="0.77"/>
    <n v="0.97"/>
    <n v="0"/>
    <n v="2.78"/>
    <n v="0.4"/>
    <n v="-181"/>
    <n v="-186"/>
    <n v="271"/>
    <n v="-457"/>
    <n v="0"/>
    <n v="271"/>
    <n v="-457"/>
    <n v="-186"/>
    <n v="1"/>
    <n v="1"/>
    <n v="1"/>
    <n v="1"/>
    <n v="1"/>
    <n v="1"/>
    <n v="1"/>
    <x v="1"/>
  </r>
  <r>
    <x v="1"/>
    <d v="2010-09-20T00:00:00"/>
    <x v="0"/>
    <x v="1"/>
    <n v="18"/>
    <n v="6.3"/>
    <n v="11.2"/>
    <n v="6.3"/>
    <n v="11.2"/>
    <n v="700"/>
    <n v="180"/>
    <n v="623"/>
    <n v="0"/>
    <n v="0.42"/>
    <n v="0.21"/>
    <n v="0.22"/>
    <n v="0.2"/>
    <n v="18"/>
    <n v="2.29"/>
    <n v="670"/>
    <n v="6.2"/>
    <n v="-519"/>
    <n v="0.52"/>
    <n v="0.96"/>
    <n v="0"/>
    <n v="2.66"/>
    <n v="0.4"/>
    <n v="-190"/>
    <n v="-189"/>
    <n v="256"/>
    <n v="-445"/>
    <n v="0"/>
    <n v="256"/>
    <n v="-445"/>
    <n v="-189"/>
    <n v="1"/>
    <n v="1"/>
    <n v="1"/>
    <n v="1"/>
    <n v="1"/>
    <n v="1"/>
    <n v="1"/>
    <x v="1"/>
  </r>
  <r>
    <x v="1"/>
    <d v="2010-09-21T00:00:00"/>
    <x v="0"/>
    <x v="1"/>
    <n v="19"/>
    <n v="5.8"/>
    <n v="11.3"/>
    <n v="5.8"/>
    <n v="11.3"/>
    <n v="699"/>
    <n v="196"/>
    <n v="735"/>
    <n v="0"/>
    <n v="0.41"/>
    <n v="0.2"/>
    <n v="0.21"/>
    <n v="0.2"/>
    <n v="19"/>
    <n v="2.0099999999999998"/>
    <n v="631"/>
    <n v="7.4"/>
    <n v="-453"/>
    <n v="0.2"/>
    <n v="0.98"/>
    <n v="0"/>
    <n v="2.5499999999999998"/>
    <n v="0.5"/>
    <n v="-199"/>
    <n v="-202"/>
    <n v="228"/>
    <n v="-431"/>
    <n v="0"/>
    <n v="228"/>
    <n v="-431"/>
    <n v="-203"/>
    <n v="1"/>
    <n v="1"/>
    <n v="1"/>
    <n v="1"/>
    <n v="1"/>
    <n v="1"/>
    <n v="1"/>
    <x v="1"/>
  </r>
  <r>
    <x v="1"/>
    <d v="2010-09-22T00:00:00"/>
    <x v="0"/>
    <x v="1"/>
    <n v="20"/>
    <n v="4.8"/>
    <n v="11.6"/>
    <n v="4.8"/>
    <n v="11.6"/>
    <n v="698"/>
    <n v="193"/>
    <n v="665"/>
    <n v="0"/>
    <n v="0.39"/>
    <n v="0.19"/>
    <n v="0.2"/>
    <n v="0.19"/>
    <n v="20"/>
    <n v="1.56"/>
    <n v="600"/>
    <n v="6.6"/>
    <n v="-530"/>
    <n v="0.54"/>
    <n v="0.98"/>
    <n v="0"/>
    <n v="2.38"/>
    <n v="0.6"/>
    <n v="-250"/>
    <n v="-255"/>
    <n v="197"/>
    <n v="-452"/>
    <n v="0"/>
    <n v="197"/>
    <n v="-452"/>
    <n v="-255"/>
    <n v="1"/>
    <n v="1"/>
    <n v="1"/>
    <n v="1"/>
    <n v="1"/>
    <n v="1"/>
    <n v="1"/>
    <x v="1"/>
  </r>
  <r>
    <x v="1"/>
    <d v="2010-09-23T00:00:00"/>
    <x v="0"/>
    <x v="1"/>
    <n v="21"/>
    <n v="4.0999999999999996"/>
    <n v="11.7"/>
    <n v="4.0999999999999996"/>
    <n v="11.7"/>
    <n v="696"/>
    <n v="171"/>
    <n v="676"/>
    <n v="0"/>
    <n v="0.38"/>
    <n v="0.19"/>
    <n v="0.19"/>
    <n v="0.18"/>
    <n v="21"/>
    <n v="2.0499999999999998"/>
    <n v="558"/>
    <n v="6.8"/>
    <n v="-429"/>
    <n v="0.09"/>
    <n v="0.99"/>
    <n v="0"/>
    <n v="2.2799999999999998"/>
    <n v="0.5"/>
    <n v="-229"/>
    <n v="-230"/>
    <n v="199"/>
    <n v="-429"/>
    <n v="0"/>
    <n v="199"/>
    <n v="-429"/>
    <n v="-230"/>
    <n v="1"/>
    <n v="1"/>
    <n v="1"/>
    <n v="1"/>
    <n v="1"/>
    <n v="1"/>
    <n v="1"/>
    <x v="1"/>
  </r>
  <r>
    <x v="1"/>
    <d v="2010-09-24T00:00:00"/>
    <x v="0"/>
    <x v="1"/>
    <n v="22"/>
    <n v="3.4"/>
    <n v="11.9"/>
    <n v="3.4"/>
    <n v="11.9"/>
    <n v="691"/>
    <n v="147"/>
    <n v="630"/>
    <n v="0"/>
    <n v="0.37"/>
    <n v="0.18"/>
    <n v="0.18"/>
    <n v="0.17"/>
    <n v="22"/>
    <n v="2.74"/>
    <n v="502"/>
    <n v="6.3"/>
    <n v="-571"/>
    <n v="1.1299999999999999"/>
    <n v="0.94"/>
    <n v="0"/>
    <n v="2.14"/>
    <n v="0.5"/>
    <n v="-219"/>
    <n v="-220"/>
    <n v="186"/>
    <n v="-405"/>
    <n v="0"/>
    <n v="186"/>
    <n v="-405"/>
    <n v="-219"/>
    <n v="1"/>
    <n v="1"/>
    <n v="1"/>
    <n v="1"/>
    <n v="1"/>
    <n v="1"/>
    <n v="1"/>
    <x v="1"/>
  </r>
  <r>
    <x v="1"/>
    <d v="2011-06-04T00:00:00"/>
    <x v="1"/>
    <x v="2"/>
    <n v="1"/>
    <n v="4.8"/>
    <n v="10.7"/>
    <n v="4.8"/>
    <n v="10.7"/>
    <n v="693"/>
    <n v="488"/>
    <n v="1339"/>
    <n v="18"/>
    <n v="0.54"/>
    <n v="0.4"/>
    <n v="0.45"/>
    <n v="0.36"/>
    <n v="1"/>
    <n v="1.52"/>
    <n v="985"/>
    <n v="13.4"/>
    <n v="-2381"/>
    <n v="0.89"/>
    <n v="0.94"/>
    <n v="0"/>
    <n v="3.28"/>
    <n v="3.3"/>
    <n v="-1776"/>
    <n v="-1767"/>
    <n v="486"/>
    <n v="-2252"/>
    <n v="27.4"/>
    <n v="513"/>
    <n v="-2279"/>
    <n v="-1766"/>
    <n v="1"/>
    <n v="1"/>
    <n v="1"/>
    <n v="1"/>
    <n v="1"/>
    <n v="1"/>
    <n v="0"/>
    <x v="0"/>
  </r>
  <r>
    <x v="1"/>
    <d v="2011-06-05T00:00:00"/>
    <x v="1"/>
    <x v="2"/>
    <n v="2"/>
    <n v="5.0999999999999996"/>
    <n v="10.7"/>
    <n v="5.0999999999999996"/>
    <n v="10.7"/>
    <n v="699"/>
    <n v="507"/>
    <n v="1348"/>
    <n v="22"/>
    <n v="0.53"/>
    <n v="0.35"/>
    <n v="0.4"/>
    <n v="0.31"/>
    <n v="2"/>
    <n v="1.48"/>
    <n v="870"/>
    <n v="13.5"/>
    <n v="-2151"/>
    <n v="1.0900000000000001"/>
    <n v="0.96"/>
    <n v="0"/>
    <n v="2.93"/>
    <n v="2.9"/>
    <n v="-1559"/>
    <n v="-1536"/>
    <n v="458"/>
    <n v="-1994"/>
    <n v="32.5"/>
    <n v="490"/>
    <n v="-2026"/>
    <n v="-1536"/>
    <n v="1"/>
    <n v="1"/>
    <n v="1"/>
    <n v="1"/>
    <n v="1"/>
    <n v="1"/>
    <n v="0"/>
    <x v="0"/>
  </r>
  <r>
    <x v="1"/>
    <d v="2011-06-06T00:00:00"/>
    <x v="1"/>
    <x v="2"/>
    <n v="3"/>
    <n v="5.2"/>
    <n v="10.8"/>
    <n v="5.2"/>
    <n v="10.8"/>
    <n v="703"/>
    <n v="481"/>
    <n v="1319"/>
    <n v="22"/>
    <n v="0.53"/>
    <n v="0.32"/>
    <n v="0.36"/>
    <n v="0.28000000000000003"/>
    <n v="3"/>
    <n v="1.34"/>
    <n v="804"/>
    <n v="13.2"/>
    <n v="-1922"/>
    <n v="1.02"/>
    <n v="0.94"/>
    <n v="0"/>
    <n v="2.73"/>
    <n v="2.6"/>
    <n v="-1384"/>
    <n v="-1350"/>
    <n v="425"/>
    <n v="-1775"/>
    <n v="29.5"/>
    <n v="454"/>
    <n v="-1804"/>
    <n v="-1350"/>
    <n v="1"/>
    <n v="1"/>
    <n v="1"/>
    <n v="1"/>
    <n v="1"/>
    <n v="1"/>
    <n v="0"/>
    <x v="0"/>
  </r>
  <r>
    <x v="1"/>
    <d v="2011-06-07T00:00:00"/>
    <x v="1"/>
    <x v="2"/>
    <n v="4"/>
    <n v="5.8"/>
    <n v="10.7"/>
    <n v="5.8"/>
    <n v="10.7"/>
    <n v="702"/>
    <n v="677"/>
    <n v="1418"/>
    <n v="25"/>
    <n v="0.52"/>
    <n v="0.28999999999999998"/>
    <n v="0.32"/>
    <n v="0.26"/>
    <n v="4"/>
    <n v="1"/>
    <n v="805"/>
    <n v="14.2"/>
    <n v="-1760"/>
    <n v="0.95"/>
    <n v="0.93"/>
    <n v="0"/>
    <n v="2.64"/>
    <n v="2.2999999999999998"/>
    <n v="-1190"/>
    <n v="-1172"/>
    <n v="450"/>
    <n v="-1622"/>
    <n v="25"/>
    <n v="475"/>
    <n v="-1647"/>
    <n v="-1172"/>
    <n v="1"/>
    <n v="1"/>
    <n v="1"/>
    <n v="1"/>
    <n v="1"/>
    <n v="1"/>
    <n v="0"/>
    <x v="0"/>
  </r>
  <r>
    <x v="1"/>
    <d v="2011-06-10T00:00:00"/>
    <x v="1"/>
    <x v="2"/>
    <n v="5"/>
    <n v="6.5"/>
    <n v="10.7"/>
    <n v="6.5"/>
    <n v="10.7"/>
    <n v="697"/>
    <n v="674"/>
    <n v="1414"/>
    <n v="33"/>
    <n v="0.5"/>
    <n v="0.19"/>
    <n v="0.21"/>
    <n v="0.16"/>
    <n v="5"/>
    <n v="0.8"/>
    <n v="908"/>
    <n v="14.1"/>
    <n v="-1305"/>
    <n v="0.98"/>
    <n v="0.92"/>
    <n v="0"/>
    <n v="2.42"/>
    <n v="1.5"/>
    <n v="-763"/>
    <n v="-742"/>
    <n v="421"/>
    <n v="-1163"/>
    <n v="26.4"/>
    <n v="447"/>
    <n v="-1189"/>
    <n v="-742"/>
    <n v="1"/>
    <n v="1"/>
    <n v="1"/>
    <n v="1"/>
    <n v="1"/>
    <n v="1"/>
    <n v="0"/>
    <x v="0"/>
  </r>
  <r>
    <x v="1"/>
    <d v="2011-06-11T00:00:00"/>
    <x v="1"/>
    <x v="2"/>
    <n v="6"/>
    <n v="7.3"/>
    <n v="10.5"/>
    <n v="7.3"/>
    <n v="10.5"/>
    <n v="694"/>
    <n v="669"/>
    <n v="1400"/>
    <n v="27"/>
    <n v="0.49"/>
    <n v="0.16"/>
    <n v="0.19"/>
    <n v="0.14000000000000001"/>
    <n v="6"/>
    <n v="1"/>
    <n v="820"/>
    <n v="14"/>
    <n v="-1074"/>
    <n v="0.65"/>
    <n v="0.91"/>
    <n v="0"/>
    <n v="2.2000000000000002"/>
    <n v="1.1000000000000001"/>
    <n v="-547"/>
    <n v="-524"/>
    <n v="456"/>
    <n v="-980"/>
    <n v="27.1"/>
    <n v="483"/>
    <n v="-1007"/>
    <n v="-524"/>
    <n v="1"/>
    <n v="1"/>
    <n v="1"/>
    <n v="1"/>
    <n v="1"/>
    <n v="1"/>
    <n v="0"/>
    <x v="0"/>
  </r>
  <r>
    <x v="1"/>
    <d v="2011-06-12T00:00:00"/>
    <x v="1"/>
    <x v="2"/>
    <n v="7"/>
    <n v="7.1"/>
    <n v="10.5"/>
    <n v="7.1"/>
    <n v="10.5"/>
    <n v="690"/>
    <n v="386"/>
    <n v="851"/>
    <n v="33"/>
    <n v="0.48"/>
    <n v="0.14000000000000001"/>
    <n v="0.16"/>
    <n v="0.13"/>
    <n v="7"/>
    <n v="1.64"/>
    <n v="916"/>
    <n v="8.5"/>
    <n v="-974"/>
    <n v="0.63"/>
    <n v="0.93"/>
    <n v="0"/>
    <n v="1.97"/>
    <n v="0.9"/>
    <n v="-445"/>
    <n v="-417"/>
    <n v="465"/>
    <n v="-882"/>
    <n v="53.9"/>
    <n v="519"/>
    <n v="-936"/>
    <n v="-417"/>
    <n v="1"/>
    <n v="1"/>
    <n v="1"/>
    <n v="1"/>
    <n v="1"/>
    <n v="1"/>
    <n v="0"/>
    <x v="0"/>
  </r>
  <r>
    <x v="1"/>
    <d v="2011-06-13T00:00:00"/>
    <x v="1"/>
    <x v="2"/>
    <n v="8"/>
    <n v="6.7"/>
    <n v="10.6"/>
    <n v="6.7"/>
    <n v="10.6"/>
    <n v="687"/>
    <n v="294"/>
    <n v="781"/>
    <n v="18"/>
    <n v="0.48"/>
    <n v="0.13"/>
    <n v="0.14000000000000001"/>
    <n v="0.12"/>
    <n v="8"/>
    <n v="2.2200000000000002"/>
    <n v="679"/>
    <n v="7.8"/>
    <n v="-871"/>
    <n v="0.55000000000000004"/>
    <n v="0.92"/>
    <n v="0"/>
    <n v="1.8"/>
    <n v="0.9"/>
    <n v="-426"/>
    <n v="-402"/>
    <n v="390"/>
    <n v="-792"/>
    <n v="39.9"/>
    <n v="430"/>
    <n v="-832"/>
    <n v="-402"/>
    <n v="1"/>
    <n v="1"/>
    <n v="1"/>
    <n v="1"/>
    <n v="1"/>
    <n v="1"/>
    <n v="0"/>
    <x v="0"/>
  </r>
  <r>
    <x v="1"/>
    <d v="2011-06-14T00:00:00"/>
    <x v="1"/>
    <x v="2"/>
    <n v="9"/>
    <n v="7.8"/>
    <n v="10.5"/>
    <n v="7.8"/>
    <n v="10.5"/>
    <n v="690"/>
    <n v="400"/>
    <n v="863"/>
    <n v="26"/>
    <n v="0.47"/>
    <n v="0.12"/>
    <n v="0.13"/>
    <n v="0.11"/>
    <n v="9"/>
    <n v="1.76"/>
    <n v="769"/>
    <n v="8.6"/>
    <n v="-781"/>
    <n v="0.4"/>
    <n v="0.89"/>
    <n v="0"/>
    <n v="1.76"/>
    <n v="0.6"/>
    <n v="-290"/>
    <n v="-266"/>
    <n v="458"/>
    <n v="-724"/>
    <n v="45.7"/>
    <n v="504"/>
    <n v="-770"/>
    <n v="-266"/>
    <n v="1"/>
    <n v="1"/>
    <n v="1"/>
    <n v="1"/>
    <n v="1"/>
    <n v="1"/>
    <n v="1"/>
    <x v="1"/>
  </r>
  <r>
    <x v="1"/>
    <d v="2011-06-15T00:00:00"/>
    <x v="1"/>
    <x v="2"/>
    <n v="10"/>
    <n v="8.1999999999999993"/>
    <n v="10.4"/>
    <n v="8.1999999999999993"/>
    <n v="10.4"/>
    <n v="696"/>
    <n v="380"/>
    <n v="1275"/>
    <n v="19"/>
    <n v="0.47"/>
    <n v="0.12"/>
    <n v="0.13"/>
    <n v="0.11"/>
    <n v="10"/>
    <n v="1.89"/>
    <n v="716"/>
    <n v="12.8"/>
    <n v="-823"/>
    <n v="0.74"/>
    <n v="0.92"/>
    <n v="0"/>
    <n v="1.77"/>
    <n v="0.7"/>
    <n v="-339"/>
    <n v="-318"/>
    <n v="398"/>
    <n v="-715"/>
    <n v="35.799999999999997"/>
    <n v="434"/>
    <n v="-751"/>
    <n v="-317"/>
    <n v="1"/>
    <n v="1"/>
    <n v="1"/>
    <n v="1"/>
    <n v="1"/>
    <n v="1"/>
    <n v="1"/>
    <x v="1"/>
  </r>
  <r>
    <x v="1"/>
    <d v="2011-06-16T00:00:00"/>
    <x v="1"/>
    <x v="2"/>
    <n v="11"/>
    <n v="9.1999999999999993"/>
    <n v="10.199999999999999"/>
    <n v="9.1999999999999993"/>
    <n v="10.199999999999999"/>
    <n v="699"/>
    <n v="506"/>
    <n v="1271"/>
    <n v="19"/>
    <n v="0.47"/>
    <n v="0.11"/>
    <n v="0.12"/>
    <n v="0.1"/>
    <n v="11"/>
    <n v="1.41"/>
    <n v="680"/>
    <n v="12.7"/>
    <n v="-660"/>
    <n v="0.03"/>
    <n v="0.86"/>
    <n v="0"/>
    <n v="1.71"/>
    <n v="0.6"/>
    <n v="-278"/>
    <n v="-245"/>
    <n v="410"/>
    <n v="-655"/>
    <n v="26.7"/>
    <n v="437"/>
    <n v="-682"/>
    <n v="-245"/>
    <n v="1"/>
    <n v="1"/>
    <n v="1"/>
    <n v="1"/>
    <n v="1"/>
    <n v="1"/>
    <n v="1"/>
    <x v="1"/>
  </r>
  <r>
    <x v="1"/>
    <d v="2011-06-17T00:00:00"/>
    <x v="1"/>
    <x v="2"/>
    <n v="12"/>
    <n v="9.8000000000000007"/>
    <n v="9.9"/>
    <n v="9.8000000000000007"/>
    <n v="9.9"/>
    <n v="696"/>
    <n v="468"/>
    <n v="1546"/>
    <n v="42"/>
    <n v="0.47"/>
    <n v="0.11"/>
    <n v="0.12"/>
    <n v="0.1"/>
    <n v="12"/>
    <n v="1.3"/>
    <n v="598"/>
    <n v="15.5"/>
    <n v="-699"/>
    <n v="-0.14000000000000001"/>
    <n v="0.72"/>
    <n v="0"/>
    <n v="1.71"/>
    <n v="0.8"/>
    <n v="-395"/>
    <n v="-367"/>
    <n v="352"/>
    <n v="-719"/>
    <n v="54.3"/>
    <n v="406"/>
    <n v="-773"/>
    <n v="-367"/>
    <n v="1"/>
    <n v="1"/>
    <n v="1"/>
    <n v="1"/>
    <n v="1"/>
    <n v="1"/>
    <n v="1"/>
    <x v="1"/>
  </r>
  <r>
    <x v="1"/>
    <d v="2011-06-18T00:00:00"/>
    <x v="1"/>
    <x v="2"/>
    <n v="13"/>
    <n v="10.3"/>
    <n v="9.8000000000000007"/>
    <n v="10.3"/>
    <n v="9.8000000000000007"/>
    <n v="697"/>
    <n v="427"/>
    <n v="1108"/>
    <n v="41"/>
    <n v="0.47"/>
    <n v="0.11"/>
    <n v="0.12"/>
    <n v="0.1"/>
    <n v="13"/>
    <n v="1.3"/>
    <n v="671"/>
    <n v="11.1"/>
    <n v="-775"/>
    <n v="0.55000000000000004"/>
    <n v="0.9"/>
    <n v="0"/>
    <n v="1.69"/>
    <n v="0.8"/>
    <n v="-366"/>
    <n v="-340"/>
    <n v="354"/>
    <n v="-695"/>
    <n v="53.3"/>
    <n v="407"/>
    <n v="-748"/>
    <n v="-341"/>
    <n v="1"/>
    <n v="1"/>
    <n v="1"/>
    <n v="1"/>
    <n v="1"/>
    <n v="1"/>
    <n v="1"/>
    <x v="1"/>
  </r>
  <r>
    <x v="1"/>
    <d v="2011-06-19T00:00:00"/>
    <x v="1"/>
    <x v="2"/>
    <n v="14"/>
    <n v="11.5"/>
    <n v="9.5"/>
    <n v="11.5"/>
    <n v="9.5"/>
    <n v="699"/>
    <n v="681"/>
    <n v="1520"/>
    <n v="41"/>
    <n v="0.46"/>
    <n v="0.1"/>
    <n v="0.11"/>
    <n v="0.09"/>
    <n v="14"/>
    <n v="0.6"/>
    <n v="716"/>
    <n v="15.2"/>
    <n v="-721"/>
    <n v="0.01"/>
    <n v="0.93"/>
    <n v="0"/>
    <n v="1.57"/>
    <n v="0.9"/>
    <n v="-412"/>
    <n v="-394"/>
    <n v="326"/>
    <n v="-720"/>
    <n v="24.5"/>
    <n v="350"/>
    <n v="-744"/>
    <n v="-394"/>
    <n v="1"/>
    <n v="1"/>
    <n v="1"/>
    <n v="1"/>
    <n v="1"/>
    <n v="1"/>
    <n v="1"/>
    <x v="1"/>
  </r>
  <r>
    <x v="1"/>
    <d v="2011-06-20T00:00:00"/>
    <x v="1"/>
    <x v="2"/>
    <n v="15"/>
    <n v="12.5"/>
    <n v="9.1"/>
    <n v="12.5"/>
    <n v="9.1"/>
    <n v="698"/>
    <n v="521"/>
    <n v="1275"/>
    <n v="29"/>
    <n v="0.45"/>
    <n v="0.08"/>
    <n v="0.09"/>
    <n v="0.08"/>
    <n v="15"/>
    <n v="1.2"/>
    <n v="719"/>
    <n v="12.8"/>
    <n v="-813"/>
    <n v="-0.13"/>
    <n v="0.83"/>
    <n v="0"/>
    <n v="1.45"/>
    <n v="1"/>
    <n v="-450"/>
    <n v="-431"/>
    <n v="401"/>
    <n v="-832"/>
    <n v="34.9"/>
    <n v="436"/>
    <n v="-867"/>
    <n v="-431"/>
    <n v="1"/>
    <n v="1"/>
    <n v="1"/>
    <n v="1"/>
    <n v="1"/>
    <n v="1"/>
    <n v="1"/>
    <x v="1"/>
  </r>
  <r>
    <x v="1"/>
    <d v="2011-06-21T00:00:00"/>
    <x v="1"/>
    <x v="2"/>
    <n v="16"/>
    <n v="12.8"/>
    <n v="8.9"/>
    <n v="12.8"/>
    <n v="8.9"/>
    <n v="696"/>
    <n v="354"/>
    <n v="919"/>
    <n v="12"/>
    <n v="0.45"/>
    <n v="0.08"/>
    <n v="0.09"/>
    <n v="7.0000000000000007E-2"/>
    <n v="16"/>
    <n v="1.41"/>
    <n v="682"/>
    <n v="9.1999999999999993"/>
    <n v="-879"/>
    <n v="0.4"/>
    <n v="0.92"/>
    <n v="0"/>
    <n v="1.37"/>
    <n v="1.1000000000000001"/>
    <n v="-489"/>
    <n v="-464"/>
    <n v="357"/>
    <n v="-821"/>
    <n v="16.899999999999999"/>
    <n v="374"/>
    <n v="-838"/>
    <n v="-464"/>
    <n v="1"/>
    <n v="1"/>
    <n v="1"/>
    <n v="1"/>
    <n v="1"/>
    <n v="1"/>
    <n v="1"/>
    <x v="1"/>
  </r>
  <r>
    <x v="1"/>
    <d v="2011-06-22T00:00:00"/>
    <x v="1"/>
    <x v="2"/>
    <n v="17"/>
    <n v="13.4"/>
    <n v="8.6"/>
    <n v="13.4"/>
    <n v="8.6"/>
    <n v="696"/>
    <n v="360"/>
    <n v="932"/>
    <n v="25"/>
    <n v="0.44"/>
    <n v="7.0000000000000007E-2"/>
    <n v="0.08"/>
    <n v="0.06"/>
    <n v="17"/>
    <n v="1.64"/>
    <n v="650"/>
    <n v="9.3000000000000007"/>
    <n v="-811"/>
    <n v="-0.46"/>
    <n v="0.89"/>
    <n v="0"/>
    <n v="1.32"/>
    <n v="1.2"/>
    <n v="-564"/>
    <n v="-547"/>
    <n v="330"/>
    <n v="-877"/>
    <n v="41"/>
    <n v="371"/>
    <n v="-918"/>
    <n v="-547"/>
    <n v="1"/>
    <n v="1"/>
    <n v="1"/>
    <n v="1"/>
    <n v="1"/>
    <n v="1"/>
    <n v="1"/>
    <x v="1"/>
  </r>
  <r>
    <x v="1"/>
    <d v="2011-06-23T00:00:00"/>
    <x v="1"/>
    <x v="2"/>
    <n v="18"/>
    <n v="13.6"/>
    <n v="8.5"/>
    <n v="13.6"/>
    <n v="8.5"/>
    <n v="696"/>
    <n v="243"/>
    <n v="997"/>
    <n v="14"/>
    <n v="0.45"/>
    <n v="0.08"/>
    <n v="0.08"/>
    <n v="7.0000000000000007E-2"/>
    <n v="18"/>
    <n v="2.5"/>
    <n v="708"/>
    <n v="10"/>
    <n v="-999"/>
    <n v="0.02"/>
    <n v="0.96"/>
    <n v="0"/>
    <n v="1.37"/>
    <n v="1.4"/>
    <n v="-636"/>
    <n v="-630"/>
    <n v="365"/>
    <n v="-995"/>
    <n v="35"/>
    <n v="400"/>
    <n v="-1030"/>
    <n v="-630"/>
    <n v="1"/>
    <n v="1"/>
    <n v="1"/>
    <n v="1"/>
    <n v="1"/>
    <n v="1"/>
    <n v="1"/>
    <x v="1"/>
  </r>
  <r>
    <x v="1"/>
    <d v="2011-06-24T00:00:00"/>
    <x v="1"/>
    <x v="2"/>
    <n v="19"/>
    <n v="14.2"/>
    <n v="8.6"/>
    <n v="14.2"/>
    <n v="8.6"/>
    <n v="698"/>
    <n v="431"/>
    <n v="1258"/>
    <n v="4"/>
    <n v="0.46"/>
    <n v="0.1"/>
    <n v="0.13"/>
    <n v="0.08"/>
    <n v="19"/>
    <n v="1.9"/>
    <n v="740"/>
    <n v="12.6"/>
    <n v="-1072"/>
    <n v="0.01"/>
    <n v="0.93"/>
    <n v="0"/>
    <n v="1.72"/>
    <n v="1.4"/>
    <n v="-637"/>
    <n v="-635"/>
    <n v="430"/>
    <n v="-1065"/>
    <n v="7.6"/>
    <n v="438"/>
    <n v="-1073"/>
    <n v="-635"/>
    <n v="1"/>
    <n v="1"/>
    <n v="1"/>
    <n v="1"/>
    <n v="1"/>
    <n v="1"/>
    <n v="1"/>
    <x v="1"/>
  </r>
  <r>
    <x v="1"/>
    <d v="2011-06-25T00:00:00"/>
    <x v="1"/>
    <x v="2"/>
    <n v="20"/>
    <n v="15.4"/>
    <n v="8.6"/>
    <n v="15.4"/>
    <n v="8.6"/>
    <n v="699"/>
    <n v="637"/>
    <n v="1438"/>
    <n v="20"/>
    <n v="0.48"/>
    <n v="0.14000000000000001"/>
    <n v="0.16"/>
    <n v="0.13"/>
    <n v="20"/>
    <n v="1.1599999999999999"/>
    <n v="718"/>
    <n v="14.4"/>
    <n v="-1120"/>
    <n v="0.24"/>
    <n v="0.95"/>
    <n v="0"/>
    <n v="2.39"/>
    <n v="1.4"/>
    <n v="-668"/>
    <n v="-655"/>
    <n v="431"/>
    <n v="-1086"/>
    <n v="23.3"/>
    <n v="454"/>
    <n v="-1109"/>
    <n v="-655"/>
    <n v="1"/>
    <n v="1"/>
    <n v="1"/>
    <n v="1"/>
    <n v="1"/>
    <n v="1"/>
    <n v="0"/>
    <x v="0"/>
  </r>
  <r>
    <x v="1"/>
    <d v="2011-06-26T00:00:00"/>
    <x v="1"/>
    <x v="2"/>
    <n v="21"/>
    <n v="16.399999999999999"/>
    <n v="8.3000000000000007"/>
    <n v="16.399999999999999"/>
    <n v="8.3000000000000007"/>
    <n v="695"/>
    <n v="682"/>
    <n v="1431"/>
    <n v="39"/>
    <n v="0.48"/>
    <n v="0.14000000000000001"/>
    <n v="0.16"/>
    <n v="0.13"/>
    <n v="21"/>
    <n v="0.73"/>
    <n v="798"/>
    <n v="14.3"/>
    <n v="-1165"/>
    <n v="0.22"/>
    <n v="0.96"/>
    <n v="0"/>
    <n v="2.46"/>
    <n v="1.6"/>
    <n v="-766"/>
    <n v="-750"/>
    <n v="383"/>
    <n v="-1133"/>
    <n v="28.6"/>
    <n v="412"/>
    <n v="-1162"/>
    <n v="-750"/>
    <n v="1"/>
    <n v="1"/>
    <n v="1"/>
    <n v="1"/>
    <n v="1"/>
    <n v="1"/>
    <n v="0"/>
    <x v="0"/>
  </r>
  <r>
    <x v="1"/>
    <d v="2011-06-27T00:00:00"/>
    <x v="1"/>
    <x v="2"/>
    <n v="22"/>
    <n v="16.399999999999999"/>
    <n v="8.1"/>
    <n v="16.399999999999999"/>
    <n v="8.1"/>
    <n v="692"/>
    <n v="576"/>
    <n v="1305"/>
    <n v="43"/>
    <n v="0.47"/>
    <n v="0.12"/>
    <n v="0.14000000000000001"/>
    <n v="0.1"/>
    <n v="22"/>
    <n v="0.88"/>
    <n v="804"/>
    <n v="13.1"/>
    <n v="-1206"/>
    <n v="0.55000000000000004"/>
    <n v="0.91"/>
    <n v="0"/>
    <n v="2.1"/>
    <n v="1.6"/>
    <n v="-770"/>
    <n v="-747"/>
    <n v="380"/>
    <n v="-1127"/>
    <n v="37.6"/>
    <n v="418"/>
    <n v="-1165"/>
    <n v="-747"/>
    <n v="1"/>
    <n v="1"/>
    <n v="1"/>
    <n v="1"/>
    <n v="1"/>
    <n v="1"/>
    <n v="1"/>
    <x v="1"/>
  </r>
  <r>
    <x v="1"/>
    <d v="2011-06-28T00:00:00"/>
    <x v="1"/>
    <x v="2"/>
    <n v="23"/>
    <n v="15.9"/>
    <n v="8.1"/>
    <n v="15.9"/>
    <n v="8.1"/>
    <n v="686"/>
    <n v="470"/>
    <n v="1275"/>
    <n v="33"/>
    <n v="0.46"/>
    <n v="0.09"/>
    <n v="0.11"/>
    <n v="0.08"/>
    <n v="23"/>
    <n v="1.1200000000000001"/>
    <n v="669"/>
    <n v="12.8"/>
    <n v="-1156"/>
    <n v="0.78"/>
    <n v="0.9"/>
    <n v="0"/>
    <n v="1.73"/>
    <n v="1.5"/>
    <n v="-687"/>
    <n v="-672"/>
    <n v="371"/>
    <n v="-1043"/>
    <n v="36.9"/>
    <n v="408"/>
    <n v="-1080"/>
    <n v="-672"/>
    <n v="1"/>
    <n v="1"/>
    <n v="1"/>
    <n v="1"/>
    <n v="1"/>
    <n v="1"/>
    <n v="1"/>
    <x v="1"/>
  </r>
  <r>
    <x v="1"/>
    <d v="2011-06-29T00:00:00"/>
    <x v="1"/>
    <x v="2"/>
    <n v="24"/>
    <n v="13.7"/>
    <n v="8.4"/>
    <n v="13.7"/>
    <n v="8.4"/>
    <n v="685"/>
    <n v="379"/>
    <n v="933"/>
    <n v="23"/>
    <n v="0.45"/>
    <n v="0.08"/>
    <n v="0.09"/>
    <n v="7.0000000000000007E-2"/>
    <n v="24"/>
    <n v="1.3"/>
    <n v="633"/>
    <n v="9.3000000000000007"/>
    <n v="-937"/>
    <n v="0.1"/>
    <n v="0.93"/>
    <n v="0"/>
    <n v="1.38"/>
    <n v="1.4"/>
    <n v="-601"/>
    <n v="-583"/>
    <n v="339"/>
    <n v="-922"/>
    <n v="30"/>
    <n v="369"/>
    <n v="-952"/>
    <n v="-583"/>
    <n v="1"/>
    <n v="1"/>
    <n v="1"/>
    <n v="1"/>
    <n v="1"/>
    <n v="1"/>
    <n v="1"/>
    <x v="1"/>
  </r>
  <r>
    <x v="1"/>
    <d v="2011-06-30T00:00:00"/>
    <x v="1"/>
    <x v="2"/>
    <n v="25"/>
    <n v="12.3"/>
    <n v="8.5"/>
    <n v="12.3"/>
    <n v="8.5"/>
    <n v="684"/>
    <n v="283"/>
    <n v="678"/>
    <n v="20"/>
    <n v="0.44"/>
    <n v="7.0000000000000007E-2"/>
    <n v="7.0000000000000007E-2"/>
    <n v="0.06"/>
    <n v="25"/>
    <n v="0.99"/>
    <n v="643"/>
    <n v="6.8"/>
    <n v="-852"/>
    <n v="0.48"/>
    <n v="0.95"/>
    <n v="0"/>
    <n v="1.18"/>
    <n v="1.3"/>
    <n v="-558"/>
    <n v="-543"/>
    <n v="240"/>
    <n v="-782"/>
    <n v="19.8"/>
    <n v="260"/>
    <n v="-802"/>
    <n v="-542"/>
    <n v="1"/>
    <n v="1"/>
    <n v="1"/>
    <n v="1"/>
    <n v="1"/>
    <n v="1"/>
    <n v="1"/>
    <x v="1"/>
  </r>
  <r>
    <x v="1"/>
    <d v="2011-07-01T00:00:00"/>
    <x v="1"/>
    <x v="0"/>
    <n v="26"/>
    <n v="12.5"/>
    <n v="8.6"/>
    <n v="12.5"/>
    <n v="8.6"/>
    <n v="685"/>
    <n v="387"/>
    <n v="1171"/>
    <n v="27"/>
    <n v="0.44"/>
    <n v="7.0000000000000007E-2"/>
    <n v="7.0000000000000007E-2"/>
    <n v="0.06"/>
    <n v="26"/>
    <n v="0.85"/>
    <n v="516"/>
    <n v="11.7"/>
    <n v="-770"/>
    <n v="0.24"/>
    <n v="0.89"/>
    <n v="0"/>
    <n v="1.18"/>
    <n v="1.2"/>
    <n v="-509"/>
    <n v="-490"/>
    <n v="245"/>
    <n v="-735"/>
    <n v="23"/>
    <n v="268"/>
    <n v="-758"/>
    <n v="-490"/>
    <n v="1"/>
    <n v="1"/>
    <n v="1"/>
    <n v="1"/>
    <n v="1"/>
    <n v="1"/>
    <n v="1"/>
    <x v="1"/>
  </r>
  <r>
    <x v="1"/>
    <d v="2011-07-02T00:00:00"/>
    <x v="1"/>
    <x v="0"/>
    <n v="27"/>
    <n v="13.4"/>
    <n v="8.6"/>
    <n v="13.4"/>
    <n v="8.6"/>
    <n v="689"/>
    <n v="678"/>
    <n v="1429"/>
    <n v="33"/>
    <n v="0.44"/>
    <n v="7.0000000000000007E-2"/>
    <n v="0.08"/>
    <n v="7.0000000000000007E-2"/>
    <n v="27"/>
    <n v="0.61"/>
    <n v="437"/>
    <n v="14.3"/>
    <n v="-774"/>
    <n v="0.16"/>
    <n v="0.94"/>
    <n v="0"/>
    <n v="1.29"/>
    <n v="1.1000000000000001"/>
    <n v="-495"/>
    <n v="-492"/>
    <n v="259"/>
    <n v="-751"/>
    <n v="20.100000000000001"/>
    <n v="279"/>
    <n v="-771"/>
    <n v="-492"/>
    <n v="1"/>
    <n v="1"/>
    <n v="1"/>
    <n v="1"/>
    <n v="1"/>
    <n v="1"/>
    <n v="1"/>
    <x v="1"/>
  </r>
  <r>
    <x v="1"/>
    <d v="2011-07-03T00:00:00"/>
    <x v="1"/>
    <x v="0"/>
    <n v="28"/>
    <n v="13.7"/>
    <n v="8.6"/>
    <n v="13.7"/>
    <n v="8.6"/>
    <n v="689"/>
    <n v="481"/>
    <n v="1235"/>
    <n v="21"/>
    <n v="0.44"/>
    <n v="7.0000000000000007E-2"/>
    <n v="0.08"/>
    <n v="0.06"/>
    <n v="28"/>
    <n v="0.91"/>
    <n v="580"/>
    <n v="12.3"/>
    <n v="-801"/>
    <n v="0.44"/>
    <n v="0.9"/>
    <n v="0"/>
    <n v="1.32"/>
    <n v="1"/>
    <n v="-449"/>
    <n v="-429"/>
    <n v="308"/>
    <n v="-737"/>
    <n v="19.2"/>
    <n v="327"/>
    <n v="-756"/>
    <n v="-429"/>
    <n v="1"/>
    <n v="1"/>
    <n v="1"/>
    <n v="1"/>
    <n v="1"/>
    <n v="1"/>
    <n v="1"/>
    <x v="1"/>
  </r>
  <r>
    <x v="1"/>
    <d v="2011-07-04T00:00:00"/>
    <x v="1"/>
    <x v="0"/>
    <n v="29"/>
    <n v="12.2"/>
    <n v="8.6999999999999993"/>
    <n v="12.2"/>
    <n v="8.6999999999999993"/>
    <n v="689"/>
    <n v="157"/>
    <n v="347"/>
    <n v="6"/>
    <n v="0.44"/>
    <n v="7.0000000000000007E-2"/>
    <n v="0.08"/>
    <n v="0.06"/>
    <n v="29"/>
    <n v="1.6"/>
    <n v="1050"/>
    <n v="3.5"/>
    <n v="-758"/>
    <n v="-0.14000000000000001"/>
    <n v="0.91"/>
    <n v="0"/>
    <n v="1.23"/>
    <n v="1.3"/>
    <n v="-560"/>
    <n v="-540"/>
    <n v="239"/>
    <n v="-778"/>
    <n v="9.6"/>
    <n v="249"/>
    <n v="-788"/>
    <n v="-539"/>
    <n v="1"/>
    <n v="1"/>
    <n v="1"/>
    <n v="1"/>
    <n v="1"/>
    <n v="1"/>
    <n v="1"/>
    <x v="1"/>
  </r>
  <r>
    <x v="1"/>
    <d v="2011-07-05T00:00:00"/>
    <x v="1"/>
    <x v="0"/>
    <n v="30"/>
    <n v="13.4"/>
    <n v="8.8000000000000007"/>
    <n v="13.4"/>
    <n v="8.8000000000000007"/>
    <n v="696"/>
    <n v="504"/>
    <n v="1370"/>
    <n v="13"/>
    <n v="0.45"/>
    <n v="0.08"/>
    <n v="0.09"/>
    <n v="7.0000000000000007E-2"/>
    <n v="30"/>
    <n v="1.54"/>
    <n v="625"/>
    <n v="13.7"/>
    <n v="-905"/>
    <n v="0.39"/>
    <n v="0.94"/>
    <n v="0"/>
    <n v="1.42"/>
    <n v="1"/>
    <n v="-469"/>
    <n v="-468"/>
    <n v="378"/>
    <n v="-846"/>
    <n v="20"/>
    <n v="398"/>
    <n v="-866"/>
    <n v="-468"/>
    <n v="1"/>
    <n v="1"/>
    <n v="1"/>
    <n v="1"/>
    <n v="1"/>
    <n v="1"/>
    <n v="1"/>
    <x v="1"/>
  </r>
  <r>
    <x v="1"/>
    <d v="2011-07-06T00:00:00"/>
    <x v="1"/>
    <x v="0"/>
    <n v="31"/>
    <n v="14.1"/>
    <n v="8.8000000000000007"/>
    <n v="14.1"/>
    <n v="8.8000000000000007"/>
    <n v="701"/>
    <n v="622"/>
    <n v="1368"/>
    <n v="30"/>
    <n v="0.46"/>
    <n v="0.09"/>
    <n v="0.1"/>
    <n v="0.08"/>
    <n v="31"/>
    <n v="0.97"/>
    <n v="752"/>
    <n v="13.7"/>
    <n v="-841"/>
    <n v="-0.1"/>
    <n v="0.92"/>
    <n v="0"/>
    <n v="1.63"/>
    <n v="1"/>
    <n v="-463"/>
    <n v="-450"/>
    <n v="407"/>
    <n v="-856"/>
    <n v="29"/>
    <n v="436"/>
    <n v="-885"/>
    <n v="-449"/>
    <n v="1"/>
    <n v="1"/>
    <n v="1"/>
    <n v="1"/>
    <n v="1"/>
    <n v="1"/>
    <n v="1"/>
    <x v="1"/>
  </r>
  <r>
    <x v="1"/>
    <d v="2011-07-07T00:00:00"/>
    <x v="1"/>
    <x v="0"/>
    <n v="32"/>
    <n v="14.8"/>
    <n v="8.6999999999999993"/>
    <n v="14.8"/>
    <n v="8.6999999999999993"/>
    <n v="700"/>
    <n v="533"/>
    <n v="1421"/>
    <n v="26"/>
    <n v="0.45"/>
    <n v="0.09"/>
    <n v="0.1"/>
    <n v="0.08"/>
    <n v="32"/>
    <n v="0.91"/>
    <n v="652"/>
    <n v="14.2"/>
    <n v="-925"/>
    <n v="0.79"/>
    <n v="0.89"/>
    <n v="0"/>
    <n v="1.58"/>
    <n v="1.1000000000000001"/>
    <n v="-486"/>
    <n v="-472"/>
    <n v="340"/>
    <n v="-811"/>
    <n v="23.8"/>
    <n v="364"/>
    <n v="-835"/>
    <n v="-471"/>
    <n v="1"/>
    <n v="1"/>
    <n v="1"/>
    <n v="1"/>
    <n v="1"/>
    <n v="1"/>
    <n v="1"/>
    <x v="1"/>
  </r>
  <r>
    <x v="1"/>
    <d v="2011-07-08T00:00:00"/>
    <x v="1"/>
    <x v="0"/>
    <n v="33"/>
    <n v="15.2"/>
    <n v="8.5"/>
    <n v="15.2"/>
    <n v="8.5"/>
    <n v="698"/>
    <n v="660"/>
    <n v="1411"/>
    <n v="30"/>
    <n v="0.44"/>
    <n v="7.0000000000000007E-2"/>
    <n v="0.09"/>
    <n v="7.0000000000000007E-2"/>
    <n v="33"/>
    <n v="0.65"/>
    <n v="681"/>
    <n v="14.1"/>
    <n v="-777"/>
    <n v="0.26"/>
    <n v="0.94"/>
    <n v="0"/>
    <n v="1.4"/>
    <n v="1"/>
    <n v="-436"/>
    <n v="-415"/>
    <n v="326"/>
    <n v="-741"/>
    <n v="19.5"/>
    <n v="346"/>
    <n v="-760"/>
    <n v="-415"/>
    <n v="1"/>
    <n v="1"/>
    <n v="1"/>
    <n v="1"/>
    <n v="1"/>
    <n v="1"/>
    <n v="1"/>
    <x v="1"/>
  </r>
  <r>
    <x v="1"/>
    <d v="2011-07-09T00:00:00"/>
    <x v="1"/>
    <x v="0"/>
    <n v="34"/>
    <n v="15"/>
    <n v="8.4"/>
    <n v="15"/>
    <n v="8.4"/>
    <n v="697"/>
    <n v="653"/>
    <n v="1402"/>
    <n v="21"/>
    <n v="0.43"/>
    <n v="0.06"/>
    <n v="0.08"/>
    <n v="0.05"/>
    <n v="34"/>
    <n v="0.68"/>
    <n v="621"/>
    <n v="14"/>
    <n v="-781"/>
    <n v="0.28999999999999998"/>
    <n v="0.94"/>
    <n v="0"/>
    <n v="1.21"/>
    <n v="1"/>
    <n v="-442"/>
    <n v="-421"/>
    <n v="318"/>
    <n v="-739"/>
    <n v="14.3"/>
    <n v="332"/>
    <n v="-753"/>
    <n v="-421"/>
    <n v="1"/>
    <n v="1"/>
    <n v="1"/>
    <n v="1"/>
    <n v="1"/>
    <n v="1"/>
    <n v="1"/>
    <x v="1"/>
  </r>
  <r>
    <x v="1"/>
    <d v="2011-07-10T00:00:00"/>
    <x v="1"/>
    <x v="0"/>
    <n v="35"/>
    <n v="14.9"/>
    <n v="8.3000000000000007"/>
    <n v="14.9"/>
    <n v="8.3000000000000007"/>
    <n v="697"/>
    <n v="651"/>
    <n v="1407"/>
    <n v="28"/>
    <n v="0.42"/>
    <n v="0.05"/>
    <n v="0.06"/>
    <n v="0.04"/>
    <n v="35"/>
    <n v="0.82"/>
    <n v="488"/>
    <n v="14.1"/>
    <n v="-756"/>
    <n v="0.52"/>
    <n v="0.95"/>
    <n v="0"/>
    <n v="0.97"/>
    <n v="0.9"/>
    <n v="-387"/>
    <n v="-383"/>
    <n v="298"/>
    <n v="-681"/>
    <n v="23"/>
    <n v="321"/>
    <n v="-704"/>
    <n v="-383"/>
    <n v="1"/>
    <n v="1"/>
    <n v="1"/>
    <n v="1"/>
    <n v="1"/>
    <n v="1"/>
    <n v="1"/>
    <x v="1"/>
  </r>
  <r>
    <x v="1"/>
    <d v="2011-07-11T00:00:00"/>
    <x v="1"/>
    <x v="0"/>
    <n v="36"/>
    <n v="14.4"/>
    <n v="8.3000000000000007"/>
    <n v="14.4"/>
    <n v="8.3000000000000007"/>
    <n v="697"/>
    <n v="284"/>
    <n v="969"/>
    <n v="5"/>
    <n v="0.41"/>
    <n v="0.04"/>
    <n v="0.05"/>
    <n v="0.03"/>
    <n v="36"/>
    <n v="1.75"/>
    <n v="532"/>
    <n v="9.6999999999999993"/>
    <n v="-648"/>
    <n v="0.13"/>
    <n v="0.95"/>
    <n v="0"/>
    <n v="0.84"/>
    <n v="0.9"/>
    <n v="-360"/>
    <n v="-357"/>
    <n v="275"/>
    <n v="-632"/>
    <n v="8.6999999999999993"/>
    <n v="284"/>
    <n v="-641"/>
    <n v="-357"/>
    <n v="1"/>
    <n v="1"/>
    <n v="1"/>
    <n v="1"/>
    <n v="1"/>
    <n v="1"/>
    <n v="1"/>
    <x v="1"/>
  </r>
  <r>
    <x v="1"/>
    <d v="2011-07-12T00:00:00"/>
    <x v="1"/>
    <x v="0"/>
    <n v="37"/>
    <n v="14.6"/>
    <n v="8.3000000000000007"/>
    <n v="14.6"/>
    <n v="8.3000000000000007"/>
    <n v="695"/>
    <n v="266"/>
    <n v="714"/>
    <n v="6"/>
    <n v="0.41"/>
    <n v="0.04"/>
    <n v="0.04"/>
    <n v="0.03"/>
    <n v="37"/>
    <n v="1.19"/>
    <n v="479"/>
    <n v="7.1"/>
    <n v="-661"/>
    <n v="0.77"/>
    <n v="0.85"/>
    <n v="0"/>
    <n v="0.74"/>
    <n v="0.8"/>
    <n v="-318"/>
    <n v="-313"/>
    <n v="236"/>
    <n v="-549"/>
    <n v="7.1"/>
    <n v="243"/>
    <n v="-556"/>
    <n v="-313"/>
    <n v="1"/>
    <n v="1"/>
    <n v="1"/>
    <n v="1"/>
    <n v="1"/>
    <n v="1"/>
    <n v="1"/>
    <x v="1"/>
  </r>
  <r>
    <x v="1"/>
    <d v="2011-07-13T00:00:00"/>
    <x v="1"/>
    <x v="0"/>
    <n v="38"/>
    <n v="14"/>
    <n v="8.3000000000000007"/>
    <n v="14"/>
    <n v="8.3000000000000007"/>
    <n v="695"/>
    <n v="194"/>
    <n v="618"/>
    <n v="10"/>
    <n v="0.41"/>
    <n v="0.04"/>
    <n v="0.05"/>
    <n v="0.03"/>
    <n v="38"/>
    <n v="1.59"/>
    <n v="507"/>
    <n v="6.2"/>
    <n v="-542"/>
    <n v="-0.27"/>
    <n v="0.93"/>
    <n v="0"/>
    <n v="0.84"/>
    <n v="0.9"/>
    <n v="-365"/>
    <n v="-353"/>
    <n v="228"/>
    <n v="-581"/>
    <n v="15.9"/>
    <n v="244"/>
    <n v="-597"/>
    <n v="-353"/>
    <n v="1"/>
    <n v="1"/>
    <n v="1"/>
    <n v="1"/>
    <n v="1"/>
    <n v="1"/>
    <n v="1"/>
    <x v="1"/>
  </r>
  <r>
    <x v="1"/>
    <d v="2011-07-14T00:00:00"/>
    <x v="1"/>
    <x v="0"/>
    <n v="39"/>
    <n v="14"/>
    <n v="8.6"/>
    <n v="14"/>
    <n v="8.6"/>
    <n v="694"/>
    <n v="282"/>
    <n v="913"/>
    <n v="5"/>
    <n v="0.44"/>
    <n v="7.0000000000000007E-2"/>
    <n v="0.11"/>
    <n v="0.05"/>
    <n v="39"/>
    <n v="1.5"/>
    <n v="669"/>
    <n v="9.1"/>
    <n v="-642"/>
    <n v="-0.16"/>
    <n v="0.95"/>
    <n v="0"/>
    <n v="1.26"/>
    <n v="0.9"/>
    <n v="-361"/>
    <n v="-359"/>
    <n v="308"/>
    <n v="-667"/>
    <n v="7.5"/>
    <n v="316"/>
    <n v="-674"/>
    <n v="-359"/>
    <n v="1"/>
    <n v="1"/>
    <n v="1"/>
    <n v="1"/>
    <n v="1"/>
    <n v="1"/>
    <n v="1"/>
    <x v="1"/>
  </r>
  <r>
    <x v="1"/>
    <d v="2011-07-15T00:00:00"/>
    <x v="1"/>
    <x v="0"/>
    <n v="40"/>
    <n v="14.4"/>
    <n v="8.9"/>
    <n v="14.4"/>
    <n v="8.9"/>
    <n v="692"/>
    <n v="430"/>
    <n v="1351"/>
    <n v="19"/>
    <n v="0.48"/>
    <n v="0.15"/>
    <n v="0.19"/>
    <n v="0.11"/>
    <n v="40"/>
    <n v="1.34"/>
    <n v="860"/>
    <n v="13.5"/>
    <n v="-792"/>
    <n v="0.04"/>
    <n v="0.89"/>
    <n v="0"/>
    <n v="2.4700000000000002"/>
    <n v="0.8"/>
    <n v="-405"/>
    <n v="-367"/>
    <n v="420"/>
    <n v="-787"/>
    <n v="25.4"/>
    <n v="445"/>
    <n v="-812"/>
    <n v="-367"/>
    <n v="1"/>
    <n v="1"/>
    <n v="1"/>
    <n v="1"/>
    <n v="1"/>
    <n v="1"/>
    <n v="0"/>
    <x v="0"/>
  </r>
  <r>
    <x v="1"/>
    <d v="2011-07-16T00:00:00"/>
    <x v="1"/>
    <x v="0"/>
    <n v="41"/>
    <n v="14.6"/>
    <n v="8.9"/>
    <n v="14.6"/>
    <n v="8.9"/>
    <n v="691"/>
    <n v="327"/>
    <n v="849"/>
    <n v="8"/>
    <n v="0.49"/>
    <n v="0.18"/>
    <n v="0.19"/>
    <n v="0.16"/>
    <n v="41"/>
    <n v="2.89"/>
    <n v="1088"/>
    <n v="8.5"/>
    <n v="-957"/>
    <n v="-0.1"/>
    <n v="0.95"/>
    <n v="0"/>
    <n v="2.83"/>
    <n v="0.9"/>
    <n v="-425"/>
    <n v="-422"/>
    <n v="551"/>
    <n v="-972"/>
    <n v="23.1"/>
    <n v="574"/>
    <n v="-995"/>
    <n v="-421"/>
    <n v="1"/>
    <n v="1"/>
    <n v="1"/>
    <n v="1"/>
    <n v="1"/>
    <n v="1"/>
    <n v="0"/>
    <x v="0"/>
  </r>
  <r>
    <x v="1"/>
    <d v="2011-07-17T00:00:00"/>
    <x v="1"/>
    <x v="0"/>
    <n v="42"/>
    <n v="14.4"/>
    <n v="9.1"/>
    <n v="14.4"/>
    <n v="9.1"/>
    <n v="693"/>
    <n v="462"/>
    <n v="1319"/>
    <n v="5"/>
    <n v="0.49"/>
    <n v="0.17"/>
    <n v="0.19"/>
    <n v="0.16"/>
    <n v="42"/>
    <n v="1.89"/>
    <n v="1043"/>
    <n v="13.2"/>
    <n v="-1032"/>
    <n v="1.01"/>
    <n v="0.97"/>
    <n v="0"/>
    <n v="2.76"/>
    <n v="0.7"/>
    <n v="-350"/>
    <n v="-347"/>
    <n v="546"/>
    <n v="-893"/>
    <n v="9.5"/>
    <n v="556"/>
    <n v="-902"/>
    <n v="-347"/>
    <n v="1"/>
    <n v="1"/>
    <n v="1"/>
    <n v="1"/>
    <n v="1"/>
    <n v="1"/>
    <n v="0"/>
    <x v="0"/>
  </r>
  <r>
    <x v="1"/>
    <d v="2011-07-18T00:00:00"/>
    <x v="1"/>
    <x v="0"/>
    <n v="43"/>
    <n v="14.3"/>
    <n v="9"/>
    <n v="14.3"/>
    <n v="9"/>
    <n v="692"/>
    <n v="384"/>
    <n v="1099"/>
    <n v="9"/>
    <n v="0.49"/>
    <n v="0.17"/>
    <n v="0.19"/>
    <n v="0.15"/>
    <n v="43"/>
    <n v="3.15"/>
    <n v="981"/>
    <n v="11"/>
    <n v="-1012"/>
    <n v="0.46"/>
    <n v="0.93"/>
    <n v="0"/>
    <n v="2.74"/>
    <n v="0.8"/>
    <n v="-380"/>
    <n v="-377"/>
    <n v="567"/>
    <n v="-943"/>
    <n v="28.4"/>
    <n v="595"/>
    <n v="-971"/>
    <n v="-376"/>
    <n v="1"/>
    <n v="1"/>
    <n v="1"/>
    <n v="1"/>
    <n v="1"/>
    <n v="1"/>
    <n v="0"/>
    <x v="0"/>
  </r>
  <r>
    <x v="1"/>
    <d v="2011-07-19T00:00:00"/>
    <x v="1"/>
    <x v="0"/>
    <n v="44"/>
    <n v="14.7"/>
    <n v="9"/>
    <n v="14.7"/>
    <n v="9"/>
    <n v="695"/>
    <n v="525"/>
    <n v="1265"/>
    <n v="9"/>
    <n v="0.5"/>
    <n v="0.19"/>
    <n v="0.23"/>
    <n v="0.17"/>
    <n v="44"/>
    <n v="1.59"/>
    <n v="1184"/>
    <n v="12.7"/>
    <n v="-1018"/>
    <n v="0.8"/>
    <n v="0.95"/>
    <n v="0"/>
    <n v="2.98"/>
    <n v="0.6"/>
    <n v="-303"/>
    <n v="-303"/>
    <n v="599"/>
    <n v="-902"/>
    <n v="14.3"/>
    <n v="613"/>
    <n v="-916"/>
    <n v="-303"/>
    <n v="1"/>
    <n v="1"/>
    <n v="1"/>
    <n v="1"/>
    <n v="1"/>
    <n v="1"/>
    <n v="0"/>
    <x v="0"/>
  </r>
  <r>
    <x v="1"/>
    <d v="2011-07-20T00:00:00"/>
    <x v="1"/>
    <x v="0"/>
    <n v="45"/>
    <n v="14.6"/>
    <n v="9.1"/>
    <n v="14.6"/>
    <n v="9.1"/>
    <n v="695"/>
    <n v="428"/>
    <n v="1305"/>
    <n v="12"/>
    <n v="0.5"/>
    <n v="0.21"/>
    <n v="0.23"/>
    <n v="0.18"/>
    <n v="45"/>
    <n v="2.25"/>
    <n v="1013"/>
    <n v="13.1"/>
    <n v="-1012"/>
    <n v="1.18"/>
    <n v="0.97"/>
    <n v="0"/>
    <n v="3.22"/>
    <n v="0.6"/>
    <n v="-286"/>
    <n v="-280"/>
    <n v="561"/>
    <n v="-840"/>
    <n v="27"/>
    <n v="588"/>
    <n v="-867"/>
    <n v="-279"/>
    <n v="1"/>
    <n v="1"/>
    <n v="1"/>
    <n v="1"/>
    <n v="1"/>
    <n v="1"/>
    <n v="0"/>
    <x v="0"/>
  </r>
  <r>
    <x v="1"/>
    <d v="2011-07-21T00:00:00"/>
    <x v="1"/>
    <x v="0"/>
    <n v="46"/>
    <n v="14.3"/>
    <n v="9.1"/>
    <n v="14.3"/>
    <n v="9.1"/>
    <n v="695"/>
    <n v="310"/>
    <n v="1209"/>
    <n v="6"/>
    <n v="0.49"/>
    <n v="0.18"/>
    <n v="0.21"/>
    <n v="0.17"/>
    <n v="46"/>
    <n v="2.83"/>
    <n v="930"/>
    <n v="12.1"/>
    <n v="-899"/>
    <n v="0.25"/>
    <n v="0.95"/>
    <n v="0"/>
    <n v="2.89"/>
    <n v="0.8"/>
    <n v="-381"/>
    <n v="-376"/>
    <n v="491"/>
    <n v="-868"/>
    <n v="17"/>
    <n v="508"/>
    <n v="-885"/>
    <n v="-377"/>
    <n v="1"/>
    <n v="1"/>
    <n v="1"/>
    <n v="1"/>
    <n v="1"/>
    <n v="1"/>
    <n v="0"/>
    <x v="0"/>
  </r>
  <r>
    <x v="1"/>
    <d v="2011-07-22T00:00:00"/>
    <x v="1"/>
    <x v="0"/>
    <n v="47"/>
    <n v="14.3"/>
    <n v="9.1"/>
    <n v="14.3"/>
    <n v="9.1"/>
    <n v="696"/>
    <n v="418"/>
    <n v="1366"/>
    <n v="9"/>
    <n v="0.49"/>
    <n v="0.16"/>
    <n v="0.18"/>
    <n v="0.15"/>
    <n v="47"/>
    <n v="2.2200000000000002"/>
    <n v="923"/>
    <n v="13.7"/>
    <n v="-971"/>
    <n v="0.67"/>
    <n v="0.96"/>
    <n v="0"/>
    <n v="2.61"/>
    <n v="0.8"/>
    <n v="-377"/>
    <n v="-376"/>
    <n v="493"/>
    <n v="-870"/>
    <n v="20"/>
    <n v="513"/>
    <n v="-890"/>
    <n v="-377"/>
    <n v="1"/>
    <n v="1"/>
    <n v="1"/>
    <n v="1"/>
    <n v="1"/>
    <n v="1"/>
    <n v="0"/>
    <x v="0"/>
  </r>
  <r>
    <x v="1"/>
    <d v="2011-07-23T00:00:00"/>
    <x v="1"/>
    <x v="0"/>
    <n v="48"/>
    <n v="14.5"/>
    <n v="9"/>
    <n v="14.5"/>
    <n v="9"/>
    <n v="691"/>
    <n v="332"/>
    <n v="1147"/>
    <n v="7"/>
    <n v="0.49"/>
    <n v="0.17"/>
    <n v="0.18"/>
    <n v="0.15"/>
    <n v="48"/>
    <n v="2.23"/>
    <n v="929"/>
    <n v="11.5"/>
    <n v="-945"/>
    <n v="0.97"/>
    <n v="0.96"/>
    <n v="0"/>
    <n v="2.67"/>
    <n v="0.7"/>
    <n v="-364"/>
    <n v="-364"/>
    <n v="440"/>
    <n v="-804"/>
    <n v="15.6"/>
    <n v="456"/>
    <n v="-820"/>
    <n v="-364"/>
    <n v="1"/>
    <n v="1"/>
    <n v="1"/>
    <n v="1"/>
    <n v="1"/>
    <n v="1"/>
    <n v="0"/>
    <x v="0"/>
  </r>
  <r>
    <x v="1"/>
    <d v="2011-07-24T00:00:00"/>
    <x v="1"/>
    <x v="0"/>
    <n v="49"/>
    <n v="14.5"/>
    <n v="9"/>
    <n v="14.5"/>
    <n v="9"/>
    <n v="689"/>
    <n v="407"/>
    <n v="1181"/>
    <n v="4"/>
    <n v="0.49"/>
    <n v="0.16"/>
    <n v="0.17"/>
    <n v="0.14000000000000001"/>
    <n v="49"/>
    <n v="2.0099999999999998"/>
    <n v="742"/>
    <n v="11.8"/>
    <n v="-796"/>
    <n v="0.42"/>
    <n v="0.92"/>
    <n v="0"/>
    <n v="2.6"/>
    <n v="0.6"/>
    <n v="-305"/>
    <n v="-300"/>
    <n v="433"/>
    <n v="-733"/>
    <n v="8"/>
    <n v="441"/>
    <n v="-741"/>
    <n v="-300"/>
    <n v="1"/>
    <n v="1"/>
    <n v="1"/>
    <n v="1"/>
    <n v="1"/>
    <n v="1"/>
    <n v="0"/>
    <x v="0"/>
  </r>
  <r>
    <x v="1"/>
    <d v="2011-07-25T00:00:00"/>
    <x v="1"/>
    <x v="0"/>
    <n v="50"/>
    <n v="14.2"/>
    <n v="9"/>
    <n v="14.2"/>
    <n v="9"/>
    <n v="691"/>
    <n v="355"/>
    <n v="1040"/>
    <n v="7"/>
    <n v="0.48"/>
    <n v="0.15"/>
    <n v="0.17"/>
    <n v="0.13"/>
    <n v="50"/>
    <n v="2.2999999999999998"/>
    <n v="876"/>
    <n v="10.4"/>
    <n v="-922"/>
    <n v="0.44"/>
    <n v="0.97"/>
    <n v="0"/>
    <n v="2.44"/>
    <n v="0.8"/>
    <n v="-378"/>
    <n v="-377"/>
    <n v="480"/>
    <n v="-858"/>
    <n v="16.100000000000001"/>
    <n v="496"/>
    <n v="-874"/>
    <n v="-378"/>
    <n v="1"/>
    <n v="1"/>
    <n v="1"/>
    <n v="1"/>
    <n v="1"/>
    <n v="1"/>
    <n v="0"/>
    <x v="0"/>
  </r>
  <r>
    <x v="1"/>
    <d v="2011-07-26T00:00:00"/>
    <x v="1"/>
    <x v="0"/>
    <n v="51"/>
    <n v="14.5"/>
    <n v="8.9"/>
    <n v="14.5"/>
    <n v="8.9"/>
    <n v="692"/>
    <n v="470"/>
    <n v="1347"/>
    <n v="3"/>
    <n v="0.48"/>
    <n v="0.13"/>
    <n v="0.15"/>
    <n v="0.12"/>
    <n v="51"/>
    <n v="2.02"/>
    <n v="778"/>
    <n v="13.5"/>
    <n v="-951"/>
    <n v="0.64"/>
    <n v="0.97"/>
    <n v="0"/>
    <n v="2.21"/>
    <n v="0.9"/>
    <n v="-410"/>
    <n v="-408"/>
    <n v="446"/>
    <n v="-854"/>
    <n v="6.1"/>
    <n v="452"/>
    <n v="-860"/>
    <n v="-408"/>
    <n v="1"/>
    <n v="1"/>
    <n v="1"/>
    <n v="1"/>
    <n v="1"/>
    <n v="1"/>
    <n v="0"/>
    <x v="0"/>
  </r>
  <r>
    <x v="1"/>
    <d v="2011-07-27T00:00:00"/>
    <x v="1"/>
    <x v="0"/>
    <n v="52"/>
    <n v="14.7"/>
    <n v="8.8000000000000007"/>
    <n v="14.7"/>
    <n v="8.8000000000000007"/>
    <n v="694"/>
    <n v="577"/>
    <n v="1320"/>
    <n v="4"/>
    <n v="0.47"/>
    <n v="0.11"/>
    <n v="0.14000000000000001"/>
    <n v="0.1"/>
    <n v="52"/>
    <n v="0.98"/>
    <n v="731"/>
    <n v="13.2"/>
    <n v="-920"/>
    <n v="0.66"/>
    <n v="0.98"/>
    <n v="0"/>
    <n v="1.93"/>
    <n v="1"/>
    <n v="-451"/>
    <n v="-451"/>
    <n v="373"/>
    <n v="-824"/>
    <n v="3.9"/>
    <n v="377"/>
    <n v="-828"/>
    <n v="-451"/>
    <n v="1"/>
    <n v="1"/>
    <n v="1"/>
    <n v="1"/>
    <n v="1"/>
    <n v="1"/>
    <n v="1"/>
    <x v="1"/>
  </r>
  <r>
    <x v="1"/>
    <d v="2011-07-28T00:00:00"/>
    <x v="1"/>
    <x v="0"/>
    <n v="53"/>
    <n v="14.9"/>
    <n v="8.6999999999999993"/>
    <n v="14.9"/>
    <n v="8.6999999999999993"/>
    <n v="693"/>
    <n v="423"/>
    <n v="1156"/>
    <n v="5"/>
    <n v="0.46"/>
    <n v="0.1"/>
    <n v="0.12"/>
    <n v="0.08"/>
    <n v="53"/>
    <n v="1.34"/>
    <n v="650"/>
    <n v="11.6"/>
    <n v="-878"/>
    <n v="0.56999999999999995"/>
    <n v="0.93"/>
    <n v="0"/>
    <n v="1.7"/>
    <n v="1"/>
    <n v="-447"/>
    <n v="-450"/>
    <n v="346"/>
    <n v="-796"/>
    <n v="6.7"/>
    <n v="353"/>
    <n v="-803"/>
    <n v="-450"/>
    <n v="1"/>
    <n v="1"/>
    <n v="1"/>
    <n v="1"/>
    <n v="1"/>
    <n v="1"/>
    <n v="1"/>
    <x v="1"/>
  </r>
  <r>
    <x v="1"/>
    <d v="2011-07-29T00:00:00"/>
    <x v="1"/>
    <x v="0"/>
    <n v="54"/>
    <n v="14.5"/>
    <n v="8.6"/>
    <n v="14.5"/>
    <n v="8.6"/>
    <n v="692"/>
    <n v="364"/>
    <n v="1215"/>
    <n v="2"/>
    <n v="0.45"/>
    <n v="0.08"/>
    <n v="0.1"/>
    <n v="7.0000000000000007E-2"/>
    <n v="54"/>
    <n v="1.59"/>
    <n v="548"/>
    <n v="12.2"/>
    <n v="-746"/>
    <n v="-0.03"/>
    <n v="0.91"/>
    <n v="0"/>
    <n v="1.51"/>
    <n v="1"/>
    <n v="-472"/>
    <n v="-474"/>
    <n v="281"/>
    <n v="-755"/>
    <n v="3.2"/>
    <n v="284"/>
    <n v="-758"/>
    <n v="-474"/>
    <n v="1"/>
    <n v="1"/>
    <n v="1"/>
    <n v="1"/>
    <n v="1"/>
    <n v="1"/>
    <n v="1"/>
    <x v="1"/>
  </r>
  <r>
    <x v="1"/>
    <d v="2011-07-30T00:00:00"/>
    <x v="1"/>
    <x v="0"/>
    <n v="55"/>
    <n v="13.7"/>
    <n v="8.8000000000000007"/>
    <n v="13.7"/>
    <n v="8.8000000000000007"/>
    <n v="692"/>
    <n v="217"/>
    <n v="665"/>
    <n v="1"/>
    <n v="0.46"/>
    <n v="0.1"/>
    <n v="0.1"/>
    <n v="0.09"/>
    <n v="55"/>
    <n v="1.85"/>
    <n v="593"/>
    <n v="6.7"/>
    <n v="-855"/>
    <n v="0.51"/>
    <n v="0.96"/>
    <n v="0"/>
    <n v="1.71"/>
    <n v="1.1000000000000001"/>
    <n v="-501"/>
    <n v="-503"/>
    <n v="277"/>
    <n v="-780"/>
    <n v="1.8"/>
    <n v="279"/>
    <n v="-782"/>
    <n v="-503"/>
    <n v="1"/>
    <n v="1"/>
    <n v="1"/>
    <n v="1"/>
    <n v="1"/>
    <n v="1"/>
    <n v="1"/>
    <x v="1"/>
  </r>
  <r>
    <x v="1"/>
    <d v="2011-08-04T00:00:00"/>
    <x v="1"/>
    <x v="3"/>
    <n v="56"/>
    <n v="13.8"/>
    <n v="9"/>
    <n v="13.8"/>
    <n v="9"/>
    <n v="687"/>
    <n v="362"/>
    <n v="1255"/>
    <n v="0"/>
    <n v="0.47"/>
    <n v="0.12"/>
    <n v="0.13"/>
    <n v="0.11"/>
    <n v="56"/>
    <n v="1.57"/>
    <n v="549"/>
    <n v="12.6"/>
    <n v="-613"/>
    <n v="-0.14000000000000001"/>
    <n v="0.97"/>
    <n v="0"/>
    <n v="1.95"/>
    <n v="0.8"/>
    <n v="-363"/>
    <n v="-363"/>
    <n v="289"/>
    <n v="-652"/>
    <n v="0"/>
    <n v="289"/>
    <n v="-652"/>
    <n v="-363"/>
    <n v="1"/>
    <n v="1"/>
    <n v="1"/>
    <n v="1"/>
    <n v="1"/>
    <n v="1"/>
    <n v="1"/>
    <x v="1"/>
  </r>
  <r>
    <x v="1"/>
    <d v="2011-08-05T00:00:00"/>
    <x v="1"/>
    <x v="3"/>
    <n v="57"/>
    <n v="13.2"/>
    <n v="9"/>
    <n v="13.2"/>
    <n v="9"/>
    <n v="690"/>
    <n v="366"/>
    <n v="1009"/>
    <n v="0"/>
    <n v="0.46"/>
    <n v="0.1"/>
    <n v="0.11"/>
    <n v="0.09"/>
    <n v="57"/>
    <n v="1.46"/>
    <n v="562"/>
    <n v="10.1"/>
    <n v="-707"/>
    <n v="0.09"/>
    <n v="0.96"/>
    <n v="0"/>
    <n v="1.72"/>
    <n v="0.9"/>
    <n v="-395"/>
    <n v="-396"/>
    <n v="300"/>
    <n v="-696"/>
    <n v="0"/>
    <n v="300"/>
    <n v="-696"/>
    <n v="-396"/>
    <n v="1"/>
    <n v="1"/>
    <n v="1"/>
    <n v="1"/>
    <n v="1"/>
    <n v="1"/>
    <n v="1"/>
    <x v="1"/>
  </r>
  <r>
    <x v="1"/>
    <d v="2011-08-06T00:00:00"/>
    <x v="1"/>
    <x v="3"/>
    <n v="58"/>
    <n v="12.2"/>
    <n v="9.1999999999999993"/>
    <n v="12.2"/>
    <n v="9.1999999999999993"/>
    <n v="695"/>
    <n v="403"/>
    <n v="1312"/>
    <n v="0"/>
    <n v="0.45"/>
    <n v="0.08"/>
    <n v="0.1"/>
    <n v="7.0000000000000007E-2"/>
    <n v="58"/>
    <n v="0.83"/>
    <n v="433"/>
    <n v="13.1"/>
    <n v="-668"/>
    <n v="0.39"/>
    <n v="0.94"/>
    <n v="0"/>
    <n v="1.45"/>
    <n v="0.9"/>
    <n v="-410"/>
    <n v="-410"/>
    <n v="215"/>
    <n v="-625"/>
    <n v="0"/>
    <n v="215"/>
    <n v="-625"/>
    <n v="-410"/>
    <n v="1"/>
    <n v="1"/>
    <n v="1"/>
    <n v="1"/>
    <n v="1"/>
    <n v="1"/>
    <n v="1"/>
    <x v="1"/>
  </r>
  <r>
    <x v="1"/>
    <d v="2011-08-07T00:00:00"/>
    <x v="1"/>
    <x v="3"/>
    <n v="59"/>
    <n v="11.8"/>
    <n v="9.1999999999999993"/>
    <n v="11.8"/>
    <n v="9.1999999999999993"/>
    <n v="693"/>
    <n v="184"/>
    <n v="806"/>
    <n v="0"/>
    <n v="0.45"/>
    <n v="7.0000000000000007E-2"/>
    <n v="0.08"/>
    <n v="7.0000000000000007E-2"/>
    <n v="59"/>
    <n v="1.69"/>
    <n v="426"/>
    <n v="8.1"/>
    <n v="-590"/>
    <n v="7.0000000000000007E-2"/>
    <n v="0.96"/>
    <n v="0"/>
    <n v="1.29"/>
    <n v="0.8"/>
    <n v="-379"/>
    <n v="-382"/>
    <n v="203"/>
    <n v="-584"/>
    <n v="0"/>
    <n v="203"/>
    <n v="-584"/>
    <n v="-381"/>
    <n v="1"/>
    <n v="1"/>
    <n v="1"/>
    <n v="1"/>
    <n v="1"/>
    <n v="1"/>
    <n v="1"/>
    <x v="1"/>
  </r>
  <r>
    <x v="1"/>
    <d v="2011-08-08T00:00:00"/>
    <x v="1"/>
    <x v="3"/>
    <n v="60"/>
    <n v="12.1"/>
    <n v="9.3000000000000007"/>
    <n v="12.1"/>
    <n v="9.3000000000000007"/>
    <n v="696"/>
    <n v="305"/>
    <n v="1121"/>
    <n v="0"/>
    <n v="0.45"/>
    <n v="0.08"/>
    <n v="0.09"/>
    <n v="7.0000000000000007E-2"/>
    <n v="60"/>
    <n v="1.21"/>
    <n v="419"/>
    <n v="11.2"/>
    <n v="-579"/>
    <n v="0.26"/>
    <n v="0.93"/>
    <n v="0"/>
    <n v="1.38"/>
    <n v="0.8"/>
    <n v="-342"/>
    <n v="-340"/>
    <n v="206"/>
    <n v="-547"/>
    <n v="0"/>
    <n v="206"/>
    <n v="-547"/>
    <n v="-341"/>
    <n v="1"/>
    <n v="1"/>
    <n v="1"/>
    <n v="1"/>
    <n v="1"/>
    <n v="1"/>
    <n v="1"/>
    <x v="1"/>
  </r>
  <r>
    <x v="1"/>
    <d v="2011-08-09T00:00:00"/>
    <x v="1"/>
    <x v="3"/>
    <n v="61"/>
    <n v="11.9"/>
    <n v="9.4"/>
    <n v="11.9"/>
    <n v="9.4"/>
    <n v="698"/>
    <n v="359"/>
    <n v="852"/>
    <n v="0"/>
    <n v="0.45"/>
    <n v="0.08"/>
    <n v="0.09"/>
    <n v="7.0000000000000007E-2"/>
    <n v="61"/>
    <n v="0.92"/>
    <n v="413"/>
    <n v="8.5"/>
    <n v="-555"/>
    <n v="0.26"/>
    <n v="0.88"/>
    <n v="0"/>
    <n v="1.34"/>
    <n v="0.7"/>
    <n v="-311"/>
    <n v="-308"/>
    <n v="217"/>
    <n v="-525"/>
    <n v="0"/>
    <n v="217"/>
    <n v="-525"/>
    <n v="-308"/>
    <n v="1"/>
    <n v="1"/>
    <n v="1"/>
    <n v="1"/>
    <n v="1"/>
    <n v="1"/>
    <n v="1"/>
    <x v="1"/>
  </r>
  <r>
    <x v="1"/>
    <d v="2011-08-10T00:00:00"/>
    <x v="1"/>
    <x v="3"/>
    <n v="62"/>
    <n v="11.8"/>
    <n v="9.4"/>
    <n v="11.8"/>
    <n v="9.4"/>
    <n v="702"/>
    <n v="287"/>
    <n v="880"/>
    <n v="0"/>
    <n v="0.45"/>
    <n v="0.08"/>
    <n v="0.08"/>
    <n v="7.0000000000000007E-2"/>
    <n v="62"/>
    <n v="1.55"/>
    <n v="408"/>
    <n v="8.8000000000000007"/>
    <n v="-542"/>
    <n v="0.03"/>
    <n v="0.97"/>
    <n v="0"/>
    <n v="1.32"/>
    <n v="0.7"/>
    <n v="-330"/>
    <n v="-331"/>
    <n v="211"/>
    <n v="-541"/>
    <n v="0"/>
    <n v="211"/>
    <n v="-541"/>
    <n v="-330"/>
    <n v="1"/>
    <n v="1"/>
    <n v="1"/>
    <n v="1"/>
    <n v="1"/>
    <n v="1"/>
    <n v="1"/>
    <x v="1"/>
  </r>
  <r>
    <x v="1"/>
    <d v="2011-08-11T00:00:00"/>
    <x v="1"/>
    <x v="3"/>
    <n v="63"/>
    <n v="12.3"/>
    <n v="9.4"/>
    <n v="12.3"/>
    <n v="9.4"/>
    <n v="704"/>
    <n v="424"/>
    <n v="1136"/>
    <n v="0"/>
    <n v="0.44"/>
    <n v="7.0000000000000007E-2"/>
    <n v="0.08"/>
    <n v="0.06"/>
    <n v="63"/>
    <n v="1.05"/>
    <n v="355"/>
    <n v="11.4"/>
    <n v="-500"/>
    <n v="0.21"/>
    <n v="0.94"/>
    <n v="0"/>
    <n v="1.26"/>
    <n v="0.7"/>
    <n v="-297"/>
    <n v="-297"/>
    <n v="187"/>
    <n v="-483"/>
    <n v="0"/>
    <n v="187"/>
    <n v="-483"/>
    <n v="-296"/>
    <n v="1"/>
    <n v="1"/>
    <n v="1"/>
    <n v="1"/>
    <n v="1"/>
    <n v="1"/>
    <n v="1"/>
    <x v="1"/>
  </r>
  <r>
    <x v="1"/>
    <d v="2011-08-12T00:00:00"/>
    <x v="1"/>
    <x v="3"/>
    <n v="64"/>
    <n v="12.1"/>
    <n v="9.4"/>
    <n v="12.1"/>
    <n v="9.4"/>
    <n v="701"/>
    <n v="422"/>
    <n v="1097"/>
    <n v="0"/>
    <n v="0.44"/>
    <n v="0.06"/>
    <n v="7.0000000000000007E-2"/>
    <n v="0.06"/>
    <n v="64"/>
    <n v="0.92"/>
    <n v="349"/>
    <n v="11"/>
    <n v="-508"/>
    <n v="0.41"/>
    <n v="0.96"/>
    <n v="0"/>
    <n v="1.1299999999999999"/>
    <n v="0.6"/>
    <n v="-262"/>
    <n v="-263"/>
    <n v="186"/>
    <n v="-449"/>
    <n v="0"/>
    <n v="186"/>
    <n v="-449"/>
    <n v="-263"/>
    <n v="1"/>
    <n v="1"/>
    <n v="1"/>
    <n v="1"/>
    <n v="1"/>
    <n v="1"/>
    <n v="1"/>
    <x v="1"/>
  </r>
  <r>
    <x v="1"/>
    <d v="2011-08-13T00:00:00"/>
    <x v="1"/>
    <x v="3"/>
    <n v="65"/>
    <n v="11.8"/>
    <n v="9.4"/>
    <n v="11.8"/>
    <n v="9.4"/>
    <n v="696"/>
    <n v="292"/>
    <n v="794"/>
    <n v="0"/>
    <n v="0.43"/>
    <n v="0.05"/>
    <n v="0.06"/>
    <n v="0.05"/>
    <n v="65"/>
    <n v="1.06"/>
    <n v="342"/>
    <n v="7.9"/>
    <n v="-430"/>
    <n v="0.11"/>
    <n v="0.91"/>
    <n v="0"/>
    <n v="0.99"/>
    <n v="0.5"/>
    <n v="-237"/>
    <n v="-240"/>
    <n v="176"/>
    <n v="-415"/>
    <n v="0"/>
    <n v="176"/>
    <n v="-415"/>
    <n v="-239"/>
    <n v="1"/>
    <n v="1"/>
    <n v="1"/>
    <n v="1"/>
    <n v="1"/>
    <n v="1"/>
    <n v="1"/>
    <x v="1"/>
  </r>
  <r>
    <x v="1"/>
    <d v="2011-08-14T00:00:00"/>
    <x v="1"/>
    <x v="3"/>
    <n v="66"/>
    <n v="11.3"/>
    <n v="9.4"/>
    <n v="11.3"/>
    <n v="9.4"/>
    <n v="697"/>
    <n v="141"/>
    <n v="365"/>
    <n v="0"/>
    <n v="0.43"/>
    <n v="0.05"/>
    <n v="0.06"/>
    <n v="0.05"/>
    <n v="66"/>
    <n v="1.51"/>
    <n v="347"/>
    <n v="3.6"/>
    <n v="-381"/>
    <n v="-0.17"/>
    <n v="0.96"/>
    <n v="0"/>
    <n v="0.96"/>
    <n v="0.6"/>
    <n v="-251"/>
    <n v="-253"/>
    <n v="154"/>
    <n v="-406"/>
    <n v="0"/>
    <n v="154"/>
    <n v="-406"/>
    <n v="-252"/>
    <n v="1"/>
    <n v="1"/>
    <n v="1"/>
    <n v="1"/>
    <n v="1"/>
    <n v="1"/>
    <n v="1"/>
    <x v="1"/>
  </r>
  <r>
    <x v="1"/>
    <d v="2011-08-15T00:00:00"/>
    <x v="1"/>
    <x v="3"/>
    <n v="67"/>
    <n v="10.9"/>
    <n v="9.6"/>
    <n v="10.9"/>
    <n v="9.6"/>
    <n v="699"/>
    <n v="216"/>
    <n v="773"/>
    <n v="0"/>
    <n v="0.43"/>
    <n v="0.06"/>
    <n v="0.06"/>
    <n v="0.05"/>
    <n v="67"/>
    <n v="1.58"/>
    <n v="386"/>
    <n v="7.7"/>
    <n v="-458"/>
    <n v="0.19"/>
    <n v="0.97"/>
    <n v="0"/>
    <n v="1"/>
    <n v="0.6"/>
    <n v="-239"/>
    <n v="-241"/>
    <n v="188"/>
    <n v="-429"/>
    <n v="0"/>
    <n v="188"/>
    <n v="-429"/>
    <n v="-241"/>
    <n v="1"/>
    <n v="1"/>
    <n v="1"/>
    <n v="1"/>
    <n v="1"/>
    <n v="1"/>
    <n v="1"/>
    <x v="1"/>
  </r>
  <r>
    <x v="1"/>
    <d v="2011-08-16T00:00:00"/>
    <x v="1"/>
    <x v="3"/>
    <n v="68"/>
    <n v="10.5"/>
    <n v="9.6999999999999993"/>
    <n v="10.5"/>
    <n v="9.6999999999999993"/>
    <n v="698"/>
    <n v="243"/>
    <n v="877"/>
    <n v="0"/>
    <n v="0.43"/>
    <n v="0.06"/>
    <n v="0.06"/>
    <n v="0.05"/>
    <n v="68"/>
    <n v="1.48"/>
    <n v="370"/>
    <n v="8.8000000000000007"/>
    <n v="-410"/>
    <n v="0.04"/>
    <n v="0.97"/>
    <n v="0"/>
    <n v="1.02"/>
    <n v="0.5"/>
    <n v="-224"/>
    <n v="-226"/>
    <n v="182"/>
    <n v="-407"/>
    <n v="0"/>
    <n v="182"/>
    <n v="-407"/>
    <n v="-225"/>
    <n v="1"/>
    <n v="1"/>
    <n v="1"/>
    <n v="1"/>
    <n v="1"/>
    <n v="1"/>
    <n v="1"/>
    <x v="1"/>
  </r>
  <r>
    <x v="1"/>
    <d v="2011-08-17T00:00:00"/>
    <x v="1"/>
    <x v="3"/>
    <n v="69"/>
    <n v="10.4"/>
    <n v="9.8000000000000007"/>
    <n v="10.4"/>
    <n v="9.8000000000000007"/>
    <n v="699"/>
    <n v="229"/>
    <n v="696"/>
    <n v="0"/>
    <n v="0.43"/>
    <n v="0.06"/>
    <n v="0.06"/>
    <n v="0.05"/>
    <n v="69"/>
    <n v="1.66"/>
    <n v="371"/>
    <n v="7"/>
    <n v="-417"/>
    <n v="0.09"/>
    <n v="0.97"/>
    <n v="0"/>
    <n v="0.98"/>
    <n v="0.5"/>
    <n v="-210"/>
    <n v="-213"/>
    <n v="188"/>
    <n v="-401"/>
    <n v="0"/>
    <n v="188"/>
    <n v="-401"/>
    <n v="-213"/>
    <n v="1"/>
    <n v="1"/>
    <n v="1"/>
    <n v="1"/>
    <n v="1"/>
    <n v="1"/>
    <n v="1"/>
    <x v="1"/>
  </r>
  <r>
    <x v="1"/>
    <d v="2011-08-18T00:00:00"/>
    <x v="1"/>
    <x v="3"/>
    <n v="70"/>
    <n v="10.8"/>
    <n v="9.6999999999999993"/>
    <n v="10.8"/>
    <n v="9.6999999999999993"/>
    <n v="698"/>
    <n v="387"/>
    <n v="1073"/>
    <n v="0"/>
    <n v="0.43"/>
    <n v="0.05"/>
    <n v="0.06"/>
    <n v="0.05"/>
    <n v="70"/>
    <n v="0.91"/>
    <n v="299"/>
    <n v="10.7"/>
    <n v="-368"/>
    <n v="0.21"/>
    <n v="0.97"/>
    <n v="0"/>
    <n v="0.97"/>
    <n v="0.5"/>
    <n v="-194"/>
    <n v="-195"/>
    <n v="152"/>
    <n v="-347"/>
    <n v="0"/>
    <n v="152"/>
    <n v="-347"/>
    <n v="-195"/>
    <n v="1"/>
    <n v="1"/>
    <n v="1"/>
    <n v="1"/>
    <n v="1"/>
    <n v="1"/>
    <n v="1"/>
    <x v="1"/>
  </r>
  <r>
    <x v="1"/>
    <d v="2011-08-19T00:00:00"/>
    <x v="1"/>
    <x v="3"/>
    <n v="71"/>
    <n v="10.6"/>
    <n v="9.6999999999999993"/>
    <n v="10.6"/>
    <n v="9.6999999999999993"/>
    <n v="691"/>
    <n v="411"/>
    <n v="1075"/>
    <n v="0"/>
    <n v="0.42"/>
    <n v="0.05"/>
    <n v="0.06"/>
    <n v="0.05"/>
    <n v="71"/>
    <n v="0.5"/>
    <n v="313"/>
    <n v="10.8"/>
    <n v="-366"/>
    <n v="0.32"/>
    <n v="0.94"/>
    <n v="0"/>
    <n v="0.91"/>
    <n v="0.4"/>
    <n v="-173"/>
    <n v="-176"/>
    <n v="140"/>
    <n v="-316"/>
    <n v="0"/>
    <n v="140"/>
    <n v="-316"/>
    <n v="-176"/>
    <n v="1"/>
    <n v="1"/>
    <n v="1"/>
    <n v="1"/>
    <n v="1"/>
    <n v="1"/>
    <n v="1"/>
    <x v="1"/>
  </r>
  <r>
    <x v="1"/>
    <d v="2011-08-20T00:00:00"/>
    <x v="1"/>
    <x v="3"/>
    <n v="72"/>
    <n v="10.199999999999999"/>
    <n v="9.6999999999999993"/>
    <n v="10.199999999999999"/>
    <n v="9.6999999999999993"/>
    <n v="681"/>
    <n v="380"/>
    <n v="1044"/>
    <n v="0"/>
    <n v="0.42"/>
    <n v="0.05"/>
    <n v="0.05"/>
    <n v="0.04"/>
    <n v="72"/>
    <n v="0.62"/>
    <n v="320"/>
    <n v="10.4"/>
    <n v="-330"/>
    <n v="0.32"/>
    <n v="0.96"/>
    <n v="0"/>
    <n v="0.85"/>
    <n v="0.3"/>
    <n v="-135"/>
    <n v="-136"/>
    <n v="149"/>
    <n v="-285"/>
    <n v="0"/>
    <n v="149"/>
    <n v="-285"/>
    <n v="-136"/>
    <n v="1"/>
    <n v="1"/>
    <n v="1"/>
    <n v="1"/>
    <n v="1"/>
    <n v="1"/>
    <n v="1"/>
    <x v="1"/>
  </r>
  <r>
    <x v="1"/>
    <d v="2011-08-21T00:00:00"/>
    <x v="1"/>
    <x v="3"/>
    <n v="73"/>
    <n v="10"/>
    <n v="9.6"/>
    <n v="10"/>
    <n v="9.6"/>
    <n v="678"/>
    <n v="359"/>
    <n v="1045"/>
    <n v="0"/>
    <n v="0.42"/>
    <n v="0.04"/>
    <n v="0.05"/>
    <n v="0.04"/>
    <n v="73"/>
    <n v="0.64"/>
    <n v="231"/>
    <n v="10.5"/>
    <n v="-330"/>
    <n v="0.48"/>
    <n v="0.95"/>
    <n v="0"/>
    <n v="0.81"/>
    <n v="0.4"/>
    <n v="-152"/>
    <n v="-153"/>
    <n v="108"/>
    <n v="-260"/>
    <n v="0"/>
    <n v="108"/>
    <n v="-260"/>
    <n v="-152"/>
    <n v="1"/>
    <n v="1"/>
    <n v="1"/>
    <n v="1"/>
    <n v="1"/>
    <n v="1"/>
    <n v="1"/>
    <x v="1"/>
  </r>
  <r>
    <x v="1"/>
    <d v="2011-08-22T00:00:00"/>
    <x v="1"/>
    <x v="3"/>
    <n v="74"/>
    <n v="9.6"/>
    <n v="9.8000000000000007"/>
    <n v="9.6"/>
    <n v="9.8000000000000007"/>
    <n v="682"/>
    <n v="401"/>
    <n v="1033"/>
    <n v="0"/>
    <n v="0.41"/>
    <n v="0.04"/>
    <n v="0.04"/>
    <n v="0.03"/>
    <n v="74"/>
    <n v="0.4"/>
    <n v="244"/>
    <n v="10.3"/>
    <n v="-237"/>
    <n v="0.01"/>
    <n v="0.92"/>
    <n v="0"/>
    <n v="0.74"/>
    <n v="0.3"/>
    <n v="-134"/>
    <n v="-135"/>
    <n v="107"/>
    <n v="-242"/>
    <n v="0"/>
    <n v="107"/>
    <n v="-242"/>
    <n v="-135"/>
    <n v="1"/>
    <n v="1"/>
    <n v="1"/>
    <n v="1"/>
    <n v="1"/>
    <n v="1"/>
    <n v="1"/>
    <x v="1"/>
  </r>
  <r>
    <x v="1"/>
    <d v="2011-08-23T00:00:00"/>
    <x v="1"/>
    <x v="3"/>
    <n v="75"/>
    <n v="9.6999999999999993"/>
    <n v="9.8000000000000007"/>
    <n v="9.6999999999999993"/>
    <n v="9.8000000000000007"/>
    <n v="686"/>
    <n v="331"/>
    <n v="891"/>
    <n v="0"/>
    <n v="0.41"/>
    <n v="0.04"/>
    <n v="0.04"/>
    <n v="0.03"/>
    <n v="75"/>
    <n v="0.69"/>
    <n v="245"/>
    <n v="8.9"/>
    <n v="-231"/>
    <n v="-0.05"/>
    <n v="0.95"/>
    <n v="0"/>
    <n v="0.71"/>
    <n v="0.3"/>
    <n v="-126"/>
    <n v="-126"/>
    <n v="119"/>
    <n v="-246"/>
    <n v="0"/>
    <n v="119"/>
    <n v="-246"/>
    <n v="-127"/>
    <n v="1"/>
    <n v="1"/>
    <n v="1"/>
    <n v="1"/>
    <n v="1"/>
    <n v="1"/>
    <n v="1"/>
    <x v="1"/>
  </r>
  <r>
    <x v="1"/>
    <d v="2011-08-24T00:00:00"/>
    <x v="1"/>
    <x v="3"/>
    <n v="76"/>
    <n v="10.3"/>
    <n v="9.6999999999999993"/>
    <n v="10.3"/>
    <n v="9.6999999999999993"/>
    <n v="688"/>
    <n v="329"/>
    <n v="1021"/>
    <n v="0"/>
    <n v="0.41"/>
    <n v="0.04"/>
    <n v="0.04"/>
    <n v="0.03"/>
    <n v="76"/>
    <n v="1.34"/>
    <n v="241"/>
    <n v="10.199999999999999"/>
    <n v="-258"/>
    <n v="7.0000000000000007E-2"/>
    <n v="0.97"/>
    <n v="0"/>
    <n v="0.68"/>
    <n v="0.3"/>
    <n v="-130"/>
    <n v="-129"/>
    <n v="123"/>
    <n v="-252"/>
    <n v="0"/>
    <n v="123"/>
    <n v="-252"/>
    <n v="-129"/>
    <n v="1"/>
    <n v="1"/>
    <n v="1"/>
    <n v="1"/>
    <n v="1"/>
    <n v="1"/>
    <n v="1"/>
    <x v="1"/>
  </r>
  <r>
    <x v="1"/>
    <d v="2011-08-25T00:00:00"/>
    <x v="1"/>
    <x v="3"/>
    <n v="77"/>
    <n v="10.6"/>
    <n v="9.6999999999999993"/>
    <n v="10.6"/>
    <n v="9.6999999999999993"/>
    <n v="692"/>
    <n v="369"/>
    <n v="1021"/>
    <n v="0"/>
    <n v="0.41"/>
    <n v="0.03"/>
    <n v="0.04"/>
    <n v="0.03"/>
    <n v="77"/>
    <n v="0.57999999999999996"/>
    <n v="212"/>
    <n v="10.199999999999999"/>
    <n v="-261"/>
    <n v="0.27"/>
    <n v="0.95"/>
    <n v="0"/>
    <n v="0.65"/>
    <n v="0.3"/>
    <n v="-124"/>
    <n v="-126"/>
    <n v="102"/>
    <n v="-228"/>
    <n v="0"/>
    <n v="102"/>
    <n v="-228"/>
    <n v="-126"/>
    <n v="1"/>
    <n v="1"/>
    <n v="1"/>
    <n v="1"/>
    <n v="1"/>
    <n v="1"/>
    <n v="1"/>
    <x v="1"/>
  </r>
  <r>
    <x v="1"/>
    <d v="2011-08-26T00:00:00"/>
    <x v="1"/>
    <x v="3"/>
    <n v="78"/>
    <n v="10.4"/>
    <n v="9.6999999999999993"/>
    <n v="10.4"/>
    <n v="9.6999999999999993"/>
    <n v="694"/>
    <n v="236"/>
    <n v="863"/>
    <n v="0"/>
    <n v="0.4"/>
    <n v="0.03"/>
    <n v="0.04"/>
    <n v="0.03"/>
    <n v="78"/>
    <n v="0.91"/>
    <n v="189"/>
    <n v="8.6"/>
    <n v="-184"/>
    <n v="-0.08"/>
    <n v="0.92"/>
    <n v="0"/>
    <n v="0.6"/>
    <n v="0.3"/>
    <n v="-116"/>
    <n v="-115"/>
    <n v="91"/>
    <n v="-206"/>
    <n v="0"/>
    <n v="91"/>
    <n v="-206"/>
    <n v="-115"/>
    <n v="1"/>
    <n v="1"/>
    <n v="1"/>
    <n v="1"/>
    <n v="1"/>
    <n v="1"/>
    <n v="1"/>
    <x v="1"/>
  </r>
  <r>
    <x v="1"/>
    <d v="2011-08-27T00:00:00"/>
    <x v="1"/>
    <x v="3"/>
    <n v="79"/>
    <n v="10.199999999999999"/>
    <n v="9.8000000000000007"/>
    <n v="10.199999999999999"/>
    <n v="9.8000000000000007"/>
    <n v="694"/>
    <n v="327"/>
    <n v="960"/>
    <n v="0"/>
    <n v="0.4"/>
    <n v="0.03"/>
    <n v="0.03"/>
    <n v="0.03"/>
    <n v="79"/>
    <n v="0.6"/>
    <n v="197"/>
    <n v="9.6"/>
    <n v="-217"/>
    <n v="0.02"/>
    <n v="0.87"/>
    <n v="0"/>
    <n v="0.59"/>
    <n v="0.3"/>
    <n v="-115"/>
    <n v="-115"/>
    <n v="98"/>
    <n v="-213"/>
    <n v="0"/>
    <n v="98"/>
    <n v="-213"/>
    <n v="-115"/>
    <n v="1"/>
    <n v="1"/>
    <n v="1"/>
    <n v="1"/>
    <n v="1"/>
    <n v="1"/>
    <n v="1"/>
    <x v="1"/>
  </r>
  <r>
    <x v="1"/>
    <d v="2011-08-28T00:00:00"/>
    <x v="1"/>
    <x v="3"/>
    <n v="80"/>
    <n v="10.6"/>
    <n v="9.6999999999999993"/>
    <n v="10.6"/>
    <n v="9.6999999999999993"/>
    <n v="696"/>
    <n v="297"/>
    <n v="985"/>
    <n v="0"/>
    <n v="0.4"/>
    <n v="0.03"/>
    <n v="0.03"/>
    <n v="0.02"/>
    <n v="80"/>
    <n v="1.07"/>
    <n v="215"/>
    <n v="9.8000000000000007"/>
    <n v="-210"/>
    <n v="0"/>
    <n v="0.97"/>
    <n v="0"/>
    <n v="0.57999999999999996"/>
    <n v="0.3"/>
    <n v="-105"/>
    <n v="-105"/>
    <n v="109"/>
    <n v="-214"/>
    <n v="0"/>
    <n v="109"/>
    <n v="-214"/>
    <n v="-105"/>
    <n v="1"/>
    <n v="1"/>
    <n v="1"/>
    <n v="1"/>
    <n v="1"/>
    <n v="1"/>
    <n v="1"/>
    <x v="1"/>
  </r>
  <r>
    <x v="1"/>
    <d v="2011-08-29T00:00:00"/>
    <x v="1"/>
    <x v="3"/>
    <n v="81"/>
    <n v="10.8"/>
    <n v="9.6999999999999993"/>
    <n v="10.8"/>
    <n v="9.6999999999999993"/>
    <n v="696"/>
    <n v="331"/>
    <n v="938"/>
    <n v="0"/>
    <n v="0.4"/>
    <n v="0.03"/>
    <n v="0.03"/>
    <n v="0.02"/>
    <n v="81"/>
    <n v="1.1200000000000001"/>
    <n v="197"/>
    <n v="9.4"/>
    <n v="-208"/>
    <n v="-0.05"/>
    <n v="0.96"/>
    <n v="0"/>
    <n v="0.55000000000000004"/>
    <n v="0.3"/>
    <n v="-113"/>
    <n v="-113"/>
    <n v="106"/>
    <n v="-218"/>
    <n v="0"/>
    <n v="106"/>
    <n v="-218"/>
    <n v="-112"/>
    <n v="1"/>
    <n v="1"/>
    <n v="1"/>
    <n v="1"/>
    <n v="1"/>
    <n v="1"/>
    <n v="1"/>
    <x v="1"/>
  </r>
  <r>
    <x v="1"/>
    <d v="2011-08-30T00:00:00"/>
    <x v="1"/>
    <x v="3"/>
    <n v="82"/>
    <n v="10.8"/>
    <n v="9.6999999999999993"/>
    <n v="10.8"/>
    <n v="9.6999999999999993"/>
    <n v="696"/>
    <n v="301"/>
    <n v="952"/>
    <n v="0"/>
    <n v="0.39"/>
    <n v="0.03"/>
    <n v="0.03"/>
    <n v="0.02"/>
    <n v="82"/>
    <n v="0.84"/>
    <n v="213"/>
    <n v="9.5"/>
    <n v="-216"/>
    <n v="-0.03"/>
    <n v="0.91"/>
    <n v="0"/>
    <n v="0.54"/>
    <n v="0.3"/>
    <n v="-111"/>
    <n v="-111"/>
    <n v="109"/>
    <n v="-220"/>
    <n v="0"/>
    <n v="109"/>
    <n v="-220"/>
    <n v="-111"/>
    <n v="1"/>
    <n v="1"/>
    <n v="1"/>
    <n v="1"/>
    <n v="1"/>
    <n v="1"/>
    <n v="1"/>
    <x v="1"/>
  </r>
  <r>
    <x v="1"/>
    <d v="2011-08-31T00:00:00"/>
    <x v="1"/>
    <x v="3"/>
    <n v="83"/>
    <n v="10.5"/>
    <n v="9.6"/>
    <n v="10.5"/>
    <n v="9.6"/>
    <n v="694"/>
    <n v="183"/>
    <n v="894"/>
    <n v="0"/>
    <n v="0.39"/>
    <n v="0.03"/>
    <n v="0.03"/>
    <n v="0.02"/>
    <n v="83"/>
    <n v="1.28"/>
    <n v="219"/>
    <n v="8.9"/>
    <n v="-230"/>
    <n v="0.03"/>
    <n v="0.86"/>
    <n v="0"/>
    <n v="0.53"/>
    <n v="0.3"/>
    <n v="-125"/>
    <n v="-127"/>
    <n v="94"/>
    <n v="-221"/>
    <n v="0"/>
    <n v="94"/>
    <n v="-221"/>
    <n v="-127"/>
    <n v="1"/>
    <n v="1"/>
    <n v="1"/>
    <n v="1"/>
    <n v="1"/>
    <n v="1"/>
    <n v="1"/>
    <x v="1"/>
  </r>
  <r>
    <x v="1"/>
    <d v="2011-09-01T00:00:00"/>
    <x v="1"/>
    <x v="1"/>
    <n v="84"/>
    <n v="10.3"/>
    <n v="9.9"/>
    <n v="10.3"/>
    <n v="9.9"/>
    <n v="695"/>
    <n v="156"/>
    <n v="663"/>
    <n v="0"/>
    <n v="0.42"/>
    <n v="0.04"/>
    <n v="7.0000000000000007E-2"/>
    <n v="0.03"/>
    <n v="84"/>
    <n v="1.38"/>
    <n v="297"/>
    <n v="6.6"/>
    <n v="-198"/>
    <n v="-0.24"/>
    <n v="0.95"/>
    <n v="0"/>
    <n v="0.8"/>
    <n v="0.3"/>
    <n v="-109"/>
    <n v="-111"/>
    <n v="123"/>
    <n v="-234"/>
    <n v="0"/>
    <n v="123"/>
    <n v="-234"/>
    <n v="-111"/>
    <n v="1"/>
    <n v="1"/>
    <n v="1"/>
    <n v="1"/>
    <n v="1"/>
    <n v="1"/>
    <n v="1"/>
    <x v="1"/>
  </r>
  <r>
    <x v="1"/>
    <d v="2011-09-02T00:00:00"/>
    <x v="1"/>
    <x v="1"/>
    <n v="85"/>
    <n v="10.5"/>
    <n v="9.9"/>
    <n v="10.5"/>
    <n v="9.9"/>
    <n v="694"/>
    <n v="162"/>
    <n v="645"/>
    <n v="0"/>
    <n v="0.45"/>
    <n v="0.08"/>
    <n v="0.1"/>
    <n v="7.0000000000000007E-2"/>
    <n v="85"/>
    <n v="1.42"/>
    <n v="378"/>
    <n v="6.5"/>
    <n v="-252"/>
    <n v="-0.09"/>
    <n v="0.91"/>
    <n v="0"/>
    <n v="1.39"/>
    <n v="0.3"/>
    <n v="-135"/>
    <n v="-134"/>
    <n v="146"/>
    <n v="-280"/>
    <n v="0"/>
    <n v="146"/>
    <n v="-280"/>
    <n v="-134"/>
    <n v="1"/>
    <n v="1"/>
    <n v="1"/>
    <n v="1"/>
    <n v="1"/>
    <n v="1"/>
    <n v="1"/>
    <x v="1"/>
  </r>
  <r>
    <x v="1"/>
    <d v="2011-09-03T00:00:00"/>
    <x v="1"/>
    <x v="1"/>
    <n v="86"/>
    <n v="10.1"/>
    <n v="10.1"/>
    <n v="10.1"/>
    <n v="10.1"/>
    <n v="687"/>
    <n v="137"/>
    <n v="526"/>
    <n v="0"/>
    <n v="0.47"/>
    <n v="0.12"/>
    <n v="0.14000000000000001"/>
    <n v="0.1"/>
    <n v="86"/>
    <n v="1.97"/>
    <n v="554"/>
    <n v="5.3"/>
    <n v="-340"/>
    <n v="0.43"/>
    <n v="0.97"/>
    <n v="0"/>
    <n v="1.82"/>
    <n v="0.2"/>
    <n v="-81"/>
    <n v="-84"/>
    <n v="195"/>
    <n v="-278"/>
    <n v="0"/>
    <n v="195"/>
    <n v="-278"/>
    <n v="-83"/>
    <n v="1"/>
    <n v="1"/>
    <n v="1"/>
    <n v="1"/>
    <n v="1"/>
    <n v="1"/>
    <n v="1"/>
    <x v="1"/>
  </r>
  <r>
    <x v="1"/>
    <d v="2011-09-04T00:00:00"/>
    <x v="1"/>
    <x v="1"/>
    <n v="87"/>
    <n v="9.6999999999999993"/>
    <n v="10.1"/>
    <n v="9.6999999999999993"/>
    <n v="10.1"/>
    <n v="685"/>
    <n v="75"/>
    <n v="284"/>
    <n v="0"/>
    <n v="0.48"/>
    <n v="0.14000000000000001"/>
    <n v="0.14000000000000001"/>
    <n v="0.13"/>
    <n v="87"/>
    <n v="2.37"/>
    <n v="544"/>
    <n v="2.8"/>
    <n v="-252"/>
    <n v="-7.0000000000000007E-2"/>
    <n v="0.96"/>
    <n v="0"/>
    <n v="2.04"/>
    <n v="0.2"/>
    <n v="-114"/>
    <n v="-113"/>
    <n v="150"/>
    <n v="-263"/>
    <n v="0"/>
    <n v="150"/>
    <n v="-263"/>
    <n v="-113"/>
    <n v="1"/>
    <n v="1"/>
    <n v="1"/>
    <n v="1"/>
    <n v="1"/>
    <n v="1"/>
    <n v="0"/>
    <x v="0"/>
  </r>
  <r>
    <x v="1"/>
    <d v="2011-09-05T00:00:00"/>
    <x v="1"/>
    <x v="1"/>
    <n v="88"/>
    <n v="9.1999999999999993"/>
    <n v="10.3"/>
    <n v="9.1999999999999993"/>
    <n v="10.3"/>
    <n v="687"/>
    <n v="98"/>
    <n v="435"/>
    <n v="0"/>
    <n v="0.48"/>
    <n v="0.14000000000000001"/>
    <n v="0.14000000000000001"/>
    <n v="0.13"/>
    <n v="88"/>
    <n v="2.37"/>
    <n v="511"/>
    <n v="4.4000000000000004"/>
    <n v="-267"/>
    <n v="-0.13"/>
    <n v="0.98"/>
    <n v="0"/>
    <n v="2"/>
    <n v="0.3"/>
    <n v="-129"/>
    <n v="-129"/>
    <n v="167"/>
    <n v="-295"/>
    <n v="0"/>
    <n v="167"/>
    <n v="-295"/>
    <n v="-128"/>
    <n v="1"/>
    <n v="1"/>
    <n v="1"/>
    <n v="1"/>
    <n v="1"/>
    <n v="1"/>
    <n v="0"/>
    <x v="0"/>
  </r>
  <r>
    <x v="1"/>
    <d v="2011-09-06T00:00:00"/>
    <x v="1"/>
    <x v="1"/>
    <n v="89"/>
    <n v="8.3000000000000007"/>
    <n v="10.4"/>
    <n v="8.3000000000000007"/>
    <n v="10.4"/>
    <n v="684"/>
    <n v="68"/>
    <n v="229"/>
    <n v="0"/>
    <n v="0.48"/>
    <n v="0.14000000000000001"/>
    <n v="0.14000000000000001"/>
    <n v="0.13"/>
    <n v="89"/>
    <n v="3"/>
    <n v="437"/>
    <n v="2.2999999999999998"/>
    <n v="-305"/>
    <n v="-0.12"/>
    <n v="0.98"/>
    <n v="0"/>
    <n v="1.96"/>
    <n v="0.4"/>
    <n v="-181"/>
    <n v="-180"/>
    <n v="151"/>
    <n v="-330"/>
    <n v="0"/>
    <n v="151"/>
    <n v="-330"/>
    <n v="-179"/>
    <n v="1"/>
    <n v="1"/>
    <n v="1"/>
    <n v="1"/>
    <n v="1"/>
    <n v="1"/>
    <n v="0"/>
    <x v="0"/>
  </r>
  <r>
    <x v="1"/>
    <d v="2011-09-07T00:00:00"/>
    <x v="1"/>
    <x v="1"/>
    <n v="90"/>
    <n v="7.7"/>
    <n v="10.7"/>
    <n v="7.7"/>
    <n v="10.7"/>
    <n v="690"/>
    <n v="165"/>
    <n v="536"/>
    <n v="0"/>
    <n v="0.48"/>
    <n v="0.15"/>
    <n v="0.16"/>
    <n v="0.14000000000000001"/>
    <n v="90"/>
    <n v="2.02"/>
    <n v="535"/>
    <n v="5.4"/>
    <n v="-380"/>
    <n v="0.08"/>
    <n v="0.98"/>
    <n v="0"/>
    <n v="2.09"/>
    <n v="0.4"/>
    <n v="-173"/>
    <n v="-174"/>
    <n v="205"/>
    <n v="-378"/>
    <n v="0"/>
    <n v="205"/>
    <n v="-378"/>
    <n v="-173"/>
    <n v="1"/>
    <n v="1"/>
    <n v="1"/>
    <n v="1"/>
    <n v="1"/>
    <n v="1"/>
    <n v="0"/>
    <x v="0"/>
  </r>
  <r>
    <x v="1"/>
    <d v="2011-09-08T00:00:00"/>
    <x v="1"/>
    <x v="1"/>
    <n v="91"/>
    <n v="7.2"/>
    <n v="10.8"/>
    <n v="7.2"/>
    <n v="10.8"/>
    <n v="695"/>
    <n v="95"/>
    <n v="390"/>
    <n v="0"/>
    <n v="0.49"/>
    <n v="0.16"/>
    <n v="0.18"/>
    <n v="0.15"/>
    <n v="91"/>
    <n v="2.71"/>
    <n v="537"/>
    <n v="3.9"/>
    <n v="-426"/>
    <n v="-0.05"/>
    <n v="0.97"/>
    <n v="0"/>
    <n v="2.2200000000000002"/>
    <n v="0.5"/>
    <n v="-259"/>
    <n v="-260"/>
    <n v="182"/>
    <n v="-442"/>
    <n v="0"/>
    <n v="182"/>
    <n v="-442"/>
    <n v="-260"/>
    <n v="1"/>
    <n v="1"/>
    <n v="1"/>
    <n v="1"/>
    <n v="1"/>
    <n v="1"/>
    <n v="0"/>
    <x v="0"/>
  </r>
  <r>
    <x v="1"/>
    <d v="2011-09-09T00:00:00"/>
    <x v="1"/>
    <x v="1"/>
    <n v="92"/>
    <n v="6.7"/>
    <n v="11"/>
    <n v="6.7"/>
    <n v="11"/>
    <n v="693"/>
    <n v="232"/>
    <n v="790"/>
    <n v="0"/>
    <n v="0.5"/>
    <n v="0.2"/>
    <n v="0.21"/>
    <n v="0.18"/>
    <n v="92"/>
    <n v="1.59"/>
    <n v="486"/>
    <n v="7.9"/>
    <n v="-510"/>
    <n v="1.04"/>
    <n v="0.99"/>
    <n v="0"/>
    <n v="2.58"/>
    <n v="0.4"/>
    <n v="-172"/>
    <n v="-173"/>
    <n v="202"/>
    <n v="-375"/>
    <n v="0"/>
    <n v="202"/>
    <n v="-375"/>
    <n v="-173"/>
    <n v="1"/>
    <n v="1"/>
    <n v="1"/>
    <n v="1"/>
    <n v="1"/>
    <n v="1"/>
    <n v="0"/>
    <x v="0"/>
  </r>
  <r>
    <x v="2"/>
    <d v="2010-07-23T00:00:00"/>
    <x v="0"/>
    <x v="0"/>
    <n v="1"/>
    <n v="11.9"/>
    <n v="9.3000000000000007"/>
    <n v="11.9"/>
    <n v="9.3000000000000007"/>
    <n v="690"/>
    <n v="376"/>
    <n v="1065"/>
    <n v="8"/>
    <n v="0.55000000000000004"/>
    <n v="0.14000000000000001"/>
    <n v="0.15"/>
    <n v="0.13"/>
    <n v="1"/>
    <n v="0.59"/>
    <n v="68"/>
    <n v="10.7"/>
    <n v="-91"/>
    <n v="-0.38"/>
    <n v="0.38"/>
    <n v="0"/>
    <n v="0.36"/>
    <n v="0.2"/>
    <n v="-98"/>
    <n v="-96"/>
    <n v="51"/>
    <n v="-147"/>
    <n v="4.7"/>
    <n v="56"/>
    <n v="-152"/>
    <n v="-96"/>
    <n v="1"/>
    <n v="1"/>
    <n v="0"/>
    <n v="1"/>
    <n v="1"/>
    <n v="1"/>
    <n v="0"/>
    <x v="2"/>
  </r>
  <r>
    <x v="2"/>
    <d v="2010-07-24T00:00:00"/>
    <x v="0"/>
    <x v="0"/>
    <n v="2"/>
    <n v="12.3"/>
    <n v="9.1999999999999993"/>
    <n v="12.3"/>
    <n v="9.1999999999999993"/>
    <n v="694"/>
    <n v="256"/>
    <n v="794"/>
    <n v="3.3"/>
    <n v="0.56000000000000005"/>
    <n v="0.15"/>
    <n v="0.15"/>
    <n v="0.15"/>
    <n v="2"/>
    <n v="0.34"/>
    <n v="148"/>
    <n v="7.9"/>
    <n v="-171"/>
    <n v="-0.12"/>
    <n v="0.54"/>
    <n v="0"/>
    <n v="0.38"/>
    <n v="0.2"/>
    <n v="-120"/>
    <n v="-123"/>
    <n v="65"/>
    <n v="-188"/>
    <n v="1.1000000000000001"/>
    <n v="66"/>
    <n v="-189"/>
    <n v="-123"/>
    <n v="1"/>
    <n v="1"/>
    <n v="1"/>
    <n v="1"/>
    <n v="1"/>
    <n v="1"/>
    <n v="0"/>
    <x v="0"/>
  </r>
  <r>
    <x v="2"/>
    <d v="2010-07-25T00:00:00"/>
    <x v="0"/>
    <x v="0"/>
    <n v="3"/>
    <n v="13.3"/>
    <n v="9.1"/>
    <n v="13.3"/>
    <n v="9.1"/>
    <n v="697"/>
    <n v="486"/>
    <n v="1352"/>
    <n v="2.1"/>
    <n v="0.55000000000000004"/>
    <n v="0.14000000000000001"/>
    <n v="0.15"/>
    <n v="0.14000000000000001"/>
    <n v="3"/>
    <n v="0.49"/>
    <n v="81"/>
    <n v="13.5"/>
    <n v="-185"/>
    <n v="7.0000000000000007E-2"/>
    <n v="0.27"/>
    <n v="0"/>
    <n v="0.38"/>
    <n v="0.2"/>
    <n v="-117"/>
    <n v="-117"/>
    <n v="56"/>
    <n v="-173"/>
    <n v="1"/>
    <n v="57"/>
    <n v="-174"/>
    <n v="-117"/>
    <n v="1"/>
    <n v="1"/>
    <n v="0"/>
    <n v="1"/>
    <n v="1"/>
    <n v="1"/>
    <n v="0"/>
    <x v="2"/>
  </r>
  <r>
    <x v="2"/>
    <d v="2010-07-26T00:00:00"/>
    <x v="0"/>
    <x v="0"/>
    <n v="4"/>
    <n v="13.5"/>
    <n v="9"/>
    <n v="13.5"/>
    <n v="9"/>
    <n v="697"/>
    <n v="295"/>
    <n v="1231"/>
    <n v="2.9"/>
    <n v="0.54"/>
    <n v="0.13"/>
    <n v="0.14000000000000001"/>
    <n v="0.13"/>
    <n v="4"/>
    <n v="0.35"/>
    <n v="96"/>
    <n v="12.3"/>
    <n v="-134"/>
    <n v="-0.09"/>
    <n v="0.62"/>
    <n v="0"/>
    <n v="0.36"/>
    <n v="0.2"/>
    <n v="-97"/>
    <n v="-96"/>
    <n v="56"/>
    <n v="-151"/>
    <n v="1"/>
    <n v="57"/>
    <n v="-152"/>
    <n v="-95"/>
    <n v="1"/>
    <n v="1"/>
    <n v="1"/>
    <n v="1"/>
    <n v="1"/>
    <n v="1"/>
    <n v="0"/>
    <x v="0"/>
  </r>
  <r>
    <x v="2"/>
    <d v="2010-07-27T00:00:00"/>
    <x v="0"/>
    <x v="0"/>
    <n v="5"/>
    <n v="13.9"/>
    <n v="9"/>
    <n v="13.9"/>
    <n v="9"/>
    <n v="696"/>
    <n v="390"/>
    <n v="1281"/>
    <n v="4"/>
    <n v="0.52"/>
    <n v="0.12"/>
    <n v="0.13"/>
    <n v="0.12"/>
    <n v="5"/>
    <n v="0.79"/>
    <n v="129"/>
    <n v="12.8"/>
    <n v="-148"/>
    <n v="-0.21"/>
    <n v="0.42"/>
    <n v="0"/>
    <n v="0.34"/>
    <n v="0.2"/>
    <n v="-83"/>
    <n v="-82"/>
    <n v="95"/>
    <n v="-177"/>
    <n v="3.1"/>
    <n v="98"/>
    <n v="-180"/>
    <n v="-82"/>
    <n v="1"/>
    <n v="1"/>
    <n v="0"/>
    <n v="1"/>
    <n v="1"/>
    <n v="1"/>
    <n v="0"/>
    <x v="2"/>
  </r>
  <r>
    <x v="2"/>
    <d v="2010-07-28T00:00:00"/>
    <x v="0"/>
    <x v="0"/>
    <n v="6"/>
    <n v="13.4"/>
    <n v="8.9"/>
    <n v="13.4"/>
    <n v="8.9"/>
    <n v="695"/>
    <n v="109"/>
    <n v="369"/>
    <n v="3"/>
    <n v="0.54"/>
    <n v="0.14000000000000001"/>
    <n v="0.22"/>
    <n v="0.11"/>
    <n v="6"/>
    <n v="0.85"/>
    <n v="210"/>
    <n v="3.7"/>
    <n v="-104"/>
    <n v="-0.57999999999999996"/>
    <n v="-0.06"/>
    <n v="0"/>
    <n v="0.36"/>
    <n v="0.2"/>
    <n v="-99"/>
    <n v="-113"/>
    <n v="75"/>
    <n v="-189"/>
    <n v="2.5"/>
    <n v="78"/>
    <n v="-192"/>
    <n v="-114"/>
    <n v="1"/>
    <n v="1"/>
    <n v="0"/>
    <n v="1"/>
    <n v="1"/>
    <n v="1"/>
    <n v="0"/>
    <x v="2"/>
  </r>
  <r>
    <x v="2"/>
    <d v="2010-09-15T00:00:00"/>
    <x v="0"/>
    <x v="1"/>
    <n v="7"/>
    <n v="7.7"/>
    <n v="10.5"/>
    <n v="7.7"/>
    <n v="10.5"/>
    <n v="703"/>
    <n v="243"/>
    <n v="792"/>
    <n v="0"/>
    <n v="0.45"/>
    <n v="0.08"/>
    <n v="0.08"/>
    <n v="0.08"/>
    <n v="7"/>
    <n v="0.26"/>
    <n v="45"/>
    <n v="7.9"/>
    <n v="-30"/>
    <n v="-0.34"/>
    <n v="0.73"/>
    <n v="0"/>
    <n v="0.22"/>
    <n v="0.1"/>
    <n v="-57"/>
    <n v="-57"/>
    <n v="21"/>
    <n v="-78"/>
    <n v="0"/>
    <n v="21"/>
    <n v="-78"/>
    <n v="-57"/>
    <n v="1"/>
    <n v="1"/>
    <n v="1"/>
    <n v="1"/>
    <n v="1"/>
    <n v="1"/>
    <n v="1"/>
    <x v="1"/>
  </r>
  <r>
    <x v="2"/>
    <d v="2010-09-16T00:00:00"/>
    <x v="0"/>
    <x v="1"/>
    <n v="8"/>
    <n v="7.9"/>
    <n v="10.3"/>
    <n v="7.9"/>
    <n v="10.3"/>
    <n v="703"/>
    <n v="34"/>
    <n v="107"/>
    <n v="0"/>
    <n v="0.45"/>
    <n v="0.08"/>
    <n v="0.08"/>
    <n v="0.08"/>
    <n v="8"/>
    <n v="0.75"/>
    <n v="42"/>
    <n v="1.1000000000000001"/>
    <n v="-72"/>
    <n v="-0.06"/>
    <n v="0.63"/>
    <n v="0"/>
    <n v="0.22"/>
    <n v="0.1"/>
    <n v="-63"/>
    <n v="-63"/>
    <n v="16"/>
    <n v="-79"/>
    <n v="0"/>
    <n v="16"/>
    <n v="-79"/>
    <n v="-63"/>
    <n v="1"/>
    <n v="1"/>
    <n v="1"/>
    <n v="1"/>
    <n v="1"/>
    <n v="1"/>
    <n v="1"/>
    <x v="1"/>
  </r>
  <r>
    <x v="2"/>
    <d v="2010-09-17T00:00:00"/>
    <x v="0"/>
    <x v="1"/>
    <n v="9"/>
    <n v="7.8"/>
    <n v="10.5"/>
    <n v="7.8"/>
    <n v="10.5"/>
    <n v="704"/>
    <n v="177"/>
    <n v="767"/>
    <n v="0"/>
    <n v="0.45"/>
    <n v="0.08"/>
    <n v="0.08"/>
    <n v="0.08"/>
    <n v="9"/>
    <n v="0.38"/>
    <n v="40"/>
    <n v="7.7"/>
    <n v="-46"/>
    <n v="-0.12"/>
    <n v="0.54"/>
    <n v="0"/>
    <n v="0.22"/>
    <n v="0.1"/>
    <n v="-50"/>
    <n v="-50"/>
    <n v="18"/>
    <n v="-67"/>
    <n v="0"/>
    <n v="18"/>
    <n v="-67"/>
    <n v="-49"/>
    <n v="1"/>
    <n v="1"/>
    <n v="1"/>
    <n v="1"/>
    <n v="1"/>
    <n v="1"/>
    <n v="1"/>
    <x v="1"/>
  </r>
  <r>
    <x v="2"/>
    <d v="2010-09-18T00:00:00"/>
    <x v="0"/>
    <x v="1"/>
    <n v="10"/>
    <n v="6.8"/>
    <n v="10.8"/>
    <n v="6.8"/>
    <n v="10.8"/>
    <n v="705"/>
    <n v="231"/>
    <n v="753"/>
    <n v="0"/>
    <n v="0.45"/>
    <n v="0.08"/>
    <n v="0.08"/>
    <n v="0.08"/>
    <n v="10"/>
    <n v="0.09"/>
    <n v="37"/>
    <n v="7.5"/>
    <n v="-20"/>
    <n v="-0.28999999999999998"/>
    <n v="0.62"/>
    <n v="0"/>
    <n v="0.21"/>
    <n v="0.1"/>
    <n v="-45"/>
    <n v="-46"/>
    <n v="13"/>
    <n v="-59"/>
    <n v="0"/>
    <n v="13"/>
    <n v="-59"/>
    <n v="-46"/>
    <n v="1"/>
    <n v="1"/>
    <n v="1"/>
    <n v="1"/>
    <n v="1"/>
    <n v="1"/>
    <n v="1"/>
    <x v="1"/>
  </r>
  <r>
    <x v="2"/>
    <d v="2010-09-19T00:00:00"/>
    <x v="0"/>
    <x v="1"/>
    <n v="11"/>
    <n v="6.9"/>
    <n v="10.8"/>
    <n v="6.9"/>
    <n v="10.8"/>
    <n v="703"/>
    <n v="216"/>
    <n v="717"/>
    <n v="0"/>
    <n v="0.44"/>
    <n v="0.08"/>
    <n v="0.08"/>
    <n v="7.0000000000000007E-2"/>
    <n v="11"/>
    <n v="0.04"/>
    <n v="298"/>
    <n v="7.2"/>
    <n v="-31"/>
    <n v="-0.16"/>
    <n v="0.21"/>
    <n v="0"/>
    <n v="0.21"/>
    <n v="0.1"/>
    <n v="-43"/>
    <n v="-45"/>
    <n v="8"/>
    <n v="-54"/>
    <n v="0"/>
    <n v="8"/>
    <n v="-54"/>
    <n v="-46"/>
    <n v="1"/>
    <n v="1"/>
    <n v="0"/>
    <n v="1"/>
    <n v="1"/>
    <n v="1"/>
    <n v="1"/>
    <x v="0"/>
  </r>
  <r>
    <x v="2"/>
    <d v="2010-09-20T00:00:00"/>
    <x v="0"/>
    <x v="1"/>
    <n v="12"/>
    <n v="5.8"/>
    <n v="11"/>
    <n v="5.8"/>
    <n v="11"/>
    <n v="700"/>
    <n v="180"/>
    <n v="623"/>
    <n v="0"/>
    <n v="0.44"/>
    <n v="0.08"/>
    <n v="0.08"/>
    <n v="7.0000000000000007E-2"/>
    <n v="12"/>
    <n v="0.03"/>
    <n v="292"/>
    <n v="6.2"/>
    <n v="-32"/>
    <n v="-0.05"/>
    <n v="0.32"/>
    <n v="0"/>
    <n v="0.2"/>
    <n v="0.1"/>
    <n v="-35"/>
    <n v="-34"/>
    <n v="5"/>
    <n v="-39"/>
    <n v="0"/>
    <n v="5"/>
    <n v="-39"/>
    <n v="-34"/>
    <n v="1"/>
    <n v="1"/>
    <n v="0"/>
    <n v="1"/>
    <n v="1"/>
    <n v="1"/>
    <n v="1"/>
    <x v="0"/>
  </r>
  <r>
    <x v="2"/>
    <d v="2010-09-21T00:00:00"/>
    <x v="0"/>
    <x v="1"/>
    <n v="13"/>
    <n v="5.2"/>
    <n v="11.2"/>
    <n v="5.2"/>
    <n v="11.2"/>
    <n v="699"/>
    <n v="196"/>
    <n v="735"/>
    <n v="0"/>
    <n v="0.43"/>
    <n v="7.0000000000000007E-2"/>
    <n v="0.08"/>
    <n v="7.0000000000000007E-2"/>
    <n v="13"/>
    <n v="0.04"/>
    <n v="25"/>
    <n v="7.4"/>
    <n v="-15"/>
    <n v="-0.18"/>
    <n v="0.41"/>
    <n v="10"/>
    <n v="0.19"/>
    <n v="0.1"/>
    <n v="-31"/>
    <n v="-35"/>
    <n v="6"/>
    <n v="-41"/>
    <n v="0"/>
    <n v="6"/>
    <n v="-41"/>
    <n v="-35"/>
    <n v="1"/>
    <n v="1"/>
    <n v="0"/>
    <n v="0"/>
    <n v="1"/>
    <n v="1"/>
    <n v="1"/>
    <x v="2"/>
  </r>
  <r>
    <x v="2"/>
    <d v="2010-09-22T00:00:00"/>
    <x v="0"/>
    <x v="1"/>
    <n v="14"/>
    <n v="3.9"/>
    <n v="11.6"/>
    <n v="3.9"/>
    <n v="11.6"/>
    <n v="698"/>
    <n v="193"/>
    <n v="665"/>
    <n v="0"/>
    <n v="0.43"/>
    <n v="7.0000000000000007E-2"/>
    <n v="7.0000000000000007E-2"/>
    <n v="7.0000000000000007E-2"/>
    <n v="14"/>
    <n v="0.19"/>
    <n v="28"/>
    <n v="6.6"/>
    <n v="-38"/>
    <n v="-0.06"/>
    <n v="0.41"/>
    <n v="0"/>
    <n v="0.18"/>
    <n v="0.1"/>
    <n v="-30"/>
    <n v="-30"/>
    <n v="12"/>
    <n v="-41"/>
    <n v="0"/>
    <n v="12"/>
    <n v="-41"/>
    <n v="-29"/>
    <n v="1"/>
    <n v="1"/>
    <n v="0"/>
    <n v="1"/>
    <n v="1"/>
    <n v="1"/>
    <n v="1"/>
    <x v="0"/>
  </r>
  <r>
    <x v="2"/>
    <d v="2010-09-23T00:00:00"/>
    <x v="0"/>
    <x v="1"/>
    <n v="15"/>
    <n v="3.6"/>
    <n v="11.7"/>
    <n v="3.6"/>
    <n v="11.7"/>
    <n v="696"/>
    <n v="171"/>
    <n v="676"/>
    <n v="0"/>
    <n v="0.42"/>
    <n v="7.0000000000000007E-2"/>
    <n v="7.0000000000000007E-2"/>
    <n v="0.06"/>
    <n v="15"/>
    <n v="0.06"/>
    <n v="-32"/>
    <n v="6.8"/>
    <n v="2"/>
    <n v="-0.28000000000000003"/>
    <n v="0.52"/>
    <n v="10"/>
    <n v="0.18"/>
    <n v="0.1"/>
    <n v="-28"/>
    <n v="-32"/>
    <n v="8"/>
    <n v="-40"/>
    <n v="0"/>
    <n v="8"/>
    <n v="-40"/>
    <n v="-32"/>
    <n v="1"/>
    <n v="0"/>
    <n v="1"/>
    <n v="0"/>
    <n v="1"/>
    <n v="1"/>
    <n v="1"/>
    <x v="2"/>
  </r>
  <r>
    <x v="2"/>
    <d v="2010-09-24T00:00:00"/>
    <x v="0"/>
    <x v="1"/>
    <n v="16"/>
    <n v="2.7"/>
    <n v="12"/>
    <n v="2.7"/>
    <n v="12"/>
    <n v="691"/>
    <n v="147"/>
    <n v="630"/>
    <n v="0"/>
    <n v="0.42"/>
    <n v="0.06"/>
    <n v="7.0000000000000007E-2"/>
    <n v="0.06"/>
    <n v="16"/>
    <n v="0.11"/>
    <n v="48"/>
    <n v="6.3"/>
    <n v="18"/>
    <n v="-0.38"/>
    <n v="0.86"/>
    <n v="0"/>
    <n v="0.17"/>
    <n v="0.1"/>
    <n v="-23"/>
    <n v="-23"/>
    <n v="12"/>
    <n v="-35"/>
    <n v="0"/>
    <n v="12"/>
    <n v="-35"/>
    <n v="-23"/>
    <n v="1"/>
    <n v="1"/>
    <n v="1"/>
    <n v="1"/>
    <n v="1"/>
    <n v="1"/>
    <n v="1"/>
    <x v="1"/>
  </r>
  <r>
    <x v="2"/>
    <d v="2010-09-25T00:00:00"/>
    <x v="0"/>
    <x v="1"/>
    <n v="17"/>
    <n v="2.5"/>
    <n v="12"/>
    <n v="2.5"/>
    <n v="12"/>
    <n v="689"/>
    <n v="109"/>
    <n v="392"/>
    <n v="0"/>
    <n v="0.41"/>
    <n v="0.06"/>
    <n v="0.06"/>
    <n v="0.06"/>
    <n v="17"/>
    <n v="0.16"/>
    <n v="29"/>
    <n v="3.9"/>
    <n v="32"/>
    <n v="-0.35"/>
    <n v="0.85"/>
    <n v="0"/>
    <n v="0.16"/>
    <n v="0.1"/>
    <n v="-15"/>
    <n v="-15"/>
    <n v="10"/>
    <n v="-25"/>
    <n v="0"/>
    <n v="10"/>
    <n v="-25"/>
    <n v="-15"/>
    <n v="1"/>
    <n v="1"/>
    <n v="1"/>
    <n v="1"/>
    <n v="1"/>
    <n v="1"/>
    <n v="1"/>
    <x v="1"/>
  </r>
  <r>
    <x v="2"/>
    <d v="2010-09-26T00:00:00"/>
    <x v="0"/>
    <x v="1"/>
    <n v="18"/>
    <n v="1.7"/>
    <n v="12.3"/>
    <n v="1.7"/>
    <n v="12.3"/>
    <n v="691"/>
    <n v="127"/>
    <n v="476"/>
    <n v="0"/>
    <n v="0.41"/>
    <n v="0.06"/>
    <n v="0.06"/>
    <n v="0.06"/>
    <n v="18"/>
    <n v="0.32"/>
    <n v="45"/>
    <n v="4.8"/>
    <n v="-15"/>
    <n v="-0.15"/>
    <n v="0.71"/>
    <n v="0"/>
    <n v="0.16"/>
    <n v="0"/>
    <n v="-11"/>
    <n v="-12"/>
    <n v="17"/>
    <n v="-29"/>
    <n v="0"/>
    <n v="17"/>
    <n v="-29"/>
    <n v="-12"/>
    <n v="1"/>
    <n v="1"/>
    <n v="1"/>
    <n v="1"/>
    <n v="1"/>
    <n v="1"/>
    <n v="1"/>
    <x v="1"/>
  </r>
  <r>
    <x v="2"/>
    <d v="2010-09-27T00:00:00"/>
    <x v="0"/>
    <x v="1"/>
    <n v="19"/>
    <n v="1"/>
    <n v="12.6"/>
    <n v="1"/>
    <n v="12.6"/>
    <n v="688"/>
    <n v="147"/>
    <n v="676"/>
    <n v="0"/>
    <n v="0.41"/>
    <n v="0.06"/>
    <n v="0.06"/>
    <n v="0.06"/>
    <n v="19"/>
    <n v="0.16"/>
    <n v="36"/>
    <n v="6.8"/>
    <n v="-6"/>
    <n v="-0.18"/>
    <n v="0.68"/>
    <n v="0"/>
    <n v="0.15"/>
    <n v="0"/>
    <n v="-14"/>
    <n v="-14"/>
    <n v="13"/>
    <n v="-27"/>
    <n v="0"/>
    <n v="13"/>
    <n v="-27"/>
    <n v="-14"/>
    <n v="1"/>
    <n v="1"/>
    <n v="1"/>
    <n v="1"/>
    <n v="1"/>
    <n v="1"/>
    <n v="1"/>
    <x v="1"/>
  </r>
  <r>
    <x v="2"/>
    <d v="2011-06-04T00:00:00"/>
    <x v="1"/>
    <x v="2"/>
    <n v="1"/>
    <n v="5.0999999999999996"/>
    <n v="10.3"/>
    <n v="5.0999999999999996"/>
    <n v="10.3"/>
    <n v="693"/>
    <n v="488"/>
    <n v="1339"/>
    <n v="18"/>
    <n v="0.84"/>
    <n v="0.41"/>
    <n v="0.5"/>
    <n v="0.36"/>
    <n v="1"/>
    <n v="0.28000000000000003"/>
    <n v="-27"/>
    <n v="6.7"/>
    <n v="-612"/>
    <n v="0.21"/>
    <n v="0.38"/>
    <n v="0"/>
    <n v="0.49"/>
    <n v="0.7"/>
    <n v="-561"/>
    <n v="-559"/>
    <n v="22"/>
    <n v="-581"/>
    <n v="5"/>
    <n v="27"/>
    <n v="-586"/>
    <n v="-559"/>
    <n v="1"/>
    <n v="0"/>
    <n v="0"/>
    <n v="1"/>
    <n v="1"/>
    <n v="1"/>
    <n v="0"/>
    <x v="3"/>
  </r>
  <r>
    <x v="2"/>
    <d v="2011-06-05T00:00:00"/>
    <x v="1"/>
    <x v="2"/>
    <n v="2"/>
    <n v="5.5"/>
    <n v="10.199999999999999"/>
    <n v="5.5"/>
    <n v="10.199999999999999"/>
    <n v="699"/>
    <n v="507"/>
    <n v="1348"/>
    <n v="22"/>
    <n v="0.82"/>
    <n v="0.3"/>
    <n v="0.38"/>
    <n v="0.26"/>
    <n v="2"/>
    <n v="-0.02"/>
    <n v="259"/>
    <n v="6.7"/>
    <n v="-542"/>
    <n v="-0.24"/>
    <n v="0"/>
    <n v="0"/>
    <n v="0.5"/>
    <n v="0.7"/>
    <n v="-586"/>
    <n v="-586"/>
    <n v="-8"/>
    <n v="-578"/>
    <n v="-0.3"/>
    <n v="-8"/>
    <n v="-578"/>
    <n v="-586"/>
    <n v="0"/>
    <n v="1"/>
    <n v="0"/>
    <n v="1"/>
    <n v="0"/>
    <n v="1"/>
    <n v="0"/>
    <x v="3"/>
  </r>
  <r>
    <x v="2"/>
    <d v="2011-06-06T00:00:00"/>
    <x v="1"/>
    <x v="2"/>
    <n v="3"/>
    <n v="5.9"/>
    <n v="10.199999999999999"/>
    <n v="5.9"/>
    <n v="10.199999999999999"/>
    <n v="703"/>
    <n v="481"/>
    <n v="1319"/>
    <n v="22"/>
    <n v="0.8"/>
    <n v="0.24"/>
    <n v="0.28999999999999998"/>
    <n v="0.2"/>
    <n v="3"/>
    <n v="-0.05"/>
    <n v="32"/>
    <n v="6.6"/>
    <n v="-542"/>
    <n v="0.44"/>
    <n v="0.51"/>
    <n v="0"/>
    <n v="0.45"/>
    <n v="0.6"/>
    <n v="-500"/>
    <n v="-496"/>
    <n v="-17"/>
    <n v="-479"/>
    <n v="-1.1000000000000001"/>
    <n v="-18"/>
    <n v="-478"/>
    <n v="-496"/>
    <n v="0"/>
    <n v="1"/>
    <n v="1"/>
    <n v="1"/>
    <n v="0"/>
    <n v="1"/>
    <n v="0"/>
    <x v="2"/>
  </r>
  <r>
    <x v="2"/>
    <d v="2011-06-07T00:00:00"/>
    <x v="1"/>
    <x v="2"/>
    <n v="4"/>
    <n v="6.6"/>
    <n v="9.9"/>
    <n v="6.6"/>
    <n v="9.9"/>
    <n v="702"/>
    <n v="677"/>
    <n v="1418"/>
    <n v="25"/>
    <n v="0.78"/>
    <n v="0.19"/>
    <n v="0.23"/>
    <n v="0.17"/>
    <n v="4"/>
    <n v="-120.96"/>
    <n v="-36"/>
    <n v="7.1"/>
    <n v="-420"/>
    <n v="0.19"/>
    <n v="0.17"/>
    <n v="0"/>
    <n v="0.39"/>
    <n v="0.5"/>
    <n v="-429"/>
    <n v="-429"/>
    <n v="-36"/>
    <n v="-393"/>
    <n v="-35.799999999999997"/>
    <n v="-72"/>
    <n v="-357"/>
    <n v="-429"/>
    <n v="0"/>
    <n v="0"/>
    <n v="0"/>
    <n v="1"/>
    <n v="0"/>
    <n v="1"/>
    <n v="0"/>
    <x v="4"/>
  </r>
  <r>
    <x v="2"/>
    <d v="2011-06-08T00:00:00"/>
    <x v="1"/>
    <x v="2"/>
    <n v="5"/>
    <n v="6.4"/>
    <n v="9.9"/>
    <n v="6.4"/>
    <n v="9.9"/>
    <n v="698"/>
    <n v="640"/>
    <n v="1437"/>
    <n v="26"/>
    <n v="0.76"/>
    <n v="0.15"/>
    <n v="0.19"/>
    <n v="0.13"/>
    <n v="5"/>
    <n v="-92.05"/>
    <n v="43"/>
    <n v="7.2"/>
    <n v="-398"/>
    <n v="0.49"/>
    <n v="-0.09"/>
    <n v="0"/>
    <n v="0.34"/>
    <n v="0.5"/>
    <n v="-370"/>
    <n v="-370"/>
    <n v="-43"/>
    <n v="-327"/>
    <n v="-43.4"/>
    <n v="-86"/>
    <n v="-284"/>
    <n v="-370"/>
    <n v="0"/>
    <n v="1"/>
    <n v="0"/>
    <n v="1"/>
    <n v="0"/>
    <n v="1"/>
    <n v="0"/>
    <x v="3"/>
  </r>
  <r>
    <x v="2"/>
    <d v="2011-06-13T00:00:00"/>
    <x v="1"/>
    <x v="2"/>
    <n v="6"/>
    <n v="6.6"/>
    <n v="9.6"/>
    <n v="6.6"/>
    <n v="9.6"/>
    <n v="687"/>
    <n v="294"/>
    <n v="781"/>
    <n v="18"/>
    <n v="0.69"/>
    <n v="0.06"/>
    <n v="0.06"/>
    <n v="0.05"/>
    <n v="6"/>
    <n v="-1.89"/>
    <n v="26"/>
    <n v="3.9"/>
    <n v="-132"/>
    <n v="-0.17"/>
    <n v="0.03"/>
    <n v="0"/>
    <n v="0.17"/>
    <n v="0.2"/>
    <n v="-183"/>
    <n v="-183"/>
    <n v="-26"/>
    <n v="-157"/>
    <n v="-22.5"/>
    <n v="-48"/>
    <n v="-134"/>
    <n v="-183"/>
    <n v="0"/>
    <n v="1"/>
    <n v="0"/>
    <n v="1"/>
    <n v="0"/>
    <n v="1"/>
    <n v="0"/>
    <x v="3"/>
  </r>
  <r>
    <x v="2"/>
    <d v="2011-06-18T00:00:00"/>
    <x v="1"/>
    <x v="2"/>
    <n v="7"/>
    <n v="9.6"/>
    <n v="9"/>
    <n v="9.6"/>
    <n v="9"/>
    <n v="697"/>
    <n v="427"/>
    <n v="1108"/>
    <n v="41"/>
    <n v="0.65"/>
    <n v="0.04"/>
    <n v="0.04"/>
    <n v="0.03"/>
    <n v="7"/>
    <n v="0.02"/>
    <n v="292"/>
    <n v="5.5"/>
    <n v="-150"/>
    <n v="0.06"/>
    <n v="-0.05"/>
    <n v="0"/>
    <n v="0.13"/>
    <n v="0.2"/>
    <n v="-126"/>
    <n v="-133"/>
    <n v="8"/>
    <n v="-142"/>
    <n v="0.8"/>
    <n v="9"/>
    <n v="-143"/>
    <n v="-134"/>
    <n v="1"/>
    <n v="1"/>
    <n v="0"/>
    <n v="1"/>
    <n v="1"/>
    <n v="1"/>
    <n v="1"/>
    <x v="0"/>
  </r>
  <r>
    <x v="2"/>
    <d v="2011-06-19T00:00:00"/>
    <x v="1"/>
    <x v="2"/>
    <n v="8"/>
    <n v="10.5"/>
    <n v="8.8000000000000007"/>
    <n v="10.5"/>
    <n v="8.8000000000000007"/>
    <n v="699"/>
    <n v="681"/>
    <n v="1520"/>
    <n v="41"/>
    <n v="0.65"/>
    <n v="0.03"/>
    <n v="0.04"/>
    <n v="0.03"/>
    <n v="8"/>
    <n v="0.01"/>
    <n v="5"/>
    <n v="7.6"/>
    <n v="-143"/>
    <n v="0.03"/>
    <n v="-0.15"/>
    <n v="1"/>
    <n v="0.12"/>
    <n v="0.2"/>
    <n v="-126"/>
    <n v="-136"/>
    <n v="3"/>
    <n v="-139"/>
    <n v="0.3"/>
    <n v="3"/>
    <n v="-139"/>
    <n v="-136"/>
    <n v="1"/>
    <n v="1"/>
    <n v="0"/>
    <n v="0"/>
    <n v="1"/>
    <n v="1"/>
    <n v="1"/>
    <x v="2"/>
  </r>
  <r>
    <x v="2"/>
    <d v="2011-06-20T00:00:00"/>
    <x v="1"/>
    <x v="2"/>
    <n v="9"/>
    <n v="11.5"/>
    <n v="8.6"/>
    <n v="11.5"/>
    <n v="8.6"/>
    <n v="698"/>
    <n v="522"/>
    <n v="1275"/>
    <n v="29"/>
    <n v="0.64"/>
    <n v="0.03"/>
    <n v="0.03"/>
    <n v="0.03"/>
    <n v="9"/>
    <n v="0.7"/>
    <n v="68"/>
    <n v="6.4"/>
    <n v="-190"/>
    <n v="0.14000000000000001"/>
    <n v="-0.15"/>
    <n v="0"/>
    <n v="0.12"/>
    <n v="0.2"/>
    <n v="-112"/>
    <n v="-111"/>
    <n v="59"/>
    <n v="-170"/>
    <n v="19.8"/>
    <n v="79"/>
    <n v="-190"/>
    <n v="-111"/>
    <n v="1"/>
    <n v="1"/>
    <n v="0"/>
    <n v="1"/>
    <n v="1"/>
    <n v="1"/>
    <n v="1"/>
    <x v="0"/>
  </r>
  <r>
    <x v="2"/>
    <d v="2011-06-21T00:00:00"/>
    <x v="1"/>
    <x v="2"/>
    <n v="10"/>
    <n v="11.7"/>
    <n v="8.5"/>
    <n v="11.7"/>
    <n v="8.5"/>
    <n v="696"/>
    <n v="354"/>
    <n v="919"/>
    <n v="12"/>
    <n v="0.64"/>
    <n v="0.03"/>
    <n v="0.03"/>
    <n v="0.03"/>
    <n v="10"/>
    <n v="0.92"/>
    <n v="70"/>
    <n v="4.5999999999999996"/>
    <n v="-155"/>
    <n v="-0.06"/>
    <n v="0.23"/>
    <n v="0"/>
    <n v="0.11"/>
    <n v="0.2"/>
    <n v="-105"/>
    <n v="-106"/>
    <n v="58"/>
    <n v="-164"/>
    <n v="10.9"/>
    <n v="69"/>
    <n v="-175"/>
    <n v="-106"/>
    <n v="1"/>
    <n v="1"/>
    <n v="0"/>
    <n v="1"/>
    <n v="1"/>
    <n v="1"/>
    <n v="1"/>
    <x v="0"/>
  </r>
  <r>
    <x v="2"/>
    <d v="2011-06-22T00:00:00"/>
    <x v="1"/>
    <x v="2"/>
    <n v="11"/>
    <n v="12.1"/>
    <n v="8.4"/>
    <n v="12.1"/>
    <n v="8.4"/>
    <n v="696"/>
    <n v="360"/>
    <n v="932"/>
    <n v="25"/>
    <n v="0.64"/>
    <n v="0.03"/>
    <n v="0.03"/>
    <n v="0.02"/>
    <n v="11"/>
    <n v="0.56999999999999995"/>
    <n v="113"/>
    <n v="4.7"/>
    <n v="-179"/>
    <n v="-0.08"/>
    <n v="0.4"/>
    <n v="0"/>
    <n v="0.11"/>
    <n v="0.2"/>
    <n v="-116"/>
    <n v="-117"/>
    <n v="72"/>
    <n v="-190"/>
    <n v="14.2"/>
    <n v="86"/>
    <n v="-204"/>
    <n v="-118"/>
    <n v="1"/>
    <n v="1"/>
    <n v="0"/>
    <n v="1"/>
    <n v="1"/>
    <n v="1"/>
    <n v="1"/>
    <x v="0"/>
  </r>
  <r>
    <x v="2"/>
    <d v="2011-06-23T00:00:00"/>
    <x v="1"/>
    <x v="2"/>
    <n v="12"/>
    <n v="12.2"/>
    <n v="8.3000000000000007"/>
    <n v="12.2"/>
    <n v="8.3000000000000007"/>
    <n v="696"/>
    <n v="243"/>
    <n v="997"/>
    <n v="14"/>
    <n v="0.64"/>
    <n v="0.03"/>
    <n v="0.03"/>
    <n v="0.03"/>
    <n v="12"/>
    <n v="0.36"/>
    <n v="115"/>
    <n v="5"/>
    <n v="-180"/>
    <n v="-0.03"/>
    <n v="0.43"/>
    <n v="0"/>
    <n v="0.12"/>
    <n v="0.2"/>
    <n v="-124"/>
    <n v="-128"/>
    <n v="56"/>
    <n v="-184"/>
    <n v="5"/>
    <n v="61"/>
    <n v="-189"/>
    <n v="-128"/>
    <n v="1"/>
    <n v="1"/>
    <n v="0"/>
    <n v="1"/>
    <n v="1"/>
    <n v="1"/>
    <n v="1"/>
    <x v="0"/>
  </r>
  <r>
    <x v="2"/>
    <d v="2011-06-24T00:00:00"/>
    <x v="1"/>
    <x v="2"/>
    <n v="13"/>
    <n v="12.5"/>
    <n v="8.3000000000000007"/>
    <n v="12.5"/>
    <n v="8.3000000000000007"/>
    <n v="698"/>
    <n v="431"/>
    <n v="1258"/>
    <n v="4"/>
    <n v="0.65"/>
    <n v="0.03"/>
    <n v="0.04"/>
    <n v="0.03"/>
    <n v="13"/>
    <n v="0.77"/>
    <n v="105"/>
    <n v="6.3"/>
    <n v="-189"/>
    <n v="-0.18"/>
    <n v="0.2"/>
    <n v="0"/>
    <n v="0.14000000000000001"/>
    <n v="0.2"/>
    <n v="-135"/>
    <n v="-137"/>
    <n v="75"/>
    <n v="-212"/>
    <n v="3.1"/>
    <n v="78"/>
    <n v="-215"/>
    <n v="-137"/>
    <n v="1"/>
    <n v="1"/>
    <n v="0"/>
    <n v="1"/>
    <n v="1"/>
    <n v="1"/>
    <n v="1"/>
    <x v="0"/>
  </r>
  <r>
    <x v="2"/>
    <d v="2011-06-25T00:00:00"/>
    <x v="1"/>
    <x v="2"/>
    <n v="14"/>
    <n v="13.9"/>
    <n v="8.1"/>
    <n v="13.9"/>
    <n v="8.1"/>
    <n v="699"/>
    <n v="637"/>
    <n v="1438"/>
    <n v="20"/>
    <n v="0.65"/>
    <n v="0.03"/>
    <n v="0.04"/>
    <n v="0.03"/>
    <n v="14"/>
    <n v="3.01"/>
    <n v="114"/>
    <n v="7.2"/>
    <n v="-246"/>
    <n v="0.04"/>
    <n v="0.03"/>
    <n v="0"/>
    <n v="0.14000000000000001"/>
    <n v="0.2"/>
    <n v="-132"/>
    <n v="-131"/>
    <n v="109"/>
    <n v="-240"/>
    <n v="55.1"/>
    <n v="164"/>
    <n v="-295"/>
    <n v="-131"/>
    <n v="1"/>
    <n v="1"/>
    <n v="0"/>
    <n v="1"/>
    <n v="1"/>
    <n v="1"/>
    <n v="1"/>
    <x v="0"/>
  </r>
  <r>
    <x v="2"/>
    <d v="2011-06-26T00:00:00"/>
    <x v="1"/>
    <x v="2"/>
    <n v="15"/>
    <n v="14.8"/>
    <n v="7.9"/>
    <n v="14.8"/>
    <n v="7.9"/>
    <n v="695"/>
    <n v="682"/>
    <n v="1431"/>
    <n v="39"/>
    <n v="0.65"/>
    <n v="0.03"/>
    <n v="0.04"/>
    <n v="0.03"/>
    <n v="15"/>
    <n v="1.08"/>
    <n v="104"/>
    <n v="7.2"/>
    <n v="-242"/>
    <n v="7.0000000000000007E-2"/>
    <n v="-0.02"/>
    <n v="0"/>
    <n v="0.14000000000000001"/>
    <n v="0.2"/>
    <n v="-138"/>
    <n v="-138"/>
    <n v="93"/>
    <n v="-231"/>
    <n v="40.1"/>
    <n v="133"/>
    <n v="-271"/>
    <n v="-138"/>
    <n v="1"/>
    <n v="1"/>
    <n v="0"/>
    <n v="1"/>
    <n v="1"/>
    <n v="1"/>
    <n v="1"/>
    <x v="0"/>
  </r>
  <r>
    <x v="2"/>
    <d v="2011-06-27T00:00:00"/>
    <x v="1"/>
    <x v="2"/>
    <n v="16"/>
    <n v="14.9"/>
    <n v="7.8"/>
    <n v="14.9"/>
    <n v="7.8"/>
    <n v="692"/>
    <n v="576"/>
    <n v="1305"/>
    <n v="43"/>
    <n v="0.65"/>
    <n v="0.03"/>
    <n v="0.04"/>
    <n v="0.03"/>
    <n v="16"/>
    <n v="0.37"/>
    <n v="122"/>
    <n v="6.5"/>
    <n v="-231"/>
    <n v="0.15"/>
    <n v="0.21"/>
    <n v="0"/>
    <n v="0.14000000000000001"/>
    <n v="0.2"/>
    <n v="-125"/>
    <n v="-124"/>
    <n v="85"/>
    <n v="-210"/>
    <n v="15.7"/>
    <n v="101"/>
    <n v="-226"/>
    <n v="-125"/>
    <n v="1"/>
    <n v="1"/>
    <n v="0"/>
    <n v="1"/>
    <n v="1"/>
    <n v="1"/>
    <n v="1"/>
    <x v="0"/>
  </r>
  <r>
    <x v="2"/>
    <d v="2011-06-28T00:00:00"/>
    <x v="1"/>
    <x v="2"/>
    <n v="17"/>
    <n v="14.2"/>
    <n v="7.9"/>
    <n v="14.2"/>
    <n v="7.9"/>
    <n v="686"/>
    <n v="470"/>
    <n v="1275"/>
    <n v="33"/>
    <n v="0.65"/>
    <n v="0.03"/>
    <n v="0.04"/>
    <n v="0.03"/>
    <n v="17"/>
    <n v="0.8"/>
    <n v="117"/>
    <n v="6.4"/>
    <n v="-191"/>
    <n v="-0.13"/>
    <n v="0.37"/>
    <n v="0"/>
    <n v="0.14000000000000001"/>
    <n v="0.2"/>
    <n v="-113"/>
    <n v="-112"/>
    <n v="97"/>
    <n v="-210"/>
    <n v="25.9"/>
    <n v="123"/>
    <n v="-236"/>
    <n v="-113"/>
    <n v="1"/>
    <n v="1"/>
    <n v="0"/>
    <n v="1"/>
    <n v="1"/>
    <n v="1"/>
    <n v="1"/>
    <x v="0"/>
  </r>
  <r>
    <x v="2"/>
    <d v="2011-06-29T00:00:00"/>
    <x v="1"/>
    <x v="2"/>
    <n v="18"/>
    <n v="11.6"/>
    <n v="8.5"/>
    <n v="11.6"/>
    <n v="8.5"/>
    <n v="685"/>
    <n v="379"/>
    <n v="933"/>
    <n v="23"/>
    <n v="0.65"/>
    <n v="0.03"/>
    <n v="0.03"/>
    <n v="0.03"/>
    <n v="18"/>
    <n v="1.56"/>
    <n v="166"/>
    <n v="4.7"/>
    <n v="-208"/>
    <n v="-0.13"/>
    <n v="7.0000000000000007E-2"/>
    <n v="0"/>
    <n v="0.13"/>
    <n v="0.2"/>
    <n v="-89"/>
    <n v="-90"/>
    <n v="137"/>
    <n v="-227"/>
    <n v="35.4"/>
    <n v="172"/>
    <n v="-262"/>
    <n v="-90"/>
    <n v="1"/>
    <n v="1"/>
    <n v="0"/>
    <n v="1"/>
    <n v="1"/>
    <n v="1"/>
    <n v="1"/>
    <x v="0"/>
  </r>
  <r>
    <x v="2"/>
    <d v="2011-06-30T00:00:00"/>
    <x v="1"/>
    <x v="2"/>
    <n v="19"/>
    <n v="9.9"/>
    <n v="8.9"/>
    <n v="9.9"/>
    <n v="8.9"/>
    <n v="684"/>
    <n v="283"/>
    <n v="678"/>
    <n v="20"/>
    <n v="0.64"/>
    <n v="0.03"/>
    <n v="0.03"/>
    <n v="0.03"/>
    <n v="19"/>
    <n v="4.07"/>
    <n v="114"/>
    <n v="3.4"/>
    <n v="-256"/>
    <n v="0.4"/>
    <n v="-0.43"/>
    <n v="0"/>
    <n v="0.12"/>
    <n v="0.2"/>
    <n v="-90"/>
    <n v="-90"/>
    <n v="109"/>
    <n v="-199"/>
    <n v="69.8"/>
    <n v="179"/>
    <n v="-269"/>
    <n v="-90"/>
    <n v="1"/>
    <n v="1"/>
    <n v="0"/>
    <n v="1"/>
    <n v="1"/>
    <n v="1"/>
    <n v="1"/>
    <x v="0"/>
  </r>
  <r>
    <x v="2"/>
    <d v="2011-07-01T00:00:00"/>
    <x v="1"/>
    <x v="0"/>
    <n v="20"/>
    <n v="9.8000000000000007"/>
    <n v="8.9"/>
    <n v="9.8000000000000007"/>
    <n v="8.9"/>
    <n v="685"/>
    <n v="387"/>
    <n v="1171"/>
    <n v="27"/>
    <n v="0.64"/>
    <n v="0.03"/>
    <n v="0.03"/>
    <n v="0.03"/>
    <n v="20"/>
    <n v="0.23"/>
    <n v="96"/>
    <n v="5.9"/>
    <n v="-172"/>
    <n v="0.1"/>
    <n v="0.16"/>
    <n v="0"/>
    <n v="0.12"/>
    <n v="0.2"/>
    <n v="-102"/>
    <n v="-103"/>
    <n v="55"/>
    <n v="-158"/>
    <n v="6.3"/>
    <n v="61"/>
    <n v="-164"/>
    <n v="-103"/>
    <n v="1"/>
    <n v="1"/>
    <n v="0"/>
    <n v="1"/>
    <n v="1"/>
    <n v="1"/>
    <n v="1"/>
    <x v="0"/>
  </r>
  <r>
    <x v="2"/>
    <d v="2011-07-02T00:00:00"/>
    <x v="1"/>
    <x v="0"/>
    <n v="21"/>
    <n v="10.8"/>
    <n v="8.8000000000000007"/>
    <n v="10.8"/>
    <n v="8.8000000000000007"/>
    <n v="689"/>
    <n v="678"/>
    <n v="1429"/>
    <n v="33"/>
    <n v="0.64"/>
    <n v="0.03"/>
    <n v="0.03"/>
    <n v="0.03"/>
    <n v="21"/>
    <n v="0.73"/>
    <n v="120"/>
    <n v="7.1"/>
    <n v="-175"/>
    <n v="-0.2"/>
    <n v="0.33"/>
    <n v="0"/>
    <n v="0.12"/>
    <n v="0.1"/>
    <n v="-106"/>
    <n v="-106"/>
    <n v="98"/>
    <n v="-204"/>
    <n v="23.8"/>
    <n v="122"/>
    <n v="-228"/>
    <n v="-106"/>
    <n v="1"/>
    <n v="1"/>
    <n v="0"/>
    <n v="1"/>
    <n v="1"/>
    <n v="1"/>
    <n v="1"/>
    <x v="0"/>
  </r>
  <r>
    <x v="2"/>
    <d v="2011-07-03T00:00:00"/>
    <x v="1"/>
    <x v="0"/>
    <n v="22"/>
    <n v="12.1"/>
    <n v="8.5"/>
    <n v="12.1"/>
    <n v="8.5"/>
    <n v="689"/>
    <n v="481"/>
    <n v="1235"/>
    <n v="21"/>
    <n v="0.64"/>
    <n v="0.03"/>
    <n v="0.03"/>
    <n v="0.03"/>
    <n v="22"/>
    <n v="0.72"/>
    <n v="185"/>
    <n v="6.2"/>
    <n v="-268"/>
    <n v="0.25"/>
    <n v="0.34"/>
    <n v="0"/>
    <n v="0.12"/>
    <n v="0.1"/>
    <n v="-94"/>
    <n v="-98"/>
    <n v="133"/>
    <n v="-231"/>
    <n v="15.1"/>
    <n v="148"/>
    <n v="-246"/>
    <n v="-98"/>
    <n v="1"/>
    <n v="1"/>
    <n v="0"/>
    <n v="1"/>
    <n v="1"/>
    <n v="1"/>
    <n v="1"/>
    <x v="0"/>
  </r>
  <r>
    <x v="2"/>
    <d v="2011-07-04T00:00:00"/>
    <x v="1"/>
    <x v="0"/>
    <n v="23"/>
    <n v="10.4"/>
    <n v="8.6"/>
    <n v="10.4"/>
    <n v="8.6"/>
    <n v="689"/>
    <n v="157"/>
    <n v="347"/>
    <n v="6"/>
    <n v="0.64"/>
    <n v="0.03"/>
    <n v="0.04"/>
    <n v="0.03"/>
    <n v="23"/>
    <n v="0.43"/>
    <n v="136"/>
    <n v="1.7"/>
    <n v="-127"/>
    <n v="-0.18"/>
    <n v="0.35"/>
    <n v="0"/>
    <n v="0.12"/>
    <n v="0.2"/>
    <n v="-108"/>
    <n v="-97"/>
    <n v="56"/>
    <n v="-153"/>
    <n v="2.6"/>
    <n v="59"/>
    <n v="-156"/>
    <n v="-97"/>
    <n v="1"/>
    <n v="1"/>
    <n v="0"/>
    <n v="1"/>
    <n v="1"/>
    <n v="1"/>
    <n v="1"/>
    <x v="0"/>
  </r>
  <r>
    <x v="2"/>
    <d v="2011-07-05T00:00:00"/>
    <x v="1"/>
    <x v="0"/>
    <n v="24"/>
    <n v="10.7"/>
    <n v="8.9"/>
    <n v="10.7"/>
    <n v="8.9"/>
    <n v="696"/>
    <n v="504"/>
    <n v="1370"/>
    <n v="13"/>
    <n v="0.65"/>
    <n v="0.03"/>
    <n v="0.04"/>
    <n v="0.03"/>
    <n v="24"/>
    <n v="0.49"/>
    <n v="171"/>
    <n v="6.9"/>
    <n v="-212"/>
    <n v="-0.1"/>
    <n v="0.56000000000000005"/>
    <n v="0"/>
    <n v="0.13"/>
    <n v="0.2"/>
    <n v="-113"/>
    <n v="-119"/>
    <n v="108"/>
    <n v="-227"/>
    <n v="6.4"/>
    <n v="114"/>
    <n v="-233"/>
    <n v="-119"/>
    <n v="1"/>
    <n v="1"/>
    <n v="1"/>
    <n v="1"/>
    <n v="1"/>
    <n v="1"/>
    <n v="1"/>
    <x v="1"/>
  </r>
  <r>
    <x v="2"/>
    <d v="2011-07-06T00:00:00"/>
    <x v="1"/>
    <x v="0"/>
    <n v="25"/>
    <n v="11.7"/>
    <n v="8.8000000000000007"/>
    <n v="11.7"/>
    <n v="8.8000000000000007"/>
    <n v="701"/>
    <n v="623"/>
    <n v="1368"/>
    <n v="30"/>
    <n v="0.64"/>
    <n v="0.03"/>
    <n v="0.03"/>
    <n v="0.03"/>
    <n v="25"/>
    <n v="0.66"/>
    <n v="178"/>
    <n v="6.8"/>
    <n v="-198"/>
    <n v="-0.21"/>
    <n v="0.57999999999999996"/>
    <n v="0"/>
    <n v="0.12"/>
    <n v="0.1"/>
    <n v="-94"/>
    <n v="-96"/>
    <n v="132"/>
    <n v="-229"/>
    <n v="19.8"/>
    <n v="152"/>
    <n v="-249"/>
    <n v="-97"/>
    <n v="1"/>
    <n v="1"/>
    <n v="1"/>
    <n v="1"/>
    <n v="1"/>
    <n v="1"/>
    <n v="1"/>
    <x v="1"/>
  </r>
  <r>
    <x v="2"/>
    <d v="2011-07-07T00:00:00"/>
    <x v="1"/>
    <x v="0"/>
    <n v="26"/>
    <n v="12.3"/>
    <n v="8.6"/>
    <n v="12.3"/>
    <n v="8.6"/>
    <n v="700"/>
    <n v="533"/>
    <n v="1421"/>
    <n v="26"/>
    <n v="0.64"/>
    <n v="0.03"/>
    <n v="0.03"/>
    <n v="0.02"/>
    <n v="26"/>
    <n v="0.38"/>
    <n v="195"/>
    <n v="7.1"/>
    <n v="-245"/>
    <n v="0.21"/>
    <n v="0.24"/>
    <n v="0"/>
    <n v="0.12"/>
    <n v="0.1"/>
    <n v="-89"/>
    <n v="-97"/>
    <n v="118"/>
    <n v="-215"/>
    <n v="9.9"/>
    <n v="128"/>
    <n v="-225"/>
    <n v="-97"/>
    <n v="1"/>
    <n v="1"/>
    <n v="0"/>
    <n v="1"/>
    <n v="1"/>
    <n v="1"/>
    <n v="1"/>
    <x v="0"/>
  </r>
  <r>
    <x v="2"/>
    <d v="2011-07-08T00:00:00"/>
    <x v="1"/>
    <x v="0"/>
    <n v="27"/>
    <n v="12.8"/>
    <n v="8.6"/>
    <n v="12.8"/>
    <n v="8.6"/>
    <n v="698"/>
    <n v="660"/>
    <n v="1411"/>
    <n v="30"/>
    <n v="0.63"/>
    <n v="0.03"/>
    <n v="0.03"/>
    <n v="0.02"/>
    <n v="27"/>
    <n v="0.54"/>
    <n v="205"/>
    <n v="7.1"/>
    <n v="-222"/>
    <n v="-0.08"/>
    <n v="0.51"/>
    <n v="0"/>
    <n v="0.11"/>
    <n v="0.1"/>
    <n v="-86"/>
    <n v="-89"/>
    <n v="144"/>
    <n v="-234"/>
    <n v="16.3"/>
    <n v="160"/>
    <n v="-250"/>
    <n v="-90"/>
    <n v="1"/>
    <n v="1"/>
    <n v="1"/>
    <n v="1"/>
    <n v="1"/>
    <n v="1"/>
    <n v="1"/>
    <x v="1"/>
  </r>
  <r>
    <x v="2"/>
    <d v="2011-07-09T00:00:00"/>
    <x v="1"/>
    <x v="0"/>
    <n v="28"/>
    <n v="12.3"/>
    <n v="8.6999999999999993"/>
    <n v="12.3"/>
    <n v="8.6999999999999993"/>
    <n v="697"/>
    <n v="653"/>
    <n v="1402"/>
    <n v="21"/>
    <n v="0.63"/>
    <n v="0.02"/>
    <n v="0.03"/>
    <n v="0.02"/>
    <n v="28"/>
    <n v="0.57999999999999996"/>
    <n v="218"/>
    <n v="7"/>
    <n v="-230"/>
    <n v="-0.01"/>
    <n v="0.42"/>
    <n v="0"/>
    <n v="0.11"/>
    <n v="0.1"/>
    <n v="-73"/>
    <n v="-79"/>
    <n v="153"/>
    <n v="-232"/>
    <n v="12.3"/>
    <n v="165"/>
    <n v="-244"/>
    <n v="-79"/>
    <n v="1"/>
    <n v="1"/>
    <n v="0"/>
    <n v="1"/>
    <n v="1"/>
    <n v="1"/>
    <n v="1"/>
    <x v="0"/>
  </r>
  <r>
    <x v="2"/>
    <d v="2011-07-10T00:00:00"/>
    <x v="1"/>
    <x v="0"/>
    <n v="29"/>
    <n v="11.9"/>
    <n v="8.8000000000000007"/>
    <n v="11.9"/>
    <n v="8.8000000000000007"/>
    <n v="697"/>
    <n v="651"/>
    <n v="1407"/>
    <n v="28"/>
    <n v="0.62"/>
    <n v="0.02"/>
    <n v="0.03"/>
    <n v="0.02"/>
    <n v="29"/>
    <n v="1.55"/>
    <n v="258"/>
    <n v="7"/>
    <n v="-245"/>
    <n v="-0.15"/>
    <n v="0.64"/>
    <n v="0"/>
    <n v="0.1"/>
    <n v="0.1"/>
    <n v="-60"/>
    <n v="-62"/>
    <n v="205"/>
    <n v="-267"/>
    <n v="43"/>
    <n v="248"/>
    <n v="-310"/>
    <n v="-62"/>
    <n v="1"/>
    <n v="1"/>
    <n v="1"/>
    <n v="1"/>
    <n v="1"/>
    <n v="1"/>
    <n v="1"/>
    <x v="1"/>
  </r>
  <r>
    <x v="2"/>
    <d v="2011-07-11T00:00:00"/>
    <x v="1"/>
    <x v="0"/>
    <n v="30"/>
    <n v="11.4"/>
    <n v="8.8000000000000007"/>
    <n v="11.4"/>
    <n v="8.8000000000000007"/>
    <n v="697"/>
    <n v="284"/>
    <n v="969"/>
    <n v="5"/>
    <n v="0.62"/>
    <n v="0.02"/>
    <n v="0.02"/>
    <n v="0.02"/>
    <n v="30"/>
    <n v="2.85"/>
    <n v="265"/>
    <n v="4.8"/>
    <n v="-249"/>
    <n v="-0.11"/>
    <n v="0.38"/>
    <n v="0"/>
    <n v="0.09"/>
    <n v="0.1"/>
    <n v="-67"/>
    <n v="-69"/>
    <n v="196"/>
    <n v="-265"/>
    <n v="14.2"/>
    <n v="210"/>
    <n v="-279"/>
    <n v="-69"/>
    <n v="1"/>
    <n v="1"/>
    <n v="0"/>
    <n v="1"/>
    <n v="1"/>
    <n v="1"/>
    <n v="1"/>
    <x v="0"/>
  </r>
  <r>
    <x v="2"/>
    <d v="2011-07-12T00:00:00"/>
    <x v="1"/>
    <x v="0"/>
    <n v="31"/>
    <n v="11.4"/>
    <n v="8.8000000000000007"/>
    <n v="11.4"/>
    <n v="8.8000000000000007"/>
    <n v="695"/>
    <n v="266"/>
    <n v="714"/>
    <n v="6"/>
    <n v="0.62"/>
    <n v="0.02"/>
    <n v="0.02"/>
    <n v="0.02"/>
    <n v="31"/>
    <n v="2.75"/>
    <n v="277"/>
    <n v="3.6"/>
    <n v="-293"/>
    <n v="0.03"/>
    <n v="0.34"/>
    <n v="0"/>
    <n v="0.09"/>
    <n v="0.1"/>
    <n v="-71"/>
    <n v="-79"/>
    <n v="211"/>
    <n v="-290"/>
    <n v="16.5"/>
    <n v="228"/>
    <n v="-306"/>
    <n v="-79"/>
    <n v="1"/>
    <n v="1"/>
    <n v="0"/>
    <n v="1"/>
    <n v="1"/>
    <n v="1"/>
    <n v="1"/>
    <x v="0"/>
  </r>
  <r>
    <x v="2"/>
    <d v="2011-07-13T00:00:00"/>
    <x v="1"/>
    <x v="0"/>
    <n v="32"/>
    <n v="11.1"/>
    <n v="8.6"/>
    <n v="11.1"/>
    <n v="8.6"/>
    <n v="695"/>
    <n v="194"/>
    <n v="618"/>
    <n v="10"/>
    <n v="0.63"/>
    <n v="0.02"/>
    <n v="0.03"/>
    <n v="0.02"/>
    <n v="32"/>
    <n v="3.07"/>
    <n v="248"/>
    <n v="3.1"/>
    <n v="-273"/>
    <n v="-0.05"/>
    <n v="0.45"/>
    <n v="0"/>
    <n v="0.1"/>
    <n v="0.1"/>
    <n v="-96"/>
    <n v="-103"/>
    <n v="178"/>
    <n v="-280"/>
    <n v="30.6"/>
    <n v="209"/>
    <n v="-311"/>
    <n v="-102"/>
    <n v="1"/>
    <n v="1"/>
    <n v="0"/>
    <n v="1"/>
    <n v="1"/>
    <n v="1"/>
    <n v="1"/>
    <x v="0"/>
  </r>
  <r>
    <x v="2"/>
    <d v="2011-07-14T00:00:00"/>
    <x v="1"/>
    <x v="0"/>
    <n v="33"/>
    <n v="10.8"/>
    <n v="8.8000000000000007"/>
    <n v="10.8"/>
    <n v="8.8000000000000007"/>
    <n v="694"/>
    <n v="282"/>
    <n v="913"/>
    <n v="5"/>
    <n v="0.64"/>
    <n v="0.03"/>
    <n v="0.04"/>
    <n v="0.03"/>
    <n v="33"/>
    <n v="6.69"/>
    <n v="182"/>
    <n v="4.5999999999999996"/>
    <n v="-272"/>
    <n v="0.17"/>
    <n v="0.22"/>
    <n v="0"/>
    <n v="0.12"/>
    <n v="0.2"/>
    <n v="-88"/>
    <n v="-91"/>
    <n v="156"/>
    <n v="-247"/>
    <n v="33.1"/>
    <n v="189"/>
    <n v="-280"/>
    <n v="-91"/>
    <n v="1"/>
    <n v="1"/>
    <n v="0"/>
    <n v="1"/>
    <n v="1"/>
    <n v="1"/>
    <n v="1"/>
    <x v="0"/>
  </r>
  <r>
    <x v="2"/>
    <d v="2011-07-15T00:00:00"/>
    <x v="1"/>
    <x v="0"/>
    <n v="34"/>
    <n v="11.2"/>
    <n v="9"/>
    <n v="11.2"/>
    <n v="9"/>
    <n v="692"/>
    <n v="430"/>
    <n v="1351"/>
    <n v="19"/>
    <n v="0.63"/>
    <n v="0.03"/>
    <n v="0.03"/>
    <n v="0.02"/>
    <n v="34"/>
    <n v="0.81"/>
    <n v="212"/>
    <n v="6.8"/>
    <n v="-235"/>
    <n v="0.05"/>
    <n v="0.32"/>
    <n v="0"/>
    <n v="0.11"/>
    <n v="0.1"/>
    <n v="-76"/>
    <n v="-79"/>
    <n v="148"/>
    <n v="-228"/>
    <n v="15.4"/>
    <n v="163"/>
    <n v="-243"/>
    <n v="-80"/>
    <n v="1"/>
    <n v="1"/>
    <n v="0"/>
    <n v="1"/>
    <n v="1"/>
    <n v="1"/>
    <n v="1"/>
    <x v="0"/>
  </r>
  <r>
    <x v="2"/>
    <d v="2011-07-16T00:00:00"/>
    <x v="1"/>
    <x v="0"/>
    <n v="35"/>
    <n v="11.6"/>
    <n v="8.8000000000000007"/>
    <n v="11.6"/>
    <n v="8.8000000000000007"/>
    <n v="691"/>
    <n v="327"/>
    <n v="849"/>
    <n v="8"/>
    <n v="0.63"/>
    <n v="0.02"/>
    <n v="0.03"/>
    <n v="0.02"/>
    <n v="35"/>
    <n v="0.91"/>
    <n v="238"/>
    <n v="4.2"/>
    <n v="-204"/>
    <n v="-0.04"/>
    <n v="0.67"/>
    <n v="0"/>
    <n v="0.1"/>
    <n v="0.1"/>
    <n v="-85"/>
    <n v="-74"/>
    <n v="135"/>
    <n v="-209"/>
    <n v="7.2"/>
    <n v="142"/>
    <n v="-216"/>
    <n v="-74"/>
    <n v="1"/>
    <n v="1"/>
    <n v="1"/>
    <n v="1"/>
    <n v="1"/>
    <n v="1"/>
    <n v="1"/>
    <x v="1"/>
  </r>
  <r>
    <x v="2"/>
    <d v="2011-07-17T00:00:00"/>
    <x v="1"/>
    <x v="0"/>
    <n v="36"/>
    <n v="11.2"/>
    <n v="8.9"/>
    <n v="11.2"/>
    <n v="8.9"/>
    <n v="693"/>
    <n v="462"/>
    <n v="1319"/>
    <n v="5"/>
    <n v="0.63"/>
    <n v="0.03"/>
    <n v="0.03"/>
    <n v="0.02"/>
    <n v="36"/>
    <n v="0.6"/>
    <n v="197"/>
    <n v="6.6"/>
    <n v="-189"/>
    <n v="-0.01"/>
    <n v="0.39"/>
    <n v="0"/>
    <n v="0.11"/>
    <n v="0.1"/>
    <n v="-62"/>
    <n v="-69"/>
    <n v="123"/>
    <n v="-191"/>
    <n v="3"/>
    <n v="126"/>
    <n v="-194"/>
    <n v="-68"/>
    <n v="1"/>
    <n v="1"/>
    <n v="0"/>
    <n v="1"/>
    <n v="1"/>
    <n v="1"/>
    <n v="1"/>
    <x v="0"/>
  </r>
  <r>
    <x v="2"/>
    <d v="2011-07-18T00:00:00"/>
    <x v="1"/>
    <x v="0"/>
    <n v="37"/>
    <n v="11.3"/>
    <n v="8.8000000000000007"/>
    <n v="11.3"/>
    <n v="8.8000000000000007"/>
    <n v="692"/>
    <n v="384"/>
    <n v="1099"/>
    <n v="9"/>
    <n v="0.64"/>
    <n v="0.03"/>
    <n v="0.04"/>
    <n v="0.02"/>
    <n v="37"/>
    <n v="0.67"/>
    <n v="220"/>
    <n v="5.5"/>
    <n v="-227"/>
    <n v="-0.01"/>
    <n v="0.39"/>
    <n v="0"/>
    <n v="0.11"/>
    <n v="0.1"/>
    <n v="-98"/>
    <n v="-103"/>
    <n v="125"/>
    <n v="-228"/>
    <n v="6.1"/>
    <n v="131"/>
    <n v="-234"/>
    <n v="-103"/>
    <n v="1"/>
    <n v="1"/>
    <n v="0"/>
    <n v="1"/>
    <n v="1"/>
    <n v="1"/>
    <n v="1"/>
    <x v="0"/>
  </r>
  <r>
    <x v="2"/>
    <d v="2011-07-19T00:00:00"/>
    <x v="1"/>
    <x v="0"/>
    <n v="38"/>
    <n v="11.8"/>
    <n v="8.6999999999999993"/>
    <n v="11.8"/>
    <n v="8.6999999999999993"/>
    <n v="695"/>
    <n v="525"/>
    <n v="1265"/>
    <n v="9"/>
    <n v="0.64"/>
    <n v="0.03"/>
    <n v="0.04"/>
    <n v="0.03"/>
    <n v="38"/>
    <n v="0.53"/>
    <n v="241"/>
    <n v="6.3"/>
    <n v="-290"/>
    <n v="0.23"/>
    <n v="0.3"/>
    <n v="0"/>
    <n v="0.12"/>
    <n v="0.1"/>
    <n v="-92"/>
    <n v="-106"/>
    <n v="150"/>
    <n v="-256"/>
    <n v="4.8"/>
    <n v="155"/>
    <n v="-261"/>
    <n v="-106"/>
    <n v="1"/>
    <n v="1"/>
    <n v="0"/>
    <n v="1"/>
    <n v="1"/>
    <n v="1"/>
    <n v="1"/>
    <x v="0"/>
  </r>
  <r>
    <x v="2"/>
    <d v="2011-07-20T00:00:00"/>
    <x v="1"/>
    <x v="0"/>
    <n v="39"/>
    <n v="11.7"/>
    <n v="8.8000000000000007"/>
    <n v="11.7"/>
    <n v="8.8000000000000007"/>
    <n v="695"/>
    <n v="429"/>
    <n v="1305"/>
    <n v="12"/>
    <n v="0.64"/>
    <n v="0.03"/>
    <n v="0.03"/>
    <n v="0.02"/>
    <n v="39"/>
    <n v="0.97"/>
    <n v="242"/>
    <n v="6.5"/>
    <n v="-259"/>
    <n v="0.11"/>
    <n v="0.41"/>
    <n v="0"/>
    <n v="0.11"/>
    <n v="0.1"/>
    <n v="-74"/>
    <n v="-80"/>
    <n v="163"/>
    <n v="-243"/>
    <n v="11.6"/>
    <n v="175"/>
    <n v="-255"/>
    <n v="-80"/>
    <n v="1"/>
    <n v="1"/>
    <n v="0"/>
    <n v="1"/>
    <n v="1"/>
    <n v="1"/>
    <n v="1"/>
    <x v="0"/>
  </r>
  <r>
    <x v="2"/>
    <d v="2011-07-21T00:00:00"/>
    <x v="1"/>
    <x v="0"/>
    <n v="40"/>
    <n v="11.6"/>
    <n v="8.8000000000000007"/>
    <n v="11.6"/>
    <n v="8.8000000000000007"/>
    <n v="695"/>
    <n v="310"/>
    <n v="1209"/>
    <n v="6"/>
    <n v="0.64"/>
    <n v="0.03"/>
    <n v="0.03"/>
    <n v="0.02"/>
    <n v="40"/>
    <n v="1.06"/>
    <n v="229"/>
    <n v="6"/>
    <n v="-165"/>
    <n v="-0.39"/>
    <n v="0.71"/>
    <n v="0"/>
    <n v="0.11"/>
    <n v="0.1"/>
    <n v="-89"/>
    <n v="-83"/>
    <n v="140"/>
    <n v="-223"/>
    <n v="6.3"/>
    <n v="146"/>
    <n v="-229"/>
    <n v="-83"/>
    <n v="1"/>
    <n v="1"/>
    <n v="1"/>
    <n v="1"/>
    <n v="1"/>
    <n v="1"/>
    <n v="1"/>
    <x v="1"/>
  </r>
  <r>
    <x v="2"/>
    <d v="2011-07-22T00:00:00"/>
    <x v="1"/>
    <x v="0"/>
    <n v="41"/>
    <n v="11.4"/>
    <n v="8.8000000000000007"/>
    <n v="11.4"/>
    <n v="8.8000000000000007"/>
    <n v="696"/>
    <n v="418"/>
    <n v="1366"/>
    <n v="9"/>
    <n v="0.64"/>
    <n v="0.03"/>
    <n v="0.03"/>
    <n v="0.03"/>
    <n v="41"/>
    <n v="3.37"/>
    <n v="242"/>
    <n v="6.8"/>
    <n v="-288"/>
    <n v="0.04"/>
    <n v="0.4"/>
    <n v="0"/>
    <n v="0.12"/>
    <n v="0.1"/>
    <n v="-88"/>
    <n v="-91"/>
    <n v="190"/>
    <n v="-282"/>
    <n v="30.1"/>
    <n v="220"/>
    <n v="-312"/>
    <n v="-92"/>
    <n v="1"/>
    <n v="1"/>
    <n v="0"/>
    <n v="1"/>
    <n v="1"/>
    <n v="1"/>
    <n v="1"/>
    <x v="0"/>
  </r>
  <r>
    <x v="2"/>
    <d v="2011-07-23T00:00:00"/>
    <x v="1"/>
    <x v="0"/>
    <n v="42"/>
    <n v="11.7"/>
    <n v="8.6999999999999993"/>
    <n v="11.7"/>
    <n v="8.6999999999999993"/>
    <n v="691"/>
    <n v="332"/>
    <n v="1147"/>
    <n v="7"/>
    <n v="0.64"/>
    <n v="0.03"/>
    <n v="0.03"/>
    <n v="0.02"/>
    <n v="42"/>
    <n v="0.88"/>
    <n v="305"/>
    <n v="5.7"/>
    <n v="-288"/>
    <n v="0.16"/>
    <n v="0.59"/>
    <n v="0"/>
    <n v="0.12"/>
    <n v="0.1"/>
    <n v="-96"/>
    <n v="-107"/>
    <n v="157"/>
    <n v="-264"/>
    <n v="6.2"/>
    <n v="163"/>
    <n v="-270"/>
    <n v="-107"/>
    <n v="1"/>
    <n v="1"/>
    <n v="1"/>
    <n v="1"/>
    <n v="1"/>
    <n v="1"/>
    <n v="1"/>
    <x v="1"/>
  </r>
  <r>
    <x v="2"/>
    <d v="2011-07-24T00:00:00"/>
    <x v="1"/>
    <x v="0"/>
    <n v="43"/>
    <n v="12"/>
    <n v="8.6"/>
    <n v="12"/>
    <n v="8.6"/>
    <n v="689"/>
    <n v="407"/>
    <n v="1181"/>
    <n v="4"/>
    <n v="0.64"/>
    <n v="0.03"/>
    <n v="0.03"/>
    <n v="0.03"/>
    <n v="43"/>
    <n v="0.74"/>
    <n v="196"/>
    <n v="5.9"/>
    <n v="-155"/>
    <n v="-0.34"/>
    <n v="0.65"/>
    <n v="0"/>
    <n v="0.12"/>
    <n v="0.1"/>
    <n v="-84"/>
    <n v="-82"/>
    <n v="126"/>
    <n v="-208"/>
    <n v="3"/>
    <n v="129"/>
    <n v="-211"/>
    <n v="-82"/>
    <n v="1"/>
    <n v="1"/>
    <n v="1"/>
    <n v="1"/>
    <n v="1"/>
    <n v="1"/>
    <n v="1"/>
    <x v="1"/>
  </r>
  <r>
    <x v="2"/>
    <d v="2011-07-25T00:00:00"/>
    <x v="1"/>
    <x v="0"/>
    <n v="44"/>
    <n v="11.4"/>
    <n v="8.9"/>
    <n v="11.4"/>
    <n v="8.9"/>
    <n v="691"/>
    <n v="355"/>
    <n v="1040"/>
    <n v="7"/>
    <n v="0.64"/>
    <n v="0.03"/>
    <n v="0.03"/>
    <n v="0.03"/>
    <n v="44"/>
    <n v="1.71"/>
    <n v="255"/>
    <n v="5.2"/>
    <n v="-264"/>
    <n v="-0.01"/>
    <n v="0.56000000000000005"/>
    <n v="0"/>
    <n v="0.12"/>
    <n v="0.1"/>
    <n v="-79"/>
    <n v="-83"/>
    <n v="181"/>
    <n v="-265"/>
    <n v="12"/>
    <n v="193"/>
    <n v="-277"/>
    <n v="-84"/>
    <n v="1"/>
    <n v="1"/>
    <n v="1"/>
    <n v="1"/>
    <n v="1"/>
    <n v="1"/>
    <n v="1"/>
    <x v="1"/>
  </r>
  <r>
    <x v="2"/>
    <d v="2011-07-26T00:00:00"/>
    <x v="1"/>
    <x v="0"/>
    <n v="45"/>
    <n v="11.8"/>
    <n v="8.8000000000000007"/>
    <n v="11.8"/>
    <n v="8.8000000000000007"/>
    <n v="692"/>
    <n v="470"/>
    <n v="1347"/>
    <n v="3"/>
    <n v="0.63"/>
    <n v="0.03"/>
    <n v="0.03"/>
    <n v="0.02"/>
    <n v="45"/>
    <n v="1.06"/>
    <n v="217"/>
    <n v="6.7"/>
    <n v="-127"/>
    <n v="-0.56999999999999995"/>
    <n v="0.7"/>
    <n v="0"/>
    <n v="0.11"/>
    <n v="0.1"/>
    <n v="-77"/>
    <n v="-70"/>
    <n v="144"/>
    <n v="-214"/>
    <n v="3.2"/>
    <n v="147"/>
    <n v="-217"/>
    <n v="-70"/>
    <n v="1"/>
    <n v="1"/>
    <n v="1"/>
    <n v="1"/>
    <n v="1"/>
    <n v="1"/>
    <n v="1"/>
    <x v="1"/>
  </r>
  <r>
    <x v="2"/>
    <d v="2011-07-27T00:00:00"/>
    <x v="1"/>
    <x v="0"/>
    <n v="46"/>
    <n v="12"/>
    <n v="8.6999999999999993"/>
    <n v="12"/>
    <n v="8.6999999999999993"/>
    <n v="694"/>
    <n v="577"/>
    <n v="1320"/>
    <n v="4"/>
    <n v="0.63"/>
    <n v="0.02"/>
    <n v="0.03"/>
    <n v="0.02"/>
    <n v="46"/>
    <n v="0.39"/>
    <n v="207"/>
    <n v="6.6"/>
    <n v="-176"/>
    <n v="-0.13"/>
    <n v="0.59"/>
    <n v="0"/>
    <n v="0.11"/>
    <n v="0.1"/>
    <n v="-78"/>
    <n v="-77"/>
    <n v="120"/>
    <n v="-197"/>
    <n v="1.6"/>
    <n v="122"/>
    <n v="-199"/>
    <n v="-77"/>
    <n v="1"/>
    <n v="1"/>
    <n v="1"/>
    <n v="1"/>
    <n v="1"/>
    <n v="1"/>
    <n v="1"/>
    <x v="1"/>
  </r>
  <r>
    <x v="2"/>
    <d v="2011-07-28T00:00:00"/>
    <x v="1"/>
    <x v="0"/>
    <n v="47"/>
    <n v="11.9"/>
    <n v="8.8000000000000007"/>
    <n v="11.9"/>
    <n v="8.8000000000000007"/>
    <n v="693"/>
    <n v="423"/>
    <n v="1156"/>
    <n v="5"/>
    <n v="0.62"/>
    <n v="0.02"/>
    <n v="0.03"/>
    <n v="0.02"/>
    <n v="47"/>
    <n v="0.69"/>
    <n v="251"/>
    <n v="5.8"/>
    <n v="-161"/>
    <n v="-0.36"/>
    <n v="0.77"/>
    <n v="0"/>
    <n v="0.1"/>
    <n v="0.1"/>
    <n v="-65"/>
    <n v="-66"/>
    <n v="148"/>
    <n v="-214"/>
    <n v="3.4"/>
    <n v="151"/>
    <n v="-217"/>
    <n v="-66"/>
    <n v="1"/>
    <n v="1"/>
    <n v="1"/>
    <n v="1"/>
    <n v="1"/>
    <n v="1"/>
    <n v="1"/>
    <x v="1"/>
  </r>
  <r>
    <x v="2"/>
    <d v="2011-07-29T00:00:00"/>
    <x v="1"/>
    <x v="0"/>
    <n v="48"/>
    <n v="11.8"/>
    <n v="8.6999999999999993"/>
    <n v="11.8"/>
    <n v="8.6999999999999993"/>
    <n v="692"/>
    <n v="364"/>
    <n v="1215"/>
    <n v="2"/>
    <n v="0.63"/>
    <n v="0.02"/>
    <n v="0.03"/>
    <n v="0.02"/>
    <n v="48"/>
    <n v="0.74"/>
    <n v="276"/>
    <n v="6.1"/>
    <n v="-188"/>
    <n v="-0.13"/>
    <n v="0.73"/>
    <n v="0"/>
    <n v="0.1"/>
    <n v="0.1"/>
    <n v="-84"/>
    <n v="-71"/>
    <n v="138"/>
    <n v="-209"/>
    <n v="1.5"/>
    <n v="140"/>
    <n v="-210"/>
    <n v="-71"/>
    <n v="1"/>
    <n v="1"/>
    <n v="1"/>
    <n v="1"/>
    <n v="1"/>
    <n v="1"/>
    <n v="1"/>
    <x v="1"/>
  </r>
  <r>
    <x v="2"/>
    <d v="2011-07-30T00:00:00"/>
    <x v="1"/>
    <x v="0"/>
    <n v="49"/>
    <n v="10.6"/>
    <n v="8.8000000000000007"/>
    <n v="10.6"/>
    <n v="8.8000000000000007"/>
    <n v="692"/>
    <n v="217"/>
    <n v="665"/>
    <n v="1"/>
    <n v="0.65"/>
    <n v="0.03"/>
    <n v="0.04"/>
    <n v="0.03"/>
    <n v="49"/>
    <n v="1.28"/>
    <n v="217"/>
    <n v="3.3"/>
    <n v="-145"/>
    <n v="-0.5"/>
    <n v="0.76"/>
    <n v="0"/>
    <n v="0.13"/>
    <n v="0.2"/>
    <n v="-101"/>
    <n v="-96"/>
    <n v="128"/>
    <n v="-224"/>
    <n v="1.3"/>
    <n v="129"/>
    <n v="-225"/>
    <n v="-96"/>
    <n v="1"/>
    <n v="1"/>
    <n v="1"/>
    <n v="1"/>
    <n v="1"/>
    <n v="1"/>
    <n v="1"/>
    <x v="1"/>
  </r>
  <r>
    <x v="2"/>
    <d v="2011-08-04T00:00:00"/>
    <x v="1"/>
    <x v="3"/>
    <n v="50"/>
    <n v="11.2"/>
    <n v="8.9"/>
    <n v="11.2"/>
    <n v="8.9"/>
    <n v="687"/>
    <n v="362"/>
    <n v="1255"/>
    <n v="0"/>
    <n v="0.63"/>
    <n v="0.03"/>
    <n v="0.03"/>
    <n v="0.02"/>
    <n v="50"/>
    <n v="1.34"/>
    <n v="238"/>
    <n v="6.3"/>
    <n v="-118"/>
    <n v="-0.63"/>
    <n v="0.81"/>
    <n v="0"/>
    <n v="0.1"/>
    <n v="0.1"/>
    <n v="-69"/>
    <n v="-70"/>
    <n v="151"/>
    <n v="-221"/>
    <n v="0"/>
    <n v="151"/>
    <n v="-221"/>
    <n v="-70"/>
    <n v="1"/>
    <n v="1"/>
    <n v="1"/>
    <n v="1"/>
    <n v="1"/>
    <n v="1"/>
    <n v="1"/>
    <x v="1"/>
  </r>
  <r>
    <x v="2"/>
    <d v="2011-08-05T00:00:00"/>
    <x v="1"/>
    <x v="3"/>
    <n v="51"/>
    <n v="10.7"/>
    <n v="9"/>
    <n v="10.7"/>
    <n v="9"/>
    <n v="690"/>
    <n v="366"/>
    <n v="1009"/>
    <n v="0"/>
    <n v="0.62"/>
    <n v="0.02"/>
    <n v="0.03"/>
    <n v="0.02"/>
    <n v="51"/>
    <n v="1.52"/>
    <n v="234"/>
    <n v="5"/>
    <n v="-87"/>
    <n v="-0.73"/>
    <n v="0.79"/>
    <n v="0"/>
    <n v="0.1"/>
    <n v="0.1"/>
    <n v="-57"/>
    <n v="-56"/>
    <n v="154"/>
    <n v="-210"/>
    <n v="0"/>
    <n v="154"/>
    <n v="-210"/>
    <n v="-56"/>
    <n v="1"/>
    <n v="1"/>
    <n v="1"/>
    <n v="1"/>
    <n v="1"/>
    <n v="1"/>
    <n v="1"/>
    <x v="1"/>
  </r>
  <r>
    <x v="2"/>
    <d v="2011-08-06T00:00:00"/>
    <x v="1"/>
    <x v="3"/>
    <n v="52"/>
    <n v="9.3000000000000007"/>
    <n v="9.5"/>
    <n v="9.3000000000000007"/>
    <n v="9.5"/>
    <n v="695"/>
    <n v="403"/>
    <n v="1312"/>
    <n v="0"/>
    <n v="0.62"/>
    <n v="0.02"/>
    <n v="0.02"/>
    <n v="0.02"/>
    <n v="52"/>
    <n v="1.94"/>
    <n v="222"/>
    <n v="6.6"/>
    <n v="-100"/>
    <n v="-0.64"/>
    <n v="0.72"/>
    <n v="0"/>
    <n v="0.09"/>
    <n v="0.1"/>
    <n v="-47"/>
    <n v="-48"/>
    <n v="154"/>
    <n v="-202"/>
    <n v="0"/>
    <n v="154"/>
    <n v="-202"/>
    <n v="-48"/>
    <n v="1"/>
    <n v="1"/>
    <n v="1"/>
    <n v="1"/>
    <n v="1"/>
    <n v="1"/>
    <n v="1"/>
    <x v="1"/>
  </r>
  <r>
    <x v="2"/>
    <d v="2011-08-07T00:00:00"/>
    <x v="1"/>
    <x v="3"/>
    <n v="53"/>
    <n v="8.4"/>
    <n v="9.5"/>
    <n v="8.4"/>
    <n v="9.5"/>
    <n v="693"/>
    <n v="184"/>
    <n v="806"/>
    <n v="0"/>
    <n v="0.61"/>
    <n v="0.02"/>
    <n v="0.02"/>
    <n v="0.02"/>
    <n v="53"/>
    <n v="1.1200000000000001"/>
    <n v="244"/>
    <n v="4"/>
    <n v="6"/>
    <n v="-1.0900000000000001"/>
    <n v="0.89"/>
    <n v="0"/>
    <n v="0.08"/>
    <n v="0.1"/>
    <n v="-59"/>
    <n v="-56"/>
    <n v="124"/>
    <n v="-180"/>
    <n v="0"/>
    <n v="124"/>
    <n v="-180"/>
    <n v="-56"/>
    <n v="1"/>
    <n v="1"/>
    <n v="1"/>
    <n v="1"/>
    <n v="1"/>
    <n v="1"/>
    <n v="1"/>
    <x v="1"/>
  </r>
  <r>
    <x v="2"/>
    <d v="2011-08-08T00:00:00"/>
    <x v="1"/>
    <x v="3"/>
    <n v="54"/>
    <n v="8.9"/>
    <n v="9.5"/>
    <n v="8.9"/>
    <n v="9.5"/>
    <n v="696"/>
    <n v="307"/>
    <n v="1121"/>
    <n v="0"/>
    <n v="0.63"/>
    <n v="0.02"/>
    <n v="0.03"/>
    <n v="0.02"/>
    <n v="54"/>
    <n v="0.79"/>
    <n v="227"/>
    <n v="5.6"/>
    <n v="-122"/>
    <n v="-0.34"/>
    <n v="0.64"/>
    <n v="0"/>
    <n v="0.1"/>
    <n v="0.1"/>
    <n v="-64"/>
    <n v="-63"/>
    <n v="119"/>
    <n v="-182"/>
    <n v="0"/>
    <n v="119"/>
    <n v="-182"/>
    <n v="-63"/>
    <n v="1"/>
    <n v="1"/>
    <n v="1"/>
    <n v="1"/>
    <n v="1"/>
    <n v="1"/>
    <n v="1"/>
    <x v="1"/>
  </r>
  <r>
    <x v="2"/>
    <d v="2011-08-09T00:00:00"/>
    <x v="1"/>
    <x v="3"/>
    <n v="55"/>
    <n v="8.6999999999999993"/>
    <n v="9.8000000000000007"/>
    <n v="8.6999999999999993"/>
    <n v="9.8000000000000007"/>
    <n v="698"/>
    <n v="359"/>
    <n v="852"/>
    <n v="0"/>
    <n v="0.62"/>
    <n v="0.02"/>
    <n v="0.02"/>
    <n v="0.02"/>
    <n v="55"/>
    <n v="0.79"/>
    <n v="280"/>
    <n v="4.3"/>
    <n v="-98"/>
    <n v="-0.72"/>
    <n v="0.86"/>
    <n v="0"/>
    <n v="0.09"/>
    <n v="0.1"/>
    <n v="-50"/>
    <n v="-50"/>
    <n v="161"/>
    <n v="-211"/>
    <n v="0"/>
    <n v="161"/>
    <n v="-211"/>
    <n v="-50"/>
    <n v="1"/>
    <n v="1"/>
    <n v="1"/>
    <n v="1"/>
    <n v="1"/>
    <n v="1"/>
    <n v="1"/>
    <x v="1"/>
  </r>
  <r>
    <x v="2"/>
    <d v="2011-08-10T00:00:00"/>
    <x v="1"/>
    <x v="3"/>
    <n v="56"/>
    <n v="8.8000000000000007"/>
    <n v="9.6999999999999993"/>
    <n v="8.8000000000000007"/>
    <n v="9.6999999999999993"/>
    <n v="702"/>
    <n v="287"/>
    <n v="880"/>
    <n v="0"/>
    <n v="0.62"/>
    <n v="0.02"/>
    <n v="0.02"/>
    <n v="0.02"/>
    <n v="56"/>
    <n v="2.4900000000000002"/>
    <n v="266"/>
    <n v="4.4000000000000004"/>
    <n v="-120"/>
    <n v="-0.62"/>
    <n v="0.8"/>
    <n v="0"/>
    <n v="0.08"/>
    <n v="0.1"/>
    <n v="-53"/>
    <n v="-53"/>
    <n v="166"/>
    <n v="-219"/>
    <n v="0"/>
    <n v="166"/>
    <n v="-219"/>
    <n v="-53"/>
    <n v="1"/>
    <n v="1"/>
    <n v="1"/>
    <n v="1"/>
    <n v="1"/>
    <n v="1"/>
    <n v="1"/>
    <x v="1"/>
  </r>
  <r>
    <x v="2"/>
    <d v="2011-08-11T00:00:00"/>
    <x v="1"/>
    <x v="3"/>
    <n v="57"/>
    <n v="9.4"/>
    <n v="9.6"/>
    <n v="9.4"/>
    <n v="9.6"/>
    <n v="704"/>
    <n v="424"/>
    <n v="1136"/>
    <n v="0"/>
    <n v="0.61"/>
    <n v="0.02"/>
    <n v="0.02"/>
    <n v="0.02"/>
    <n v="57"/>
    <n v="1.07"/>
    <n v="260"/>
    <n v="5.7"/>
    <n v="-107"/>
    <n v="-0.56999999999999995"/>
    <n v="0.78"/>
    <n v="0"/>
    <n v="0.08"/>
    <n v="0.1"/>
    <n v="-52"/>
    <n v="-53"/>
    <n v="147"/>
    <n v="-200"/>
    <n v="0"/>
    <n v="147"/>
    <n v="-200"/>
    <n v="-53"/>
    <n v="1"/>
    <n v="1"/>
    <n v="1"/>
    <n v="1"/>
    <n v="1"/>
    <n v="1"/>
    <n v="1"/>
    <x v="1"/>
  </r>
  <r>
    <x v="2"/>
    <d v="2011-08-12T00:00:00"/>
    <x v="1"/>
    <x v="3"/>
    <n v="58"/>
    <n v="9.4"/>
    <n v="9.6"/>
    <n v="9.4"/>
    <n v="9.6"/>
    <n v="701"/>
    <n v="422"/>
    <n v="1097"/>
    <n v="0"/>
    <n v="0.61"/>
    <n v="0.02"/>
    <n v="0.02"/>
    <n v="0.02"/>
    <n v="58"/>
    <n v="0.79"/>
    <n v="255"/>
    <n v="5.5"/>
    <n v="-44"/>
    <n v="-0.84"/>
    <n v="0.7"/>
    <n v="0"/>
    <n v="0.08"/>
    <n v="0.1"/>
    <n v="-42"/>
    <n v="-41"/>
    <n v="142"/>
    <n v="-183"/>
    <n v="0"/>
    <n v="142"/>
    <n v="-183"/>
    <n v="-41"/>
    <n v="1"/>
    <n v="1"/>
    <n v="1"/>
    <n v="1"/>
    <n v="1"/>
    <n v="1"/>
    <n v="1"/>
    <x v="1"/>
  </r>
  <r>
    <x v="2"/>
    <d v="2011-08-13T00:00:00"/>
    <x v="1"/>
    <x v="3"/>
    <n v="59"/>
    <n v="9"/>
    <n v="9.6"/>
    <n v="9"/>
    <n v="9.6"/>
    <n v="696"/>
    <n v="292"/>
    <n v="794"/>
    <n v="0"/>
    <n v="0.6"/>
    <n v="0.02"/>
    <n v="0.02"/>
    <n v="0.01"/>
    <n v="59"/>
    <n v="1.01"/>
    <n v="272"/>
    <n v="4"/>
    <n v="-61"/>
    <n v="-0.79"/>
    <n v="0.9"/>
    <n v="0"/>
    <n v="7.0000000000000007E-2"/>
    <n v="0.1"/>
    <n v="-47"/>
    <n v="-44"/>
    <n v="148"/>
    <n v="-192"/>
    <n v="0"/>
    <n v="148"/>
    <n v="-192"/>
    <n v="-44"/>
    <n v="1"/>
    <n v="1"/>
    <n v="1"/>
    <n v="1"/>
    <n v="1"/>
    <n v="1"/>
    <n v="1"/>
    <x v="1"/>
  </r>
  <r>
    <x v="2"/>
    <d v="2011-08-14T00:00:00"/>
    <x v="1"/>
    <x v="3"/>
    <n v="60"/>
    <n v="8.4"/>
    <n v="9.6"/>
    <n v="8.4"/>
    <n v="9.6"/>
    <n v="697"/>
    <n v="141"/>
    <n v="365"/>
    <n v="0"/>
    <n v="0.6"/>
    <n v="0.02"/>
    <n v="0.02"/>
    <n v="0.02"/>
    <n v="60"/>
    <n v="1.89"/>
    <n v="289"/>
    <n v="1.8"/>
    <n v="-84"/>
    <n v="-0.72"/>
    <n v="0.87"/>
    <n v="0"/>
    <n v="7.0000000000000007E-2"/>
    <n v="0.1"/>
    <n v="-48"/>
    <n v="-47"/>
    <n v="152"/>
    <n v="-199"/>
    <n v="0"/>
    <n v="152"/>
    <n v="-199"/>
    <n v="-47"/>
    <n v="1"/>
    <n v="1"/>
    <n v="1"/>
    <n v="1"/>
    <n v="1"/>
    <n v="1"/>
    <n v="1"/>
    <x v="1"/>
  </r>
  <r>
    <x v="2"/>
    <d v="2011-08-15T00:00:00"/>
    <x v="1"/>
    <x v="3"/>
    <n v="61"/>
    <n v="7.8"/>
    <n v="9.9"/>
    <n v="7.8"/>
    <n v="9.9"/>
    <n v="699"/>
    <n v="216"/>
    <n v="773"/>
    <n v="0"/>
    <n v="0.6"/>
    <n v="0.02"/>
    <n v="0.02"/>
    <n v="0.02"/>
    <n v="61"/>
    <n v="1.65"/>
    <n v="282"/>
    <n v="3.9"/>
    <n v="-55"/>
    <n v="-0.87"/>
    <n v="0.74"/>
    <n v="0"/>
    <n v="7.0000000000000007E-2"/>
    <n v="0.1"/>
    <n v="-40"/>
    <n v="-42"/>
    <n v="154"/>
    <n v="-195"/>
    <n v="0"/>
    <n v="154"/>
    <n v="-195"/>
    <n v="-41"/>
    <n v="1"/>
    <n v="1"/>
    <n v="1"/>
    <n v="1"/>
    <n v="1"/>
    <n v="1"/>
    <n v="1"/>
    <x v="1"/>
  </r>
  <r>
    <x v="2"/>
    <d v="2011-08-16T00:00:00"/>
    <x v="1"/>
    <x v="3"/>
    <n v="62"/>
    <n v="7.3"/>
    <n v="10.1"/>
    <n v="7.3"/>
    <n v="10.1"/>
    <n v="698"/>
    <n v="243"/>
    <n v="877"/>
    <n v="0"/>
    <n v="0.6"/>
    <n v="0.02"/>
    <n v="0.02"/>
    <n v="0.01"/>
    <n v="62"/>
    <n v="1.78"/>
    <n v="293"/>
    <n v="4.4000000000000004"/>
    <n v="-83"/>
    <n v="-0.78"/>
    <n v="0.89"/>
    <n v="0"/>
    <n v="7.0000000000000007E-2"/>
    <n v="0.1"/>
    <n v="-42"/>
    <n v="-44"/>
    <n v="161"/>
    <n v="-205"/>
    <n v="0"/>
    <n v="161"/>
    <n v="-205"/>
    <n v="-44"/>
    <n v="1"/>
    <n v="1"/>
    <n v="1"/>
    <n v="1"/>
    <n v="1"/>
    <n v="1"/>
    <n v="1"/>
    <x v="1"/>
  </r>
  <r>
    <x v="2"/>
    <d v="2011-08-17T00:00:00"/>
    <x v="1"/>
    <x v="3"/>
    <n v="63"/>
    <n v="7.2"/>
    <n v="10.1"/>
    <n v="7.2"/>
    <n v="10.1"/>
    <n v="699"/>
    <n v="229"/>
    <n v="696"/>
    <n v="0"/>
    <n v="0.6"/>
    <n v="0.01"/>
    <n v="0.02"/>
    <n v="0.01"/>
    <n v="63"/>
    <n v="1.1000000000000001"/>
    <n v="269"/>
    <n v="3.5"/>
    <n v="-20"/>
    <n v="-0.92"/>
    <n v="0.93"/>
    <n v="0"/>
    <n v="7.0000000000000007E-2"/>
    <n v="0.1"/>
    <n v="-44"/>
    <n v="-41"/>
    <n v="133"/>
    <n v="-174"/>
    <n v="0"/>
    <n v="133"/>
    <n v="-174"/>
    <n v="-41"/>
    <n v="1"/>
    <n v="1"/>
    <n v="1"/>
    <n v="1"/>
    <n v="1"/>
    <n v="1"/>
    <n v="1"/>
    <x v="1"/>
  </r>
  <r>
    <x v="2"/>
    <d v="2011-08-18T00:00:00"/>
    <x v="1"/>
    <x v="3"/>
    <n v="64"/>
    <n v="7.7"/>
    <n v="9.9"/>
    <n v="7.7"/>
    <n v="9.9"/>
    <n v="698"/>
    <n v="387"/>
    <n v="1073"/>
    <n v="0"/>
    <n v="0.59"/>
    <n v="0.01"/>
    <n v="0.02"/>
    <n v="0.01"/>
    <n v="64"/>
    <n v="1.25"/>
    <n v="205"/>
    <n v="5.4"/>
    <n v="-61"/>
    <n v="-0.6"/>
    <n v="0.71"/>
    <n v="0"/>
    <n v="0.06"/>
    <n v="0.1"/>
    <n v="-46"/>
    <n v="-45"/>
    <n v="118"/>
    <n v="-164"/>
    <n v="0"/>
    <n v="118"/>
    <n v="-164"/>
    <n v="-46"/>
    <n v="1"/>
    <n v="1"/>
    <n v="1"/>
    <n v="1"/>
    <n v="1"/>
    <n v="1"/>
    <n v="1"/>
    <x v="1"/>
  </r>
  <r>
    <x v="2"/>
    <d v="2011-08-19T00:00:00"/>
    <x v="1"/>
    <x v="3"/>
    <n v="65"/>
    <n v="7.2"/>
    <n v="9.8000000000000007"/>
    <n v="7.2"/>
    <n v="9.8000000000000007"/>
    <n v="691"/>
    <n v="411"/>
    <n v="1075"/>
    <n v="0"/>
    <n v="0.59"/>
    <n v="0.01"/>
    <n v="0.01"/>
    <n v="0.01"/>
    <n v="65"/>
    <n v="0.52"/>
    <n v="230"/>
    <n v="5.4"/>
    <n v="-13"/>
    <n v="-0.91"/>
    <n v="0.87"/>
    <n v="0"/>
    <n v="0.06"/>
    <n v="0.1"/>
    <n v="-43"/>
    <n v="-44"/>
    <n v="117"/>
    <n v="-161"/>
    <n v="0"/>
    <n v="117"/>
    <n v="-161"/>
    <n v="-44"/>
    <n v="1"/>
    <n v="1"/>
    <n v="1"/>
    <n v="1"/>
    <n v="1"/>
    <n v="1"/>
    <n v="1"/>
    <x v="1"/>
  </r>
  <r>
    <x v="2"/>
    <d v="2011-08-20T00:00:00"/>
    <x v="1"/>
    <x v="3"/>
    <n v="66"/>
    <n v="7.2"/>
    <n v="9.9"/>
    <n v="7.2"/>
    <n v="9.9"/>
    <n v="681"/>
    <n v="380"/>
    <n v="1044"/>
    <n v="0"/>
    <n v="0.59"/>
    <n v="0.01"/>
    <n v="0.01"/>
    <n v="0.01"/>
    <n v="66"/>
    <n v="0.94"/>
    <n v="272"/>
    <n v="5.2"/>
    <n v="-71"/>
    <n v="-0.73"/>
    <n v="0.89"/>
    <n v="0"/>
    <n v="0.06"/>
    <n v="0.1"/>
    <n v="-32"/>
    <n v="-35"/>
    <n v="150"/>
    <n v="-185"/>
    <n v="0"/>
    <n v="150"/>
    <n v="-185"/>
    <n v="-35"/>
    <n v="1"/>
    <n v="1"/>
    <n v="1"/>
    <n v="1"/>
    <n v="1"/>
    <n v="1"/>
    <n v="1"/>
    <x v="1"/>
  </r>
  <r>
    <x v="2"/>
    <d v="2011-08-21T00:00:00"/>
    <x v="1"/>
    <x v="3"/>
    <n v="67"/>
    <n v="7"/>
    <n v="9.6"/>
    <n v="7"/>
    <n v="9.6"/>
    <n v="678"/>
    <n v="359"/>
    <n v="1045"/>
    <n v="0"/>
    <n v="0.57999999999999996"/>
    <n v="0.01"/>
    <n v="0.01"/>
    <n v="0.01"/>
    <n v="67"/>
    <n v="1.1499999999999999"/>
    <n v="225"/>
    <n v="5.2"/>
    <n v="6"/>
    <n v="-0.95"/>
    <n v="0.84"/>
    <n v="0"/>
    <n v="0.06"/>
    <n v="0.1"/>
    <n v="-40"/>
    <n v="-40"/>
    <n v="119"/>
    <n v="-159"/>
    <n v="0"/>
    <n v="119"/>
    <n v="-159"/>
    <n v="-40"/>
    <n v="1"/>
    <n v="1"/>
    <n v="1"/>
    <n v="1"/>
    <n v="1"/>
    <n v="1"/>
    <n v="1"/>
    <x v="1"/>
  </r>
  <r>
    <x v="2"/>
    <d v="2011-08-22T00:00:00"/>
    <x v="1"/>
    <x v="3"/>
    <n v="68"/>
    <n v="6.4"/>
    <n v="9.9"/>
    <n v="6.4"/>
    <n v="9.9"/>
    <n v="682"/>
    <n v="401"/>
    <n v="1033"/>
    <n v="0"/>
    <n v="0.57999999999999996"/>
    <n v="0.01"/>
    <n v="0.01"/>
    <n v="0.01"/>
    <n v="68"/>
    <n v="0.88"/>
    <n v="231"/>
    <n v="5.2"/>
    <n v="-24"/>
    <n v="-0.89"/>
    <n v="0.92"/>
    <n v="0"/>
    <n v="0.05"/>
    <n v="0.1"/>
    <n v="-32"/>
    <n v="-34"/>
    <n v="129"/>
    <n v="-163"/>
    <n v="0"/>
    <n v="129"/>
    <n v="-163"/>
    <n v="-34"/>
    <n v="1"/>
    <n v="1"/>
    <n v="1"/>
    <n v="1"/>
    <n v="1"/>
    <n v="1"/>
    <n v="1"/>
    <x v="1"/>
  </r>
  <r>
    <x v="2"/>
    <d v="2011-08-23T00:00:00"/>
    <x v="1"/>
    <x v="3"/>
    <n v="69"/>
    <n v="6.6"/>
    <n v="10"/>
    <n v="6.6"/>
    <n v="10"/>
    <n v="686"/>
    <n v="331"/>
    <n v="891"/>
    <n v="0"/>
    <n v="0.57999999999999996"/>
    <n v="0.01"/>
    <n v="0.01"/>
    <n v="0.01"/>
    <n v="69"/>
    <n v="4.82"/>
    <n v="371"/>
    <n v="4.5"/>
    <n v="-348"/>
    <n v="0.28000000000000003"/>
    <n v="0.54"/>
    <n v="0"/>
    <n v="0.05"/>
    <n v="0.1"/>
    <n v="-29"/>
    <n v="-38"/>
    <n v="226"/>
    <n v="-263"/>
    <n v="0"/>
    <n v="226"/>
    <n v="-263"/>
    <n v="-37"/>
    <n v="1"/>
    <n v="1"/>
    <n v="1"/>
    <n v="1"/>
    <n v="1"/>
    <n v="1"/>
    <n v="1"/>
    <x v="1"/>
  </r>
  <r>
    <x v="2"/>
    <d v="2011-08-24T00:00:00"/>
    <x v="1"/>
    <x v="3"/>
    <n v="70"/>
    <n v="7.4"/>
    <n v="9.8000000000000007"/>
    <n v="7.4"/>
    <n v="9.8000000000000007"/>
    <n v="688"/>
    <n v="329"/>
    <n v="1021"/>
    <n v="0"/>
    <n v="0.56999999999999995"/>
    <n v="0.01"/>
    <n v="0.01"/>
    <n v="0.01"/>
    <n v="70"/>
    <n v="2.31"/>
    <n v="260"/>
    <n v="5.0999999999999996"/>
    <n v="-32"/>
    <n v="-0.92"/>
    <n v="0.91"/>
    <n v="0"/>
    <n v="0.05"/>
    <n v="0.1"/>
    <n v="-38"/>
    <n v="-36"/>
    <n v="143"/>
    <n v="-180"/>
    <n v="0"/>
    <n v="143"/>
    <n v="-180"/>
    <n v="-37"/>
    <n v="1"/>
    <n v="1"/>
    <n v="1"/>
    <n v="1"/>
    <n v="1"/>
    <n v="1"/>
    <n v="1"/>
    <x v="1"/>
  </r>
  <r>
    <x v="2"/>
    <d v="2011-08-25T00:00:00"/>
    <x v="1"/>
    <x v="3"/>
    <n v="71"/>
    <n v="7.7"/>
    <n v="9.6999999999999993"/>
    <n v="7.7"/>
    <n v="9.6999999999999993"/>
    <n v="692"/>
    <n v="369"/>
    <n v="1021"/>
    <n v="0"/>
    <n v="0.56999999999999995"/>
    <n v="0.01"/>
    <n v="0.01"/>
    <n v="0.01"/>
    <n v="71"/>
    <n v="0.7"/>
    <n v="223"/>
    <n v="5.0999999999999996"/>
    <n v="11"/>
    <n v="-0.91"/>
    <n v="0.93"/>
    <n v="0"/>
    <n v="0.05"/>
    <n v="0.1"/>
    <n v="-36"/>
    <n v="-38"/>
    <n v="111"/>
    <n v="-148"/>
    <n v="0"/>
    <n v="111"/>
    <n v="-148"/>
    <n v="-37"/>
    <n v="1"/>
    <n v="1"/>
    <n v="1"/>
    <n v="1"/>
    <n v="1"/>
    <n v="1"/>
    <n v="1"/>
    <x v="1"/>
  </r>
  <r>
    <x v="2"/>
    <d v="2011-08-26T00:00:00"/>
    <x v="1"/>
    <x v="3"/>
    <n v="72"/>
    <n v="7.4"/>
    <n v="9.8000000000000007"/>
    <n v="7.4"/>
    <n v="9.8000000000000007"/>
    <n v="694"/>
    <n v="236"/>
    <n v="863"/>
    <n v="0"/>
    <n v="0.56999999999999995"/>
    <n v="0.01"/>
    <n v="0.01"/>
    <n v="0.01"/>
    <n v="72"/>
    <n v="1.1100000000000001"/>
    <n v="265"/>
    <n v="4.3"/>
    <n v="-40"/>
    <n v="-0.72"/>
    <n v="0.93"/>
    <n v="0"/>
    <n v="0.05"/>
    <n v="0.1"/>
    <n v="-31"/>
    <n v="-31"/>
    <n v="122"/>
    <n v="-153"/>
    <n v="0"/>
    <n v="122"/>
    <n v="-153"/>
    <n v="-31"/>
    <n v="1"/>
    <n v="1"/>
    <n v="1"/>
    <n v="1"/>
    <n v="1"/>
    <n v="1"/>
    <n v="1"/>
    <x v="1"/>
  </r>
  <r>
    <x v="2"/>
    <d v="2011-08-27T00:00:00"/>
    <x v="1"/>
    <x v="3"/>
    <n v="73"/>
    <n v="7.2"/>
    <n v="9.8000000000000007"/>
    <n v="7.2"/>
    <n v="9.8000000000000007"/>
    <n v="694"/>
    <n v="327"/>
    <n v="960"/>
    <n v="0"/>
    <n v="0.56999999999999995"/>
    <n v="0.01"/>
    <n v="0.01"/>
    <n v="0.01"/>
    <n v="73"/>
    <n v="0.57999999999999996"/>
    <n v="185"/>
    <n v="4.8"/>
    <n v="3"/>
    <n v="-0.69"/>
    <n v="0.88"/>
    <n v="0"/>
    <n v="0.05"/>
    <n v="0.1"/>
    <n v="-30"/>
    <n v="-28"/>
    <n v="93"/>
    <n v="-120"/>
    <n v="0"/>
    <n v="93"/>
    <n v="-120"/>
    <n v="-27"/>
    <n v="1"/>
    <n v="1"/>
    <n v="1"/>
    <n v="1"/>
    <n v="1"/>
    <n v="1"/>
    <n v="1"/>
    <x v="1"/>
  </r>
  <r>
    <x v="2"/>
    <d v="2011-08-28T00:00:00"/>
    <x v="1"/>
    <x v="3"/>
    <n v="74"/>
    <n v="7.8"/>
    <n v="9.8000000000000007"/>
    <n v="7.8"/>
    <n v="9.8000000000000007"/>
    <n v="696"/>
    <n v="297"/>
    <n v="985"/>
    <n v="0"/>
    <n v="0.56000000000000005"/>
    <n v="0.01"/>
    <n v="0.01"/>
    <n v="0.01"/>
    <n v="74"/>
    <n v="2.4500000000000002"/>
    <n v="268"/>
    <n v="4.9000000000000004"/>
    <n v="-46"/>
    <n v="-0.92"/>
    <n v="0.87"/>
    <n v="0"/>
    <n v="0.05"/>
    <n v="0.1"/>
    <n v="-34"/>
    <n v="-37"/>
    <n v="150"/>
    <n v="-187"/>
    <n v="0"/>
    <n v="150"/>
    <n v="-187"/>
    <n v="-37"/>
    <n v="1"/>
    <n v="1"/>
    <n v="1"/>
    <n v="1"/>
    <n v="1"/>
    <n v="1"/>
    <n v="1"/>
    <x v="1"/>
  </r>
  <r>
    <x v="2"/>
    <d v="2011-08-29T00:00:00"/>
    <x v="1"/>
    <x v="3"/>
    <n v="75"/>
    <n v="7.9"/>
    <n v="9.6999999999999993"/>
    <n v="7.9"/>
    <n v="9.6999999999999993"/>
    <n v="696"/>
    <n v="331"/>
    <n v="938"/>
    <n v="0"/>
    <n v="0.56000000000000005"/>
    <n v="0.01"/>
    <n v="0.01"/>
    <n v="0.01"/>
    <n v="75"/>
    <n v="1.5"/>
    <n v="221"/>
    <n v="4.7"/>
    <n v="0"/>
    <n v="-0.93"/>
    <n v="0.88"/>
    <n v="0"/>
    <n v="0.04"/>
    <n v="0.1"/>
    <n v="-32"/>
    <n v="-33"/>
    <n v="122"/>
    <n v="-154"/>
    <n v="0"/>
    <n v="122"/>
    <n v="-154"/>
    <n v="-32"/>
    <n v="1"/>
    <n v="1"/>
    <n v="1"/>
    <n v="1"/>
    <n v="1"/>
    <n v="1"/>
    <n v="1"/>
    <x v="1"/>
  </r>
  <r>
    <x v="2"/>
    <d v="2011-08-30T00:00:00"/>
    <x v="1"/>
    <x v="3"/>
    <n v="76"/>
    <n v="7.8"/>
    <n v="9.6999999999999993"/>
    <n v="7.8"/>
    <n v="9.6999999999999993"/>
    <n v="696"/>
    <n v="301"/>
    <n v="952"/>
    <n v="0"/>
    <n v="0.56000000000000005"/>
    <n v="0.01"/>
    <n v="0.01"/>
    <n v="0.01"/>
    <n v="76"/>
    <n v="1.32"/>
    <n v="246"/>
    <n v="4.8"/>
    <n v="5"/>
    <n v="-1.01"/>
    <n v="0.91"/>
    <n v="0"/>
    <n v="0.04"/>
    <n v="0.1"/>
    <n v="-25"/>
    <n v="-27"/>
    <n v="133"/>
    <n v="-160"/>
    <n v="0"/>
    <n v="133"/>
    <n v="-160"/>
    <n v="-27"/>
    <n v="1"/>
    <n v="1"/>
    <n v="1"/>
    <n v="1"/>
    <n v="1"/>
    <n v="1"/>
    <n v="1"/>
    <x v="1"/>
  </r>
  <r>
    <x v="2"/>
    <d v="2011-08-31T00:00:00"/>
    <x v="1"/>
    <x v="3"/>
    <n v="77"/>
    <n v="7.5"/>
    <n v="9.5"/>
    <n v="7.5"/>
    <n v="9.5"/>
    <n v="694"/>
    <n v="183"/>
    <n v="894"/>
    <n v="0"/>
    <n v="0.56000000000000005"/>
    <n v="0.01"/>
    <n v="0.01"/>
    <n v="0.01"/>
    <n v="77"/>
    <n v="0.84"/>
    <n v="279"/>
    <n v="4.5"/>
    <n v="26"/>
    <n v="-1"/>
    <n v="0.92"/>
    <n v="0"/>
    <n v="0.05"/>
    <n v="0.1"/>
    <n v="-55"/>
    <n v="-52"/>
    <n v="95"/>
    <n v="-147"/>
    <n v="0"/>
    <n v="95"/>
    <n v="-147"/>
    <n v="-52"/>
    <n v="1"/>
    <n v="1"/>
    <n v="1"/>
    <n v="1"/>
    <n v="1"/>
    <n v="1"/>
    <n v="1"/>
    <x v="1"/>
  </r>
  <r>
    <x v="2"/>
    <d v="2011-09-01T00:00:00"/>
    <x v="1"/>
    <x v="1"/>
    <n v="78"/>
    <n v="7"/>
    <n v="9.6"/>
    <n v="7"/>
    <n v="9.6"/>
    <n v="695"/>
    <n v="156"/>
    <n v="663"/>
    <n v="0"/>
    <n v="0.56999999999999995"/>
    <n v="0.01"/>
    <n v="0.01"/>
    <n v="0.01"/>
    <n v="78"/>
    <n v="1.06"/>
    <n v="224"/>
    <n v="3.3"/>
    <n v="-47"/>
    <n v="-0.43"/>
    <n v="0.9"/>
    <n v="0"/>
    <n v="0.05"/>
    <n v="0.1"/>
    <n v="-33"/>
    <n v="-32"/>
    <n v="93"/>
    <n v="-125"/>
    <n v="0"/>
    <n v="93"/>
    <n v="-125"/>
    <n v="-32"/>
    <n v="1"/>
    <n v="1"/>
    <n v="1"/>
    <n v="1"/>
    <n v="1"/>
    <n v="1"/>
    <n v="1"/>
    <x v="1"/>
  </r>
  <r>
    <x v="2"/>
    <d v="2011-09-02T00:00:00"/>
    <x v="1"/>
    <x v="1"/>
    <n v="79"/>
    <n v="7.2"/>
    <n v="9.5"/>
    <n v="7.2"/>
    <n v="9.5"/>
    <n v="694"/>
    <n v="162"/>
    <n v="645"/>
    <n v="0"/>
    <n v="0.56999999999999995"/>
    <n v="0.01"/>
    <n v="0.01"/>
    <n v="0.01"/>
    <n v="79"/>
    <n v="1.01"/>
    <n v="283"/>
    <n v="3.2"/>
    <n v="-46"/>
    <n v="-0.66"/>
    <n v="0.82"/>
    <n v="0"/>
    <n v="0.05"/>
    <n v="0.1"/>
    <n v="-43"/>
    <n v="-45"/>
    <n v="107"/>
    <n v="-152"/>
    <n v="0"/>
    <n v="107"/>
    <n v="-152"/>
    <n v="-45"/>
    <n v="1"/>
    <n v="1"/>
    <n v="1"/>
    <n v="1"/>
    <n v="1"/>
    <n v="1"/>
    <n v="1"/>
    <x v="1"/>
  </r>
  <r>
    <x v="2"/>
    <d v="2011-09-03T00:00:00"/>
    <x v="1"/>
    <x v="1"/>
    <n v="80"/>
    <n v="6.7"/>
    <n v="9.6999999999999993"/>
    <n v="6.7"/>
    <n v="9.6999999999999993"/>
    <n v="687"/>
    <n v="137"/>
    <n v="526"/>
    <n v="0"/>
    <n v="0.56999999999999995"/>
    <n v="0.01"/>
    <n v="0.01"/>
    <n v="0.01"/>
    <n v="80"/>
    <n v="1.26"/>
    <n v="256"/>
    <n v="2.6"/>
    <n v="23"/>
    <n v="-0.99"/>
    <n v="0.92"/>
    <n v="0"/>
    <n v="0.05"/>
    <n v="0.1"/>
    <n v="-37"/>
    <n v="-35"/>
    <n v="106"/>
    <n v="-140"/>
    <n v="0"/>
    <n v="106"/>
    <n v="-140"/>
    <n v="-34"/>
    <n v="1"/>
    <n v="1"/>
    <n v="1"/>
    <n v="1"/>
    <n v="1"/>
    <n v="1"/>
    <n v="1"/>
    <x v="1"/>
  </r>
  <r>
    <x v="2"/>
    <d v="2011-09-04T00:00:00"/>
    <x v="1"/>
    <x v="1"/>
    <n v="81"/>
    <n v="6.3"/>
    <n v="9.5"/>
    <n v="6.3"/>
    <n v="9.5"/>
    <n v="685"/>
    <n v="75"/>
    <n v="284"/>
    <n v="0"/>
    <n v="0.56999999999999995"/>
    <n v="0.01"/>
    <n v="0.01"/>
    <n v="0.01"/>
    <n v="81"/>
    <n v="1.75"/>
    <n v="224"/>
    <n v="1.4"/>
    <n v="20"/>
    <n v="-0.92"/>
    <n v="0.86"/>
    <n v="0"/>
    <n v="0.05"/>
    <n v="0.1"/>
    <n v="-46"/>
    <n v="-46"/>
    <n v="87"/>
    <n v="-133"/>
    <n v="0"/>
    <n v="87"/>
    <n v="-133"/>
    <n v="-46"/>
    <n v="1"/>
    <n v="1"/>
    <n v="1"/>
    <n v="1"/>
    <n v="1"/>
    <n v="1"/>
    <n v="1"/>
    <x v="1"/>
  </r>
  <r>
    <x v="2"/>
    <d v="2011-09-05T00:00:00"/>
    <x v="1"/>
    <x v="1"/>
    <n v="82"/>
    <n v="5.7"/>
    <n v="9.6999999999999993"/>
    <n v="5.7"/>
    <n v="9.6999999999999993"/>
    <n v="687"/>
    <n v="98"/>
    <n v="435"/>
    <n v="0"/>
    <n v="0.56999999999999995"/>
    <n v="0.01"/>
    <n v="0.01"/>
    <n v="0.01"/>
    <n v="82"/>
    <n v="1.35"/>
    <n v="215"/>
    <n v="2.2000000000000002"/>
    <n v="-67"/>
    <n v="-0.32"/>
    <n v="0.85"/>
    <n v="0"/>
    <n v="0.05"/>
    <n v="0.1"/>
    <n v="-41"/>
    <n v="-40"/>
    <n v="81"/>
    <n v="-121"/>
    <n v="0"/>
    <n v="81"/>
    <n v="-121"/>
    <n v="-40"/>
    <n v="1"/>
    <n v="1"/>
    <n v="1"/>
    <n v="1"/>
    <n v="1"/>
    <n v="1"/>
    <n v="1"/>
    <x v="1"/>
  </r>
  <r>
    <x v="2"/>
    <d v="2011-09-06T00:00:00"/>
    <x v="1"/>
    <x v="1"/>
    <n v="83"/>
    <n v="4.5"/>
    <n v="9.9"/>
    <n v="4.5"/>
    <n v="9.9"/>
    <n v="684"/>
    <n v="68"/>
    <n v="229"/>
    <n v="0"/>
    <n v="0.57999999999999996"/>
    <n v="0.01"/>
    <n v="0.01"/>
    <n v="0.01"/>
    <n v="83"/>
    <n v="1.07"/>
    <n v="192"/>
    <n v="1.1000000000000001"/>
    <n v="-3"/>
    <n v="-0.54"/>
    <n v="0.82"/>
    <n v="0"/>
    <n v="0.05"/>
    <n v="0.1"/>
    <n v="-40"/>
    <n v="-37"/>
    <n v="58"/>
    <n v="-95"/>
    <n v="0"/>
    <n v="58"/>
    <n v="-95"/>
    <n v="-37"/>
    <n v="1"/>
    <n v="1"/>
    <n v="1"/>
    <n v="1"/>
    <n v="1"/>
    <n v="1"/>
    <n v="1"/>
    <x v="1"/>
  </r>
  <r>
    <x v="2"/>
    <d v="2011-09-07T00:00:00"/>
    <x v="1"/>
    <x v="1"/>
    <n v="84"/>
    <n v="4.3"/>
    <n v="10.199999999999999"/>
    <n v="4.3"/>
    <n v="10.199999999999999"/>
    <n v="690"/>
    <n v="165"/>
    <n v="536"/>
    <n v="0"/>
    <n v="0.59"/>
    <n v="0.01"/>
    <n v="0.02"/>
    <n v="0.01"/>
    <n v="84"/>
    <n v="1.27"/>
    <n v="204"/>
    <n v="2.7"/>
    <n v="-86"/>
    <n v="-0.46"/>
    <n v="0.74"/>
    <n v="0"/>
    <n v="0.06"/>
    <n v="0.1"/>
    <n v="-53"/>
    <n v="-55"/>
    <n v="91"/>
    <n v="-146"/>
    <n v="0"/>
    <n v="91"/>
    <n v="-146"/>
    <n v="-55"/>
    <n v="1"/>
    <n v="1"/>
    <n v="1"/>
    <n v="1"/>
    <n v="1"/>
    <n v="1"/>
    <n v="1"/>
    <x v="1"/>
  </r>
  <r>
    <x v="2"/>
    <d v="2011-09-08T00:00:00"/>
    <x v="1"/>
    <x v="1"/>
    <n v="85"/>
    <n v="4.3"/>
    <n v="10.1"/>
    <n v="4.3"/>
    <n v="10.1"/>
    <n v="695"/>
    <n v="95"/>
    <n v="390"/>
    <n v="0"/>
    <n v="0.6"/>
    <n v="0.02"/>
    <n v="0.02"/>
    <n v="0.01"/>
    <n v="85"/>
    <n v="0.88"/>
    <n v="175"/>
    <n v="2"/>
    <n v="-101"/>
    <n v="-0.15"/>
    <n v="0.59"/>
    <n v="0"/>
    <n v="0.06"/>
    <n v="0.1"/>
    <n v="-60"/>
    <n v="-61"/>
    <n v="60"/>
    <n v="-121"/>
    <n v="0"/>
    <n v="60"/>
    <n v="-121"/>
    <n v="-61"/>
    <n v="1"/>
    <n v="1"/>
    <n v="1"/>
    <n v="1"/>
    <n v="1"/>
    <n v="1"/>
    <n v="1"/>
    <x v="1"/>
  </r>
  <r>
    <x v="2"/>
    <d v="2011-09-09T00:00:00"/>
    <x v="1"/>
    <x v="1"/>
    <n v="86"/>
    <n v="3.8"/>
    <n v="10.4"/>
    <n v="3.8"/>
    <n v="10.4"/>
    <n v="693"/>
    <n v="232"/>
    <n v="790"/>
    <n v="0"/>
    <n v="0.61"/>
    <n v="0.02"/>
    <n v="0.02"/>
    <n v="0.02"/>
    <n v="86"/>
    <n v="0.72"/>
    <n v="127"/>
    <n v="4"/>
    <n v="-9"/>
    <n v="-0.69"/>
    <n v="0.85"/>
    <n v="0"/>
    <n v="7.0000000000000007E-2"/>
    <n v="0.1"/>
    <n v="-65"/>
    <n v="-63"/>
    <n v="61"/>
    <n v="-124"/>
    <n v="0"/>
    <n v="61"/>
    <n v="-124"/>
    <n v="-63"/>
    <n v="1"/>
    <n v="1"/>
    <n v="1"/>
    <n v="1"/>
    <n v="1"/>
    <n v="1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d v="2012-06-21T00:00:00"/>
    <x v="0"/>
    <n v="1"/>
    <n v="13.8"/>
    <n v="8.8000000000000007"/>
    <n v="13.8"/>
    <n v="8.8000000000000007"/>
    <n v="697"/>
    <n v="638"/>
    <n v="1422"/>
    <n v="43"/>
    <n v="0.44"/>
    <n v="0.54"/>
    <n v="0.62"/>
    <n v="0.46"/>
    <n v="1"/>
    <n v="0.48"/>
    <n v="251"/>
    <n v="14.2"/>
    <n v="-418"/>
    <n v="0.18"/>
    <n v="0.85"/>
    <n v="0"/>
    <n v="0.64"/>
    <n v="0.5"/>
    <n v="-233"/>
    <n v="-231"/>
    <n v="161"/>
    <n v="-392"/>
    <n v="20.5"/>
    <n v="182"/>
    <n v="-412"/>
    <n v="-231"/>
    <n v="1"/>
    <n v="1"/>
    <n v="1"/>
    <n v="1"/>
    <n v="1"/>
    <n v="1"/>
    <n v="1"/>
    <x v="0"/>
  </r>
  <r>
    <x v="0"/>
    <d v="2012-06-22T00:00:00"/>
    <x v="0"/>
    <n v="2"/>
    <n v="13.3"/>
    <n v="8.9"/>
    <n v="13.3"/>
    <n v="8.9"/>
    <n v="697"/>
    <n v="490"/>
    <n v="1272"/>
    <n v="38"/>
    <n v="0.43"/>
    <n v="0.51"/>
    <n v="0.57999999999999996"/>
    <n v="0.45"/>
    <n v="2"/>
    <n v="0.45"/>
    <n v="226"/>
    <n v="12.7"/>
    <n v="-369"/>
    <n v="0.28000000000000003"/>
    <n v="0.87"/>
    <n v="0"/>
    <n v="0.61"/>
    <n v="0.4"/>
    <n v="-200"/>
    <n v="-195"/>
    <n v="135"/>
    <n v="-329"/>
    <n v="17"/>
    <n v="152"/>
    <n v="-346"/>
    <n v="-194"/>
    <n v="1"/>
    <n v="1"/>
    <n v="1"/>
    <n v="1"/>
    <n v="1"/>
    <n v="1"/>
    <n v="1"/>
    <x v="0"/>
  </r>
  <r>
    <x v="0"/>
    <d v="2012-06-23T00:00:00"/>
    <x v="0"/>
    <n v="3"/>
    <n v="13.7"/>
    <n v="8.8000000000000007"/>
    <n v="13.7"/>
    <n v="8.8000000000000007"/>
    <n v="695"/>
    <n v="648"/>
    <n v="1361"/>
    <n v="41"/>
    <n v="0.43"/>
    <n v="0.5"/>
    <n v="0.55000000000000004"/>
    <n v="0.45"/>
    <n v="3"/>
    <n v="0.39"/>
    <n v="254"/>
    <n v="13.6"/>
    <n v="-326"/>
    <n v="-0.28999999999999998"/>
    <n v="0.91"/>
    <n v="0"/>
    <n v="0.61"/>
    <n v="0.4"/>
    <n v="-216"/>
    <n v="-211"/>
    <n v="156"/>
    <n v="-367"/>
    <n v="16.100000000000001"/>
    <n v="172"/>
    <n v="-383"/>
    <n v="-211"/>
    <n v="1"/>
    <n v="1"/>
    <n v="1"/>
    <n v="1"/>
    <n v="1"/>
    <n v="1"/>
    <n v="1"/>
    <x v="0"/>
  </r>
  <r>
    <x v="0"/>
    <d v="2012-06-24T00:00:00"/>
    <x v="0"/>
    <n v="4"/>
    <n v="13.6"/>
    <n v="8.6999999999999993"/>
    <n v="13.6"/>
    <n v="8.6999999999999993"/>
    <n v="687"/>
    <n v="420"/>
    <n v="1251"/>
    <n v="42"/>
    <n v="0.42"/>
    <n v="0.49"/>
    <n v="0.6"/>
    <n v="0.44"/>
    <n v="4"/>
    <n v="0.86"/>
    <n v="249"/>
    <n v="12.5"/>
    <n v="-392"/>
    <n v="0.13"/>
    <n v="0.77"/>
    <n v="0"/>
    <n v="0.59"/>
    <n v="0.4"/>
    <n v="-219"/>
    <n v="-210"/>
    <n v="163"/>
    <n v="-373"/>
    <n v="35.9"/>
    <n v="199"/>
    <n v="-409"/>
    <n v="-210"/>
    <n v="1"/>
    <n v="1"/>
    <n v="1"/>
    <n v="1"/>
    <n v="1"/>
    <n v="1"/>
    <n v="1"/>
    <x v="0"/>
  </r>
  <r>
    <x v="0"/>
    <d v="2012-06-25T00:00:00"/>
    <x v="0"/>
    <n v="5"/>
    <n v="12.3"/>
    <n v="8.8000000000000007"/>
    <n v="12.3"/>
    <n v="8.8000000000000007"/>
    <n v="686"/>
    <n v="177"/>
    <n v="1132"/>
    <n v="15"/>
    <n v="0.46"/>
    <n v="0.69"/>
    <n v="0.92"/>
    <n v="0.49"/>
    <n v="5"/>
    <n v="1.5"/>
    <n v="308"/>
    <n v="11.3"/>
    <n v="-402"/>
    <n v="-0.39"/>
    <n v="0.82"/>
    <n v="0"/>
    <n v="0.73"/>
    <n v="0.6"/>
    <n v="-313"/>
    <n v="-307"/>
    <n v="151"/>
    <n v="-459"/>
    <n v="22.4"/>
    <n v="173"/>
    <n v="-481"/>
    <n v="-308"/>
    <n v="1"/>
    <n v="1"/>
    <n v="1"/>
    <n v="1"/>
    <n v="1"/>
    <n v="1"/>
    <n v="1"/>
    <x v="0"/>
  </r>
  <r>
    <x v="0"/>
    <d v="2012-06-26T00:00:00"/>
    <x v="0"/>
    <n v="6"/>
    <n v="11.1"/>
    <n v="9.3000000000000007"/>
    <n v="11.1"/>
    <n v="9.3000000000000007"/>
    <n v="687"/>
    <n v="233"/>
    <n v="846"/>
    <n v="6"/>
    <n v="0.48"/>
    <n v="0.78"/>
    <n v="0.85"/>
    <n v="0.73"/>
    <n v="6"/>
    <n v="1.41"/>
    <n v="358"/>
    <n v="8.5"/>
    <n v="-556"/>
    <n v="0.64"/>
    <n v="0.94"/>
    <n v="0"/>
    <n v="0.76"/>
    <n v="0.5"/>
    <n v="-273"/>
    <n v="-271"/>
    <n v="194"/>
    <n v="-464"/>
    <n v="8.4"/>
    <n v="202"/>
    <n v="-472"/>
    <n v="-270"/>
    <n v="1"/>
    <n v="1"/>
    <n v="1"/>
    <n v="1"/>
    <n v="1"/>
    <n v="1"/>
    <n v="1"/>
    <x v="0"/>
  </r>
  <r>
    <x v="0"/>
    <d v="2012-06-27T00:00:00"/>
    <x v="0"/>
    <n v="7"/>
    <n v="11.1"/>
    <n v="9.4"/>
    <n v="11.1"/>
    <n v="9.4"/>
    <n v="689"/>
    <n v="293"/>
    <n v="901"/>
    <n v="12"/>
    <n v="0.46"/>
    <n v="0.69"/>
    <n v="0.76"/>
    <n v="0.66"/>
    <n v="7"/>
    <n v="1.22"/>
    <n v="296"/>
    <n v="9"/>
    <n v="-370"/>
    <n v="0.02"/>
    <n v="0.87"/>
    <n v="0"/>
    <n v="0.7"/>
    <n v="0.4"/>
    <n v="-202"/>
    <n v="-194"/>
    <n v="174"/>
    <n v="-368"/>
    <n v="14.7"/>
    <n v="189"/>
    <n v="-383"/>
    <n v="-194"/>
    <n v="1"/>
    <n v="1"/>
    <n v="1"/>
    <n v="1"/>
    <n v="1"/>
    <n v="1"/>
    <n v="1"/>
    <x v="0"/>
  </r>
  <r>
    <x v="0"/>
    <d v="2012-06-28T00:00:00"/>
    <x v="0"/>
    <n v="8"/>
    <n v="10.5"/>
    <n v="9.5"/>
    <n v="10.5"/>
    <n v="9.5"/>
    <n v="692"/>
    <n v="132"/>
    <n v="361"/>
    <n v="7"/>
    <n v="0.47"/>
    <n v="0.72"/>
    <n v="0.83"/>
    <n v="0.64"/>
    <n v="8"/>
    <n v="1.81"/>
    <n v="342"/>
    <n v="3.6"/>
    <n v="-405"/>
    <n v="-0.02"/>
    <n v="0.92"/>
    <n v="0"/>
    <n v="0.72"/>
    <n v="0.5"/>
    <n v="-247"/>
    <n v="-242"/>
    <n v="166"/>
    <n v="-408"/>
    <n v="12.7"/>
    <n v="179"/>
    <n v="-421"/>
    <n v="-242"/>
    <n v="1"/>
    <n v="1"/>
    <n v="1"/>
    <n v="1"/>
    <n v="1"/>
    <n v="1"/>
    <n v="1"/>
    <x v="0"/>
  </r>
  <r>
    <x v="0"/>
    <d v="2012-06-29T00:00:00"/>
    <x v="0"/>
    <n v="9"/>
    <n v="11.1"/>
    <n v="9.5"/>
    <n v="11.1"/>
    <n v="9.5"/>
    <n v="691"/>
    <n v="327"/>
    <n v="971"/>
    <n v="7"/>
    <n v="0.63"/>
    <n v="2.58"/>
    <n v="7.31"/>
    <n v="0.75"/>
    <n v="9"/>
    <n v="3.61"/>
    <n v="1177"/>
    <n v="9.6999999999999993"/>
    <n v="-200"/>
    <n v="-6.28"/>
    <n v="0.88"/>
    <n v="0"/>
    <n v="1.23"/>
    <n v="0.6"/>
    <n v="-519"/>
    <n v="-517"/>
    <n v="597"/>
    <n v="-1113"/>
    <n v="25.2"/>
    <n v="622"/>
    <n v="-1138"/>
    <n v="-516"/>
    <n v="1"/>
    <n v="1"/>
    <n v="1"/>
    <n v="1"/>
    <n v="1"/>
    <n v="1"/>
    <n v="1"/>
    <x v="0"/>
  </r>
  <r>
    <x v="0"/>
    <d v="2012-06-30T00:00:00"/>
    <x v="0"/>
    <n v="10"/>
    <n v="11"/>
    <n v="9.5"/>
    <n v="11"/>
    <n v="9.5"/>
    <n v="691"/>
    <n v="298"/>
    <n v="757"/>
    <n v="34"/>
    <n v="0.86"/>
    <n v="5.0999999999999996"/>
    <n v="6.78"/>
    <n v="3.56"/>
    <n v="10"/>
    <n v="2.4"/>
    <n v="1405"/>
    <n v="7.6"/>
    <n v="-2129"/>
    <n v="4.9000000000000004"/>
    <n v="0.93"/>
    <n v="0"/>
    <n v="1.97"/>
    <n v="1"/>
    <n v="-907"/>
    <n v="-852"/>
    <n v="569"/>
    <n v="-1421"/>
    <n v="81.5"/>
    <n v="650"/>
    <n v="-1502"/>
    <n v="-852"/>
    <n v="1"/>
    <n v="1"/>
    <n v="1"/>
    <n v="1"/>
    <n v="1"/>
    <n v="1"/>
    <n v="0"/>
    <x v="1"/>
  </r>
  <r>
    <x v="0"/>
    <d v="2012-07-01T00:00:00"/>
    <x v="1"/>
    <n v="11"/>
    <n v="7.7"/>
    <n v="10.4"/>
    <n v="7.7"/>
    <n v="10.4"/>
    <n v="692"/>
    <n v="207"/>
    <n v="548"/>
    <n v="7"/>
    <n v="0.73"/>
    <n v="2.96"/>
    <n v="3.52"/>
    <n v="2.5499999999999998"/>
    <n v="11"/>
    <n v="1.1200000000000001"/>
    <n v="305"/>
    <n v="5.5"/>
    <n v="-747"/>
    <n v="0.75"/>
    <n v="0.92"/>
    <n v="0"/>
    <n v="1.28"/>
    <n v="0.6"/>
    <n v="-483"/>
    <n v="-476"/>
    <n v="163"/>
    <n v="-639"/>
    <n v="7.8"/>
    <n v="171"/>
    <n v="-647"/>
    <n v="-476"/>
    <n v="1"/>
    <n v="1"/>
    <n v="1"/>
    <n v="1"/>
    <n v="1"/>
    <n v="1"/>
    <n v="1"/>
    <x v="0"/>
  </r>
  <r>
    <x v="0"/>
    <d v="2012-07-02T00:00:00"/>
    <x v="1"/>
    <n v="12"/>
    <n v="9.3000000000000007"/>
    <n v="10.1"/>
    <n v="9.3000000000000007"/>
    <n v="10.1"/>
    <n v="692"/>
    <n v="511"/>
    <n v="1304"/>
    <n v="32"/>
    <n v="0.72"/>
    <n v="2.91"/>
    <n v="3.11"/>
    <n v="2.59"/>
    <n v="12"/>
    <n v="0.48"/>
    <n v="508"/>
    <n v="13"/>
    <n v="-547"/>
    <n v="-0.15"/>
    <n v="0.77"/>
    <n v="0"/>
    <n v="1.32"/>
    <n v="0.4"/>
    <n v="-379"/>
    <n v="-366"/>
    <n v="203"/>
    <n v="-569"/>
    <n v="15.5"/>
    <n v="218"/>
    <n v="-584"/>
    <n v="-366"/>
    <n v="1"/>
    <n v="1"/>
    <n v="1"/>
    <n v="1"/>
    <n v="1"/>
    <n v="1"/>
    <n v="1"/>
    <x v="0"/>
  </r>
  <r>
    <x v="0"/>
    <d v="2012-07-03T00:00:00"/>
    <x v="1"/>
    <n v="13"/>
    <n v="10.8"/>
    <n v="9.8000000000000007"/>
    <n v="10.8"/>
    <n v="9.8000000000000007"/>
    <n v="690"/>
    <n v="434"/>
    <n v="1075"/>
    <n v="33"/>
    <n v="0.66"/>
    <n v="2.19"/>
    <n v="2.58"/>
    <n v="1.83"/>
    <n v="13"/>
    <n v="1.07"/>
    <n v="686"/>
    <n v="10.8"/>
    <n v="-634"/>
    <n v="-0.05"/>
    <n v="0.89"/>
    <n v="0"/>
    <n v="1.44"/>
    <n v="0.4"/>
    <n v="-318"/>
    <n v="-296"/>
    <n v="345"/>
    <n v="-642"/>
    <n v="35.4"/>
    <n v="380"/>
    <n v="-677"/>
    <n v="-297"/>
    <n v="1"/>
    <n v="1"/>
    <n v="1"/>
    <n v="1"/>
    <n v="1"/>
    <n v="1"/>
    <n v="1"/>
    <x v="0"/>
  </r>
  <r>
    <x v="0"/>
    <d v="2012-07-04T00:00:00"/>
    <x v="1"/>
    <n v="14"/>
    <n v="11.9"/>
    <n v="9.5"/>
    <n v="11.9"/>
    <n v="9.5"/>
    <n v="691"/>
    <n v="441"/>
    <n v="1335"/>
    <n v="35"/>
    <n v="0.59"/>
    <n v="1.6"/>
    <n v="1.82"/>
    <n v="1.43"/>
    <n v="14"/>
    <n v="2.35"/>
    <n v="541"/>
    <n v="13.3"/>
    <n v="-679"/>
    <n v="0.54"/>
    <n v="0.13"/>
    <n v="0"/>
    <n v="1.26"/>
    <n v="0.4"/>
    <n v="-188"/>
    <n v="-186"/>
    <n v="415"/>
    <n v="-601"/>
    <n v="81.5"/>
    <n v="496"/>
    <n v="-682"/>
    <n v="-186"/>
    <n v="1"/>
    <n v="1"/>
    <n v="0"/>
    <n v="1"/>
    <n v="1"/>
    <n v="1"/>
    <n v="1"/>
    <x v="1"/>
  </r>
  <r>
    <x v="0"/>
    <d v="2012-07-17T00:00:00"/>
    <x v="1"/>
    <n v="15"/>
    <n v="7.6"/>
    <n v="10.7"/>
    <n v="7.6"/>
    <n v="10.7"/>
    <n v="697"/>
    <n v="139"/>
    <n v="335"/>
    <n v="3"/>
    <n v="0.99"/>
    <n v="8.31"/>
    <n v="9.19"/>
    <n v="7.2"/>
    <n v="15"/>
    <n v="3.94"/>
    <n v="660"/>
    <n v="3.4"/>
    <n v="-940"/>
    <n v="1.28"/>
    <n v="0.93"/>
    <n v="0"/>
    <n v="1.81"/>
    <n v="0.4"/>
    <n v="-406"/>
    <n v="-409"/>
    <n v="344"/>
    <n v="-754"/>
    <n v="11.8"/>
    <n v="356"/>
    <n v="-766"/>
    <n v="-410"/>
    <n v="1"/>
    <n v="1"/>
    <n v="1"/>
    <n v="1"/>
    <n v="1"/>
    <n v="1"/>
    <n v="0"/>
    <x v="1"/>
  </r>
  <r>
    <x v="0"/>
    <d v="2012-07-18T00:00:00"/>
    <x v="1"/>
    <n v="16"/>
    <n v="7"/>
    <n v="10.9"/>
    <n v="7"/>
    <n v="10.9"/>
    <n v="694"/>
    <n v="219"/>
    <n v="552"/>
    <n v="8"/>
    <n v="0.93"/>
    <n v="6.57"/>
    <n v="7.49"/>
    <n v="5.64"/>
    <n v="16"/>
    <n v="1.58"/>
    <n v="516"/>
    <n v="5.5"/>
    <n v="-563"/>
    <n v="-0.46"/>
    <n v="0.85"/>
    <n v="0"/>
    <n v="1.91"/>
    <n v="0.4"/>
    <n v="-389"/>
    <n v="-381"/>
    <n v="250"/>
    <n v="-630"/>
    <n v="12.7"/>
    <n v="263"/>
    <n v="-643"/>
    <n v="-380"/>
    <n v="1"/>
    <n v="1"/>
    <n v="1"/>
    <n v="1"/>
    <n v="1"/>
    <n v="1"/>
    <n v="0"/>
    <x v="1"/>
  </r>
  <r>
    <x v="0"/>
    <d v="2012-07-19T00:00:00"/>
    <x v="1"/>
    <n v="17"/>
    <n v="7.8"/>
    <n v="10.7"/>
    <n v="7.8"/>
    <n v="10.7"/>
    <n v="694"/>
    <n v="277"/>
    <n v="736"/>
    <n v="3"/>
    <n v="0.87"/>
    <n v="5.16"/>
    <n v="5.76"/>
    <n v="4.6100000000000003"/>
    <n v="17"/>
    <n v="2.25"/>
    <n v="655"/>
    <n v="7.4"/>
    <n v="-750"/>
    <n v="0.43"/>
    <n v="0.95"/>
    <n v="0"/>
    <n v="1.85"/>
    <n v="0.3"/>
    <n v="-329"/>
    <n v="-332"/>
    <n v="354"/>
    <n v="-686"/>
    <n v="6.7"/>
    <n v="361"/>
    <n v="-693"/>
    <n v="-332"/>
    <n v="1"/>
    <n v="1"/>
    <n v="1"/>
    <n v="1"/>
    <n v="1"/>
    <n v="1"/>
    <n v="0"/>
    <x v="1"/>
  </r>
  <r>
    <x v="0"/>
    <d v="2012-07-20T00:00:00"/>
    <x v="1"/>
    <n v="18"/>
    <n v="8.6"/>
    <n v="10.5"/>
    <n v="8.6"/>
    <n v="10.5"/>
    <n v="693"/>
    <n v="288"/>
    <n v="868"/>
    <n v="11"/>
    <n v="0.98"/>
    <n v="7.82"/>
    <n v="8.64"/>
    <n v="5.68"/>
    <n v="18"/>
    <n v="2.06"/>
    <n v="799"/>
    <n v="8.6999999999999993"/>
    <n v="-705"/>
    <n v="0.24"/>
    <n v="0.94"/>
    <n v="0"/>
    <n v="1.87"/>
    <n v="0.3"/>
    <n v="-324"/>
    <n v="-305"/>
    <n v="365"/>
    <n v="-670"/>
    <n v="22.7"/>
    <n v="388"/>
    <n v="-693"/>
    <n v="-305"/>
    <n v="1"/>
    <n v="1"/>
    <n v="1"/>
    <n v="1"/>
    <n v="1"/>
    <n v="1"/>
    <n v="0"/>
    <x v="1"/>
  </r>
  <r>
    <x v="0"/>
    <d v="2012-07-21T00:00:00"/>
    <x v="1"/>
    <n v="19"/>
    <n v="7.3"/>
    <n v="10.8"/>
    <n v="7.3"/>
    <n v="10.8"/>
    <n v="694"/>
    <n v="176"/>
    <n v="385"/>
    <n v="2"/>
    <n v="0.89"/>
    <n v="5.68"/>
    <n v="7.54"/>
    <n v="4.24"/>
    <n v="19"/>
    <n v="1.97"/>
    <n v="531"/>
    <n v="3.8"/>
    <n v="-943"/>
    <n v="1.68"/>
    <n v="0.89"/>
    <n v="0"/>
    <n v="1.87"/>
    <n v="0.4"/>
    <n v="-411"/>
    <n v="-424"/>
    <n v="258"/>
    <n v="-682"/>
    <n v="3.9"/>
    <n v="262"/>
    <n v="-686"/>
    <n v="-424"/>
    <n v="1"/>
    <n v="1"/>
    <n v="1"/>
    <n v="1"/>
    <n v="1"/>
    <n v="1"/>
    <n v="0"/>
    <x v="1"/>
  </r>
  <r>
    <x v="0"/>
    <d v="2012-07-22T00:00:00"/>
    <x v="1"/>
    <n v="20"/>
    <n v="8.1999999999999993"/>
    <n v="10.7"/>
    <n v="8.1999999999999993"/>
    <n v="10.7"/>
    <n v="696"/>
    <n v="471"/>
    <n v="1103"/>
    <n v="7"/>
    <n v="0.78"/>
    <n v="3.62"/>
    <n v="4.47"/>
    <n v="3.13"/>
    <n v="20"/>
    <n v="1.1399999999999999"/>
    <n v="483"/>
    <n v="11"/>
    <n v="-514"/>
    <n v="0.4"/>
    <n v="0.97"/>
    <n v="0"/>
    <n v="1.48"/>
    <n v="0.2"/>
    <n v="-170"/>
    <n v="-171"/>
    <n v="286"/>
    <n v="-457"/>
    <n v="8"/>
    <n v="294"/>
    <n v="-465"/>
    <n v="-171"/>
    <n v="1"/>
    <n v="1"/>
    <n v="1"/>
    <n v="1"/>
    <n v="1"/>
    <n v="1"/>
    <n v="1"/>
    <x v="0"/>
  </r>
  <r>
    <x v="0"/>
    <d v="2012-07-23T00:00:00"/>
    <x v="1"/>
    <n v="21"/>
    <n v="9.6999999999999993"/>
    <n v="10.199999999999999"/>
    <n v="9.6999999999999993"/>
    <n v="10.199999999999999"/>
    <n v="694"/>
    <n v="307"/>
    <n v="995"/>
    <n v="7"/>
    <n v="0.98"/>
    <n v="8.1"/>
    <n v="10.07"/>
    <n v="3.31"/>
    <n v="21"/>
    <n v="2.2599999999999998"/>
    <n v="905"/>
    <n v="10"/>
    <n v="-475"/>
    <n v="-1.1399999999999999"/>
    <n v="0.91"/>
    <n v="0"/>
    <n v="1.96"/>
    <n v="0.2"/>
    <n v="-233"/>
    <n v="-218"/>
    <n v="424"/>
    <n v="-641"/>
    <n v="15.8"/>
    <n v="440"/>
    <n v="-657"/>
    <n v="-217"/>
    <n v="1"/>
    <n v="1"/>
    <n v="1"/>
    <n v="1"/>
    <n v="1"/>
    <n v="1"/>
    <n v="0"/>
    <x v="1"/>
  </r>
  <r>
    <x v="0"/>
    <d v="2012-07-24T00:00:00"/>
    <x v="1"/>
    <n v="22"/>
    <n v="9.6"/>
    <n v="10.199999999999999"/>
    <n v="9.6"/>
    <n v="10.199999999999999"/>
    <n v="697"/>
    <n v="241"/>
    <n v="901"/>
    <n v="3"/>
    <n v="0.94"/>
    <n v="6.8"/>
    <n v="8.25"/>
    <n v="5.07"/>
    <n v="22"/>
    <n v="3.1"/>
    <n v="556"/>
    <n v="9"/>
    <n v="-806"/>
    <n v="0.56999999999999995"/>
    <n v="0.92"/>
    <n v="0"/>
    <n v="1.97"/>
    <n v="0.4"/>
    <n v="-419"/>
    <n v="-417"/>
    <n v="325"/>
    <n v="-742"/>
    <n v="9.3000000000000007"/>
    <n v="334"/>
    <n v="-751"/>
    <n v="-417"/>
    <n v="1"/>
    <n v="1"/>
    <n v="1"/>
    <n v="1"/>
    <n v="1"/>
    <n v="1"/>
    <n v="0"/>
    <x v="1"/>
  </r>
  <r>
    <x v="0"/>
    <d v="2012-07-25T00:00:00"/>
    <x v="1"/>
    <n v="23"/>
    <n v="9.5"/>
    <n v="10.4"/>
    <n v="9.5"/>
    <n v="10.4"/>
    <n v="699"/>
    <n v="332"/>
    <n v="1032"/>
    <n v="2"/>
    <n v="0.82"/>
    <n v="4.26"/>
    <n v="5.21"/>
    <n v="3.49"/>
    <n v="23"/>
    <n v="1.6"/>
    <n v="540"/>
    <n v="10.3"/>
    <n v="-605"/>
    <n v="0.66"/>
    <n v="0.96"/>
    <n v="0"/>
    <n v="1.69"/>
    <n v="0.2"/>
    <n v="-228"/>
    <n v="-222"/>
    <n v="296"/>
    <n v="-518"/>
    <n v="3.2"/>
    <n v="299"/>
    <n v="-521"/>
    <n v="-222"/>
    <n v="1"/>
    <n v="1"/>
    <n v="1"/>
    <n v="1"/>
    <n v="1"/>
    <n v="1"/>
    <n v="0"/>
    <x v="1"/>
  </r>
  <r>
    <x v="0"/>
    <d v="2012-07-26T00:00:00"/>
    <x v="1"/>
    <n v="24"/>
    <n v="10.199999999999999"/>
    <n v="10.199999999999999"/>
    <n v="10.199999999999999"/>
    <n v="10.199999999999999"/>
    <n v="696"/>
    <n v="351"/>
    <n v="968"/>
    <n v="3"/>
    <n v="0.73"/>
    <n v="2.99"/>
    <n v="3.52"/>
    <n v="2.5499999999999998"/>
    <n v="24"/>
    <n v="1.57"/>
    <n v="466"/>
    <n v="9.6999999999999993"/>
    <n v="-410"/>
    <n v="0.14000000000000001"/>
    <n v="0.95"/>
    <n v="0"/>
    <n v="1.36"/>
    <n v="0.2"/>
    <n v="-137"/>
    <n v="-136"/>
    <n v="262"/>
    <n v="-398"/>
    <n v="4.7"/>
    <n v="267"/>
    <n v="-403"/>
    <n v="-136"/>
    <n v="1"/>
    <n v="1"/>
    <n v="1"/>
    <n v="1"/>
    <n v="1"/>
    <n v="1"/>
    <n v="1"/>
    <x v="0"/>
  </r>
  <r>
    <x v="0"/>
    <d v="2012-07-27T00:00:00"/>
    <x v="1"/>
    <n v="25"/>
    <n v="11"/>
    <n v="9.9"/>
    <n v="11"/>
    <n v="9.9"/>
    <n v="694"/>
    <n v="249"/>
    <n v="770"/>
    <n v="3"/>
    <n v="0.66"/>
    <n v="2.2200000000000002"/>
    <n v="2.5299999999999998"/>
    <n v="1.93"/>
    <n v="25"/>
    <n v="1.93"/>
    <n v="555"/>
    <n v="7.7"/>
    <n v="-372"/>
    <n v="-0.24"/>
    <n v="0.91"/>
    <n v="0"/>
    <n v="1.46"/>
    <n v="0.2"/>
    <n v="-130"/>
    <n v="-118"/>
    <n v="293"/>
    <n v="-411"/>
    <n v="5.8"/>
    <n v="299"/>
    <n v="-417"/>
    <n v="-118"/>
    <n v="1"/>
    <n v="1"/>
    <n v="1"/>
    <n v="1"/>
    <n v="1"/>
    <n v="1"/>
    <n v="1"/>
    <x v="0"/>
  </r>
  <r>
    <x v="0"/>
    <d v="2012-07-28T00:00:00"/>
    <x v="1"/>
    <n v="26"/>
    <n v="11"/>
    <n v="9.9"/>
    <n v="11"/>
    <n v="9.9"/>
    <n v="692"/>
    <n v="318"/>
    <n v="1035"/>
    <n v="1"/>
    <n v="0.61"/>
    <n v="1.76"/>
    <n v="1.97"/>
    <n v="1.58"/>
    <n v="26"/>
    <n v="1.45"/>
    <n v="534"/>
    <n v="10.3"/>
    <n v="-439"/>
    <n v="0.42"/>
    <n v="0.95"/>
    <n v="0"/>
    <n v="1.31"/>
    <n v="0.2"/>
    <n v="-117"/>
    <n v="-116"/>
    <n v="271"/>
    <n v="-388"/>
    <n v="1.5"/>
    <n v="272"/>
    <n v="-390"/>
    <n v="-117"/>
    <n v="1"/>
    <n v="1"/>
    <n v="1"/>
    <n v="1"/>
    <n v="1"/>
    <n v="1"/>
    <n v="1"/>
    <x v="0"/>
  </r>
  <r>
    <x v="1"/>
    <d v="2012-06-26T00:00:00"/>
    <x v="0"/>
    <n v="1"/>
    <n v="10.6"/>
    <n v="9.6"/>
    <n v="11.1"/>
    <n v="9.3000000000000007"/>
    <n v="687"/>
    <n v="232"/>
    <n v="846"/>
    <n v="6"/>
    <n v="0.48"/>
    <n v="0.78"/>
    <n v="0.85"/>
    <n v="0.73"/>
    <n v="1"/>
    <n v="1.18"/>
    <n v="289"/>
    <n v="8.5"/>
    <n v="-469"/>
    <n v="0.23"/>
    <n v="0.87"/>
    <n v="0"/>
    <n v="0.75"/>
    <n v="0.4"/>
    <n v="-284"/>
    <n v="-281"/>
    <n v="158"/>
    <n v="-438"/>
    <n v="7.1"/>
    <n v="165"/>
    <n v="-445"/>
    <n v="-280"/>
    <n v="1"/>
    <n v="1"/>
    <n v="1"/>
    <n v="1"/>
    <n v="1"/>
    <n v="1"/>
    <n v="1"/>
    <x v="0"/>
  </r>
  <r>
    <x v="1"/>
    <d v="2012-06-27T00:00:00"/>
    <x v="0"/>
    <n v="2"/>
    <n v="10.5"/>
    <n v="9.8000000000000007"/>
    <n v="11.1"/>
    <n v="9.4"/>
    <n v="689"/>
    <n v="293"/>
    <n v="901"/>
    <n v="12"/>
    <n v="0.46"/>
    <n v="0.69"/>
    <n v="0.76"/>
    <n v="0.66"/>
    <n v="2"/>
    <n v="1.75"/>
    <n v="277"/>
    <n v="9"/>
    <n v="-415"/>
    <n v="0.01"/>
    <n v="0.72"/>
    <n v="0"/>
    <n v="0.7"/>
    <n v="0.3"/>
    <n v="-228"/>
    <n v="-230"/>
    <n v="184"/>
    <n v="-414"/>
    <n v="21"/>
    <n v="205"/>
    <n v="-435"/>
    <n v="-230"/>
    <n v="1"/>
    <n v="1"/>
    <n v="1"/>
    <n v="1"/>
    <n v="1"/>
    <n v="1"/>
    <n v="1"/>
    <x v="0"/>
  </r>
  <r>
    <x v="1"/>
    <d v="2012-06-28T00:00:00"/>
    <x v="0"/>
    <n v="3"/>
    <n v="9.9"/>
    <n v="9.8000000000000007"/>
    <n v="10.5"/>
    <n v="9.5"/>
    <n v="692"/>
    <n v="132"/>
    <n v="361"/>
    <n v="7"/>
    <n v="0.47"/>
    <n v="0.72"/>
    <n v="0.83"/>
    <n v="0.64"/>
    <n v="3"/>
    <n v="1.77"/>
    <n v="293"/>
    <n v="3.6"/>
    <n v="-424"/>
    <n v="0"/>
    <n v="0.84"/>
    <n v="0"/>
    <n v="0.72"/>
    <n v="0.4"/>
    <n v="-272"/>
    <n v="-272"/>
    <n v="152"/>
    <n v="-424"/>
    <n v="12.4"/>
    <n v="164"/>
    <n v="-436"/>
    <n v="-272"/>
    <n v="1"/>
    <n v="1"/>
    <n v="1"/>
    <n v="1"/>
    <n v="1"/>
    <n v="1"/>
    <n v="1"/>
    <x v="0"/>
  </r>
  <r>
    <x v="1"/>
    <d v="2012-06-29T00:00:00"/>
    <x v="0"/>
    <n v="4"/>
    <n v="10.4"/>
    <n v="10"/>
    <n v="11.1"/>
    <n v="9.5"/>
    <n v="691"/>
    <n v="327"/>
    <n v="971"/>
    <n v="7"/>
    <n v="0.63"/>
    <n v="2.58"/>
    <n v="7.31"/>
    <n v="0.75"/>
    <n v="4"/>
    <n v="2.89"/>
    <n v="1210"/>
    <n v="9.6999999999999993"/>
    <n v="-204"/>
    <n v="-6.22"/>
    <n v="0.9"/>
    <n v="0"/>
    <n v="1.36"/>
    <n v="0.4"/>
    <n v="-546"/>
    <n v="-551"/>
    <n v="557"/>
    <n v="-1108"/>
    <n v="20.2"/>
    <n v="577"/>
    <n v="-1128"/>
    <n v="-551"/>
    <n v="1"/>
    <n v="1"/>
    <n v="1"/>
    <n v="1"/>
    <n v="1"/>
    <n v="1"/>
    <n v="1"/>
    <x v="0"/>
  </r>
  <r>
    <x v="1"/>
    <d v="2012-06-30T00:00:00"/>
    <x v="0"/>
    <n v="5"/>
    <n v="10.199999999999999"/>
    <n v="10"/>
    <n v="11"/>
    <n v="9.5"/>
    <n v="691"/>
    <n v="298"/>
    <n v="757"/>
    <n v="34"/>
    <n v="0.86"/>
    <n v="5.0999999999999996"/>
    <n v="6.78"/>
    <n v="3.56"/>
    <n v="5"/>
    <n v="179.81"/>
    <n v="678"/>
    <n v="7.6"/>
    <n v="-2008"/>
    <n v="4.29"/>
    <n v="0.26"/>
    <n v="0"/>
    <n v="1.9"/>
    <n v="0.6"/>
    <n v="-711"/>
    <n v="-711"/>
    <n v="678"/>
    <n v="-1388"/>
    <n v="677.5"/>
    <n v="1356"/>
    <n v="-2066"/>
    <n v="-710"/>
    <n v="1"/>
    <n v="1"/>
    <n v="0"/>
    <n v="1"/>
    <n v="1"/>
    <n v="1"/>
    <n v="0"/>
    <x v="2"/>
  </r>
  <r>
    <x v="1"/>
    <d v="2012-07-01T00:00:00"/>
    <x v="1"/>
    <n v="6"/>
    <n v="7.5"/>
    <n v="10.4"/>
    <n v="7.7"/>
    <n v="10.4"/>
    <n v="692"/>
    <n v="207"/>
    <n v="548"/>
    <n v="7"/>
    <n v="0.73"/>
    <n v="2.96"/>
    <n v="3.52"/>
    <n v="2.5499999999999998"/>
    <n v="6"/>
    <n v="1.97"/>
    <n v="301"/>
    <n v="5.5"/>
    <n v="-784"/>
    <n v="0.6"/>
    <n v="0.76"/>
    <n v="0"/>
    <n v="1.27"/>
    <n v="0.6"/>
    <n v="-492"/>
    <n v="-496"/>
    <n v="201"/>
    <n v="-698"/>
    <n v="13.8"/>
    <n v="215"/>
    <n v="-712"/>
    <n v="-497"/>
    <n v="1"/>
    <n v="1"/>
    <n v="1"/>
    <n v="1"/>
    <n v="1"/>
    <n v="1"/>
    <n v="1"/>
    <x v="0"/>
  </r>
  <r>
    <x v="1"/>
    <d v="2012-07-02T00:00:00"/>
    <x v="1"/>
    <n v="7"/>
    <n v="9"/>
    <n v="10.3"/>
    <n v="9.3000000000000007"/>
    <n v="10.1"/>
    <n v="692"/>
    <n v="511"/>
    <n v="1304"/>
    <n v="32"/>
    <n v="0.72"/>
    <n v="2.91"/>
    <n v="3.11"/>
    <n v="2.59"/>
    <n v="7"/>
    <n v="1.0900000000000001"/>
    <n v="343"/>
    <n v="13"/>
    <n v="-635"/>
    <n v="0.04"/>
    <n v="0.6"/>
    <n v="0"/>
    <n v="1.31"/>
    <n v="0.4"/>
    <n v="-389"/>
    <n v="-389"/>
    <n v="240"/>
    <n v="-630"/>
    <n v="34.6"/>
    <n v="275"/>
    <n v="-665"/>
    <n v="-390"/>
    <n v="1"/>
    <n v="1"/>
    <n v="1"/>
    <n v="1"/>
    <n v="1"/>
    <n v="1"/>
    <n v="1"/>
    <x v="0"/>
  </r>
  <r>
    <x v="1"/>
    <d v="2012-07-03T00:00:00"/>
    <x v="1"/>
    <n v="8"/>
    <n v="10.4"/>
    <n v="9.9"/>
    <n v="10.8"/>
    <n v="9.8000000000000007"/>
    <n v="690"/>
    <n v="434"/>
    <n v="1075"/>
    <n v="33"/>
    <n v="0.66"/>
    <n v="2.19"/>
    <n v="2.58"/>
    <n v="1.83"/>
    <n v="8"/>
    <n v="1.07"/>
    <n v="621"/>
    <n v="10.8"/>
    <n v="-650"/>
    <n v="0"/>
    <n v="0.85"/>
    <n v="0"/>
    <n v="1.44"/>
    <n v="0.4"/>
    <n v="-329"/>
    <n v="-320"/>
    <n v="330"/>
    <n v="-651"/>
    <n v="35.299999999999997"/>
    <n v="365"/>
    <n v="-686"/>
    <n v="-321"/>
    <n v="1"/>
    <n v="1"/>
    <n v="1"/>
    <n v="1"/>
    <n v="1"/>
    <n v="1"/>
    <n v="1"/>
    <x v="0"/>
  </r>
  <r>
    <x v="1"/>
    <d v="2012-07-04T00:00:00"/>
    <x v="1"/>
    <n v="9"/>
    <n v="11.4"/>
    <n v="9.6999999999999993"/>
    <n v="11.9"/>
    <n v="9.5"/>
    <n v="691"/>
    <n v="441"/>
    <n v="1335"/>
    <n v="35"/>
    <n v="0.59"/>
    <n v="1.6"/>
    <n v="1.82"/>
    <n v="1.43"/>
    <n v="9"/>
    <n v="1.37"/>
    <n v="456"/>
    <n v="13.3"/>
    <n v="-649"/>
    <n v="0.78"/>
    <n v="0.66"/>
    <n v="0"/>
    <n v="1.33"/>
    <n v="0.3"/>
    <n v="-223"/>
    <n v="-222"/>
    <n v="314"/>
    <n v="-536"/>
    <n v="47.8"/>
    <n v="362"/>
    <n v="-584"/>
    <n v="-222"/>
    <n v="1"/>
    <n v="1"/>
    <n v="1"/>
    <n v="1"/>
    <n v="1"/>
    <n v="1"/>
    <n v="1"/>
    <x v="0"/>
  </r>
  <r>
    <x v="1"/>
    <d v="2012-07-17T00:00:00"/>
    <x v="1"/>
    <n v="10"/>
    <n v="7.4"/>
    <n v="11"/>
    <n v="7.6"/>
    <n v="10.7"/>
    <n v="697"/>
    <n v="139"/>
    <n v="335"/>
    <n v="3"/>
    <n v="0.99"/>
    <n v="8.31"/>
    <n v="9.19"/>
    <n v="7.2"/>
    <n v="10"/>
    <n v="3.56"/>
    <n v="512"/>
    <n v="3.4"/>
    <n v="-623"/>
    <n v="0.4"/>
    <n v="0.86"/>
    <n v="0"/>
    <n v="1.79"/>
    <n v="0.2"/>
    <n v="-295"/>
    <n v="-287"/>
    <n v="284"/>
    <n v="-571"/>
    <n v="10.7"/>
    <n v="295"/>
    <n v="-582"/>
    <n v="-287"/>
    <n v="1"/>
    <n v="1"/>
    <n v="1"/>
    <n v="1"/>
    <n v="1"/>
    <n v="1"/>
    <n v="0"/>
    <x v="1"/>
  </r>
  <r>
    <x v="1"/>
    <d v="2012-07-18T00:00:00"/>
    <x v="1"/>
    <n v="11"/>
    <n v="6.8"/>
    <n v="11.1"/>
    <n v="7"/>
    <n v="10.9"/>
    <n v="694"/>
    <n v="219"/>
    <n v="552"/>
    <n v="8"/>
    <n v="0.93"/>
    <n v="6.57"/>
    <n v="7.49"/>
    <n v="5.64"/>
    <n v="11"/>
    <n v="1.97"/>
    <n v="454"/>
    <n v="5.5"/>
    <n v="-511"/>
    <n v="-0.21"/>
    <n v="0.84"/>
    <n v="0"/>
    <n v="1.94"/>
    <n v="0.2"/>
    <n v="-283"/>
    <n v="-282"/>
    <n v="260"/>
    <n v="-542"/>
    <n v="15.7"/>
    <n v="276"/>
    <n v="-558"/>
    <n v="-282"/>
    <n v="1"/>
    <n v="1"/>
    <n v="1"/>
    <n v="1"/>
    <n v="1"/>
    <n v="1"/>
    <n v="0"/>
    <x v="1"/>
  </r>
  <r>
    <x v="1"/>
    <d v="2012-07-19T00:00:00"/>
    <x v="1"/>
    <n v="12"/>
    <n v="7.6"/>
    <n v="11"/>
    <n v="7.8"/>
    <n v="10.7"/>
    <n v="694"/>
    <n v="277"/>
    <n v="736"/>
    <n v="3"/>
    <n v="0.87"/>
    <n v="5.16"/>
    <n v="5.76"/>
    <n v="4.6100000000000003"/>
    <n v="12"/>
    <n v="2.25"/>
    <n v="576"/>
    <n v="7.4"/>
    <n v="-489"/>
    <n v="-0.44"/>
    <n v="0.93"/>
    <n v="0"/>
    <n v="1.86"/>
    <n v="0.1"/>
    <n v="-230"/>
    <n v="-236"/>
    <n v="326"/>
    <n v="-562"/>
    <n v="6.8"/>
    <n v="333"/>
    <n v="-569"/>
    <n v="-236"/>
    <n v="1"/>
    <n v="1"/>
    <n v="1"/>
    <n v="1"/>
    <n v="1"/>
    <n v="1"/>
    <n v="0"/>
    <x v="1"/>
  </r>
  <r>
    <x v="1"/>
    <d v="2012-07-20T00:00:00"/>
    <x v="1"/>
    <n v="13"/>
    <n v="8.4"/>
    <n v="10.8"/>
    <n v="8.6"/>
    <n v="10.5"/>
    <n v="693"/>
    <n v="288"/>
    <n v="868"/>
    <n v="11"/>
    <n v="0.98"/>
    <n v="7.82"/>
    <n v="8.64"/>
    <n v="5.68"/>
    <n v="13"/>
    <n v="2.65"/>
    <n v="745"/>
    <n v="8.6999999999999993"/>
    <n v="-651"/>
    <n v="0.36"/>
    <n v="0.84"/>
    <n v="0"/>
    <n v="1.84"/>
    <n v="0.1"/>
    <n v="-202"/>
    <n v="-216"/>
    <n v="383"/>
    <n v="-599"/>
    <n v="29.1"/>
    <n v="412"/>
    <n v="-628"/>
    <n v="-216"/>
    <n v="1"/>
    <n v="1"/>
    <n v="1"/>
    <n v="1"/>
    <n v="1"/>
    <n v="1"/>
    <n v="0"/>
    <x v="1"/>
  </r>
  <r>
    <x v="1"/>
    <d v="2012-07-21T00:00:00"/>
    <x v="1"/>
    <n v="14"/>
    <n v="7.2"/>
    <n v="11"/>
    <n v="7.3"/>
    <n v="10.8"/>
    <n v="694"/>
    <n v="176"/>
    <n v="385"/>
    <n v="2"/>
    <n v="0.89"/>
    <n v="5.68"/>
    <n v="7.54"/>
    <n v="4.24"/>
    <n v="14"/>
    <n v="1.76"/>
    <n v="439"/>
    <n v="3.8"/>
    <n v="-694"/>
    <n v="1.07"/>
    <n v="0.8"/>
    <n v="0"/>
    <n v="1.86"/>
    <n v="0.2"/>
    <n v="-307"/>
    <n v="-317"/>
    <n v="222"/>
    <n v="-539"/>
    <n v="3.5"/>
    <n v="226"/>
    <n v="-542"/>
    <n v="-317"/>
    <n v="1"/>
    <n v="1"/>
    <n v="1"/>
    <n v="1"/>
    <n v="1"/>
    <n v="1"/>
    <n v="0"/>
    <x v="1"/>
  </r>
  <r>
    <x v="1"/>
    <d v="2012-07-22T00:00:00"/>
    <x v="1"/>
    <n v="15"/>
    <n v="8.1"/>
    <n v="11"/>
    <n v="8.1999999999999993"/>
    <n v="10.7"/>
    <n v="696"/>
    <n v="471"/>
    <n v="1103"/>
    <n v="7"/>
    <n v="0.78"/>
    <n v="3.62"/>
    <n v="4.47"/>
    <n v="3.13"/>
    <n v="15"/>
    <n v="0.91"/>
    <n v="472"/>
    <n v="11"/>
    <n v="-337"/>
    <n v="-0.17"/>
    <n v="0.96"/>
    <n v="0"/>
    <n v="1.47"/>
    <n v="0"/>
    <n v="-105"/>
    <n v="-105"/>
    <n v="260"/>
    <n v="-365"/>
    <n v="6.4"/>
    <n v="266"/>
    <n v="-371"/>
    <n v="-105"/>
    <n v="1"/>
    <n v="1"/>
    <n v="1"/>
    <n v="1"/>
    <n v="1"/>
    <n v="1"/>
    <n v="1"/>
    <x v="0"/>
  </r>
  <r>
    <x v="1"/>
    <d v="2012-07-23T00:00:00"/>
    <x v="1"/>
    <n v="16"/>
    <n v="9.5"/>
    <n v="10.6"/>
    <n v="9.6999999999999993"/>
    <n v="10.199999999999999"/>
    <n v="694"/>
    <n v="307"/>
    <n v="995"/>
    <n v="7"/>
    <n v="0.98"/>
    <n v="8.1"/>
    <n v="10.07"/>
    <n v="3.31"/>
    <n v="16"/>
    <n v="3.71"/>
    <n v="928"/>
    <n v="10"/>
    <n v="-631"/>
    <n v="-0.13"/>
    <n v="0.87"/>
    <n v="0"/>
    <n v="1.99"/>
    <n v="0"/>
    <n v="-122"/>
    <n v="-126"/>
    <n v="519"/>
    <n v="-646"/>
    <n v="25.9"/>
    <n v="545"/>
    <n v="-672"/>
    <n v="-127"/>
    <n v="1"/>
    <n v="1"/>
    <n v="1"/>
    <n v="1"/>
    <n v="1"/>
    <n v="1"/>
    <n v="0"/>
    <x v="1"/>
  </r>
  <r>
    <x v="1"/>
    <d v="2012-07-24T00:00:00"/>
    <x v="1"/>
    <n v="17"/>
    <n v="9.3000000000000007"/>
    <n v="10.5"/>
    <n v="9.6"/>
    <n v="10.199999999999999"/>
    <n v="697"/>
    <n v="241"/>
    <n v="901"/>
    <n v="3"/>
    <n v="0.94"/>
    <n v="6.8"/>
    <n v="8.25"/>
    <n v="5.07"/>
    <n v="17"/>
    <n v="1.93"/>
    <n v="374"/>
    <n v="9"/>
    <n v="-425"/>
    <n v="-0.28999999999999998"/>
    <n v="0.93"/>
    <n v="0"/>
    <n v="1.96"/>
    <n v="0.2"/>
    <n v="-291"/>
    <n v="-286"/>
    <n v="214"/>
    <n v="-500"/>
    <n v="5.8"/>
    <n v="220"/>
    <n v="-506"/>
    <n v="-286"/>
    <n v="1"/>
    <n v="1"/>
    <n v="1"/>
    <n v="1"/>
    <n v="1"/>
    <n v="1"/>
    <n v="0"/>
    <x v="1"/>
  </r>
  <r>
    <x v="1"/>
    <d v="2012-07-25T00:00:00"/>
    <x v="1"/>
    <n v="18"/>
    <n v="9.3000000000000007"/>
    <n v="10.6"/>
    <n v="9.5"/>
    <n v="10.4"/>
    <n v="699"/>
    <n v="332"/>
    <n v="1032"/>
    <n v="2"/>
    <n v="0.82"/>
    <n v="4.26"/>
    <n v="5.21"/>
    <n v="3.49"/>
    <n v="18"/>
    <n v="1.22"/>
    <n v="489"/>
    <n v="10.3"/>
    <n v="-361"/>
    <n v="-0.06"/>
    <n v="0.95"/>
    <n v="0"/>
    <n v="1.67"/>
    <n v="0.1"/>
    <n v="-141"/>
    <n v="-141"/>
    <n v="251"/>
    <n v="-391"/>
    <n v="2.4"/>
    <n v="253"/>
    <n v="-393"/>
    <n v="-140"/>
    <n v="1"/>
    <n v="1"/>
    <n v="1"/>
    <n v="1"/>
    <n v="1"/>
    <n v="1"/>
    <n v="1"/>
    <x v="0"/>
  </r>
  <r>
    <x v="1"/>
    <d v="2012-07-26T00:00:00"/>
    <x v="1"/>
    <n v="19"/>
    <n v="10"/>
    <n v="10.5"/>
    <n v="10.199999999999999"/>
    <n v="10.199999999999999"/>
    <n v="696"/>
    <n v="351"/>
    <n v="968"/>
    <n v="3"/>
    <n v="0.73"/>
    <n v="2.99"/>
    <n v="3.52"/>
    <n v="2.5499999999999998"/>
    <n v="19"/>
    <n v="1.33"/>
    <n v="405"/>
    <n v="9.6999999999999993"/>
    <n v="-241"/>
    <n v="-0.39"/>
    <n v="0.92"/>
    <n v="0"/>
    <n v="1.35"/>
    <n v="0"/>
    <n v="-86"/>
    <n v="-87"/>
    <n v="226"/>
    <n v="-313"/>
    <n v="4"/>
    <n v="230"/>
    <n v="-317"/>
    <n v="-87"/>
    <n v="1"/>
    <n v="1"/>
    <n v="1"/>
    <n v="1"/>
    <n v="1"/>
    <n v="1"/>
    <n v="1"/>
    <x v="0"/>
  </r>
  <r>
    <x v="1"/>
    <d v="2012-07-27T00:00:00"/>
    <x v="1"/>
    <n v="20"/>
    <n v="10.7"/>
    <n v="10.3"/>
    <n v="11"/>
    <n v="9.9"/>
    <n v="694"/>
    <n v="249"/>
    <n v="770"/>
    <n v="3"/>
    <n v="0.66"/>
    <n v="2.2200000000000002"/>
    <n v="2.5299999999999998"/>
    <n v="1.93"/>
    <n v="20"/>
    <n v="1.61"/>
    <n v="479"/>
    <n v="7.7"/>
    <n v="-389"/>
    <n v="0.56000000000000005"/>
    <n v="0.79"/>
    <n v="0"/>
    <n v="1.47"/>
    <n v="-0.1"/>
    <n v="-56"/>
    <n v="-57"/>
    <n v="249"/>
    <n v="-306"/>
    <n v="4.8"/>
    <n v="254"/>
    <n v="-311"/>
    <n v="-57"/>
    <n v="1"/>
    <n v="1"/>
    <n v="1"/>
    <n v="1"/>
    <n v="1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1" firstHeaderRow="0" firstDataRow="1" firstDataCol="1" rowPageCount="1" colPageCount="1"/>
  <pivotFields count="43">
    <pivotField axis="axisRow" showAll="0">
      <items count="4">
        <item x="0"/>
        <item x="1"/>
        <item x="2"/>
        <item t="default"/>
      </items>
    </pivotField>
    <pivotField numFmtId="15" showAll="0"/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3"/>
        <item h="1" x="2"/>
        <item x="0"/>
        <item x="1"/>
        <item t="default"/>
      </items>
    </pivotField>
  </pivotFields>
  <rowFields count="3">
    <field x="0"/>
    <field x="2"/>
    <field x="3"/>
  </rowFields>
  <rowItems count="28">
    <i>
      <x/>
    </i>
    <i r="1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2" hier="-1"/>
  </pageFields>
  <dataFields count="3">
    <dataField name="Average of X.NEP.h" fld="28" subtotal="average" baseField="0" baseItem="0"/>
    <dataField name="Average of X.GEP.h" fld="29" subtotal="average" baseField="0" baseItem="0"/>
    <dataField name="Average of X.ER.h" fld="30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0" firstDataRow="1" firstDataCol="1" rowPageCount="1" colPageCount="1"/>
  <pivotFields count="42">
    <pivotField axis="axisRow" showAll="0">
      <items count="3">
        <item x="1"/>
        <item x="0"/>
        <item t="default"/>
      </items>
    </pivotField>
    <pivotField numFmtId="15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1" item="2" hier="-1"/>
  </pageFields>
  <dataFields count="3">
    <dataField name="Average of X.NEP.h" fld="27" subtotal="average" baseField="0" baseItem="0"/>
    <dataField name="Average of X.GEP.h" fld="28" subtotal="average" baseField="0" baseItem="0"/>
    <dataField name="Average of X.ER.h" fld="29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D1" workbookViewId="0">
      <selection activeCell="N18" sqref="N18"/>
    </sheetView>
  </sheetViews>
  <sheetFormatPr baseColWidth="10" defaultColWidth="8.83203125" defaultRowHeight="15" x14ac:dyDescent="0.2"/>
  <cols>
    <col min="1" max="1" width="13.1640625" bestFit="1" customWidth="1"/>
    <col min="2" max="3" width="18.33203125" bestFit="1" customWidth="1"/>
    <col min="4" max="4" width="16.6640625" bestFit="1" customWidth="1"/>
    <col min="5" max="5" width="12.83203125" bestFit="1" customWidth="1"/>
  </cols>
  <sheetData>
    <row r="1" spans="1:4" x14ac:dyDescent="0.2">
      <c r="A1" s="2" t="s">
        <v>53</v>
      </c>
      <c r="B1" t="s">
        <v>60</v>
      </c>
    </row>
    <row r="3" spans="1:4" x14ac:dyDescent="0.2">
      <c r="A3" s="2" t="s">
        <v>27</v>
      </c>
      <c r="B3" t="s">
        <v>59</v>
      </c>
      <c r="C3" t="s">
        <v>28</v>
      </c>
      <c r="D3" t="s">
        <v>29</v>
      </c>
    </row>
    <row r="4" spans="1:4" x14ac:dyDescent="0.2">
      <c r="A4" s="4" t="s">
        <v>55</v>
      </c>
      <c r="B4" s="16">
        <v>-50.305084745762713</v>
      </c>
      <c r="C4" s="16">
        <v>272.77118644067798</v>
      </c>
      <c r="D4" s="16">
        <v>-323.11016949152543</v>
      </c>
    </row>
    <row r="5" spans="1:4" x14ac:dyDescent="0.2">
      <c r="A5" s="5">
        <v>2010</v>
      </c>
      <c r="B5" s="16">
        <v>-200.11764705882354</v>
      </c>
      <c r="C5" s="16">
        <v>266</v>
      </c>
      <c r="D5" s="16">
        <v>-466.11764705882354</v>
      </c>
    </row>
    <row r="6" spans="1:4" x14ac:dyDescent="0.2">
      <c r="A6" s="15">
        <v>7</v>
      </c>
      <c r="B6" s="16">
        <v>-29.875</v>
      </c>
      <c r="C6" s="16">
        <v>359.75</v>
      </c>
      <c r="D6" s="16">
        <v>-389.625</v>
      </c>
    </row>
    <row r="7" spans="1:4" x14ac:dyDescent="0.2">
      <c r="A7" s="15">
        <v>9</v>
      </c>
      <c r="B7" s="16">
        <v>-351.44444444444446</v>
      </c>
      <c r="C7" s="16">
        <v>182.66666666666666</v>
      </c>
      <c r="D7" s="16">
        <v>-534.11111111111109</v>
      </c>
    </row>
    <row r="8" spans="1:4" x14ac:dyDescent="0.2">
      <c r="A8" s="5">
        <v>2011</v>
      </c>
      <c r="B8" s="16">
        <v>-25.089108910891088</v>
      </c>
      <c r="C8" s="16">
        <v>273.91089108910893</v>
      </c>
      <c r="D8" s="16">
        <v>-299.03960396039605</v>
      </c>
    </row>
    <row r="9" spans="1:4" x14ac:dyDescent="0.2">
      <c r="A9" s="15">
        <v>6</v>
      </c>
      <c r="B9" s="16">
        <v>112.94736842105263</v>
      </c>
      <c r="C9" s="16">
        <v>268</v>
      </c>
      <c r="D9" s="16">
        <v>-155.15789473684211</v>
      </c>
    </row>
    <row r="10" spans="1:4" x14ac:dyDescent="0.2">
      <c r="A10" s="15">
        <v>7</v>
      </c>
      <c r="B10" s="16">
        <v>1.5483870967741935</v>
      </c>
      <c r="C10" s="16">
        <v>332.16129032258067</v>
      </c>
      <c r="D10" s="16">
        <v>-330.54838709677421</v>
      </c>
    </row>
    <row r="11" spans="1:4" x14ac:dyDescent="0.2">
      <c r="A11" s="15">
        <v>8</v>
      </c>
      <c r="B11" s="16">
        <v>-73.535714285714292</v>
      </c>
      <c r="C11" s="16">
        <v>279.64285714285717</v>
      </c>
      <c r="D11" s="16">
        <v>-353.21428571428572</v>
      </c>
    </row>
    <row r="12" spans="1:4" x14ac:dyDescent="0.2">
      <c r="A12" s="15">
        <v>9</v>
      </c>
      <c r="B12" s="16">
        <v>-116.04347826086956</v>
      </c>
      <c r="C12" s="16">
        <v>193.30434782608697</v>
      </c>
      <c r="D12" s="16">
        <v>-309.47826086956519</v>
      </c>
    </row>
    <row r="13" spans="1:4" x14ac:dyDescent="0.2">
      <c r="A13" s="4" t="s">
        <v>56</v>
      </c>
      <c r="B13" s="16">
        <v>-357.47321428571428</v>
      </c>
      <c r="C13" s="16">
        <v>290.125</v>
      </c>
      <c r="D13" s="16">
        <v>-647.47321428571433</v>
      </c>
    </row>
    <row r="14" spans="1:4" x14ac:dyDescent="0.2">
      <c r="A14" s="5">
        <v>2010</v>
      </c>
      <c r="B14" s="16">
        <v>-197</v>
      </c>
      <c r="C14" s="16">
        <v>255.95</v>
      </c>
      <c r="D14" s="16">
        <v>-453</v>
      </c>
    </row>
    <row r="15" spans="1:4" x14ac:dyDescent="0.2">
      <c r="A15" s="15">
        <v>7</v>
      </c>
      <c r="B15" s="16">
        <v>-140.5</v>
      </c>
      <c r="C15" s="16">
        <v>285.2</v>
      </c>
      <c r="D15" s="16">
        <v>-425.7</v>
      </c>
    </row>
    <row r="16" spans="1:4" x14ac:dyDescent="0.2">
      <c r="A16" s="15">
        <v>9</v>
      </c>
      <c r="B16" s="16">
        <v>-253.5</v>
      </c>
      <c r="C16" s="16">
        <v>226.7</v>
      </c>
      <c r="D16" s="16">
        <v>-480.3</v>
      </c>
    </row>
    <row r="17" spans="1:14" x14ac:dyDescent="0.2">
      <c r="A17" s="5">
        <v>2011</v>
      </c>
      <c r="B17" s="16">
        <v>-392.35869565217394</v>
      </c>
      <c r="C17" s="16">
        <v>297.55434782608694</v>
      </c>
      <c r="D17" s="16">
        <v>-689.75</v>
      </c>
    </row>
    <row r="18" spans="1:14" x14ac:dyDescent="0.2">
      <c r="A18" s="15">
        <v>6</v>
      </c>
      <c r="B18" s="16">
        <v>-659.88</v>
      </c>
      <c r="C18" s="16">
        <v>395.04</v>
      </c>
      <c r="D18" s="16">
        <v>-1054.8399999999999</v>
      </c>
      <c r="N18" t="s">
        <v>66</v>
      </c>
    </row>
    <row r="19" spans="1:14" x14ac:dyDescent="0.2">
      <c r="A19" s="15">
        <v>7</v>
      </c>
      <c r="B19" s="16">
        <v>-403.9</v>
      </c>
      <c r="C19" s="16">
        <v>382.3</v>
      </c>
      <c r="D19" s="16">
        <v>-786.1</v>
      </c>
    </row>
    <row r="20" spans="1:14" x14ac:dyDescent="0.2">
      <c r="A20" s="15">
        <v>8</v>
      </c>
      <c r="B20" s="16">
        <v>-218.75</v>
      </c>
      <c r="C20" s="16">
        <v>161.03571428571428</v>
      </c>
      <c r="D20" s="16">
        <v>-379.57142857142856</v>
      </c>
    </row>
    <row r="21" spans="1:14" x14ac:dyDescent="0.2">
      <c r="A21" s="15">
        <v>9</v>
      </c>
      <c r="B21" s="16">
        <v>-150.88888888888889</v>
      </c>
      <c r="C21" s="16">
        <v>169</v>
      </c>
      <c r="D21" s="16">
        <v>-319.44444444444446</v>
      </c>
    </row>
    <row r="22" spans="1:14" x14ac:dyDescent="0.2">
      <c r="A22" s="4" t="s">
        <v>57</v>
      </c>
      <c r="B22" s="16">
        <v>-68.369565217391298</v>
      </c>
      <c r="C22" s="16">
        <v>110.01086956521739</v>
      </c>
      <c r="D22" s="16">
        <v>-178.39130434782609</v>
      </c>
    </row>
    <row r="23" spans="1:14" x14ac:dyDescent="0.2">
      <c r="A23" s="5">
        <v>2010</v>
      </c>
      <c r="B23" s="16">
        <v>-46.769230769230766</v>
      </c>
      <c r="C23" s="16">
        <v>20.46153846153846</v>
      </c>
      <c r="D23" s="16">
        <v>-67.07692307692308</v>
      </c>
    </row>
    <row r="24" spans="1:14" x14ac:dyDescent="0.2">
      <c r="A24" s="15">
        <v>7</v>
      </c>
      <c r="B24" s="16">
        <v>-109.5</v>
      </c>
      <c r="C24" s="16">
        <v>60.5</v>
      </c>
      <c r="D24" s="16">
        <v>-169.5</v>
      </c>
    </row>
    <row r="25" spans="1:14" x14ac:dyDescent="0.2">
      <c r="A25" s="15">
        <v>9</v>
      </c>
      <c r="B25" s="16">
        <v>-35.363636363636367</v>
      </c>
      <c r="C25" s="16">
        <v>13.181818181818182</v>
      </c>
      <c r="D25" s="16">
        <v>-48.454545454545453</v>
      </c>
    </row>
    <row r="26" spans="1:14" x14ac:dyDescent="0.2">
      <c r="A26" s="5">
        <v>2011</v>
      </c>
      <c r="B26" s="16">
        <v>-71.924050632911388</v>
      </c>
      <c r="C26" s="16">
        <v>124.74683544303798</v>
      </c>
      <c r="D26" s="16">
        <v>-196.70886075949366</v>
      </c>
    </row>
    <row r="27" spans="1:14" x14ac:dyDescent="0.2">
      <c r="A27" s="15">
        <v>6</v>
      </c>
      <c r="B27" s="16">
        <v>-118.08333333333333</v>
      </c>
      <c r="C27" s="16">
        <v>79.833333333333329</v>
      </c>
      <c r="D27" s="16">
        <v>-198.25</v>
      </c>
    </row>
    <row r="28" spans="1:14" x14ac:dyDescent="0.2">
      <c r="A28" s="15">
        <v>7</v>
      </c>
      <c r="B28" s="16">
        <v>-87.5</v>
      </c>
      <c r="C28" s="16">
        <v>141.96666666666667</v>
      </c>
      <c r="D28" s="16">
        <v>-229.56666666666666</v>
      </c>
    </row>
    <row r="29" spans="1:14" x14ac:dyDescent="0.2">
      <c r="A29" s="15">
        <v>8</v>
      </c>
      <c r="B29" s="16">
        <v>-43.785714285714285</v>
      </c>
      <c r="C29" s="16">
        <v>139.07142857142858</v>
      </c>
      <c r="D29" s="16">
        <v>-182.75</v>
      </c>
    </row>
    <row r="30" spans="1:14" x14ac:dyDescent="0.2">
      <c r="A30" s="15">
        <v>9</v>
      </c>
      <c r="B30" s="16">
        <v>-46</v>
      </c>
      <c r="C30" s="16">
        <v>82.666666666666671</v>
      </c>
      <c r="D30" s="16">
        <v>-128.55555555555554</v>
      </c>
    </row>
    <row r="31" spans="1:14" x14ac:dyDescent="0.2">
      <c r="A31" s="4" t="s">
        <v>58</v>
      </c>
      <c r="B31" s="16">
        <v>-162.30745341614906</v>
      </c>
      <c r="C31" s="16">
        <v>232.30434782608697</v>
      </c>
      <c r="D31" s="16">
        <v>-394.58385093167703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40"/>
  <sheetViews>
    <sheetView tabSelected="1" topLeftCell="X1" workbookViewId="0">
      <selection activeCell="AD1" activeCellId="1" sqref="AC1:AC1048576 AD1:AD1048576"/>
    </sheetView>
  </sheetViews>
  <sheetFormatPr baseColWidth="10" defaultColWidth="8.83203125" defaultRowHeight="15" x14ac:dyDescent="0.2"/>
  <cols>
    <col min="2" max="2" width="12.83203125" customWidth="1"/>
    <col min="29" max="31" width="8.83203125" style="18"/>
  </cols>
  <sheetData>
    <row r="1" spans="1:45" x14ac:dyDescent="0.2">
      <c r="A1" t="s">
        <v>54</v>
      </c>
      <c r="B1" t="s">
        <v>0</v>
      </c>
      <c r="C1" s="3" t="s">
        <v>30</v>
      </c>
      <c r="D1" s="3" t="s">
        <v>26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18" t="s">
        <v>41</v>
      </c>
      <c r="AD1" s="18" t="s">
        <v>24</v>
      </c>
      <c r="AE1" s="18" t="s">
        <v>25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</row>
    <row r="2" spans="1:45" x14ac:dyDescent="0.2">
      <c r="A2" t="s">
        <v>55</v>
      </c>
      <c r="B2" s="1">
        <v>40380</v>
      </c>
      <c r="C2" s="14">
        <f>YEAR(B2)</f>
        <v>2010</v>
      </c>
      <c r="D2" s="14">
        <f>MONTH(B2)</f>
        <v>7</v>
      </c>
      <c r="E2">
        <v>1</v>
      </c>
      <c r="F2">
        <v>9.3000000000000007</v>
      </c>
      <c r="G2">
        <v>10.3</v>
      </c>
      <c r="H2">
        <v>9.3000000000000007</v>
      </c>
      <c r="I2">
        <v>10.3</v>
      </c>
      <c r="J2">
        <v>695</v>
      </c>
      <c r="K2">
        <v>326</v>
      </c>
      <c r="L2">
        <v>1138</v>
      </c>
      <c r="M2">
        <v>7.1</v>
      </c>
      <c r="N2">
        <v>0.56999999999999995</v>
      </c>
      <c r="O2">
        <v>0.51</v>
      </c>
      <c r="P2">
        <v>0.66</v>
      </c>
      <c r="Q2">
        <v>0.44</v>
      </c>
      <c r="R2">
        <v>1</v>
      </c>
      <c r="S2">
        <v>2.09</v>
      </c>
      <c r="T2">
        <v>871</v>
      </c>
      <c r="U2">
        <v>11.4</v>
      </c>
      <c r="V2">
        <v>-821</v>
      </c>
      <c r="W2">
        <v>0.04</v>
      </c>
      <c r="X2">
        <v>0.96</v>
      </c>
      <c r="Y2">
        <v>0</v>
      </c>
      <c r="Z2">
        <v>4.18</v>
      </c>
      <c r="AA2">
        <v>0.7</v>
      </c>
      <c r="AB2">
        <v>-375</v>
      </c>
      <c r="AC2" s="18">
        <v>-368</v>
      </c>
      <c r="AD2" s="18">
        <v>450</v>
      </c>
      <c r="AE2" s="18">
        <v>-818</v>
      </c>
      <c r="AF2">
        <v>14.8</v>
      </c>
      <c r="AG2">
        <v>465</v>
      </c>
      <c r="AH2">
        <v>-833</v>
      </c>
      <c r="AI2">
        <v>-368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0.83</v>
      </c>
      <c r="AR2">
        <f>SUMIF(AQ2:AQ340,1)</f>
        <v>228</v>
      </c>
      <c r="AS2" s="17">
        <f>AR2/AR3</f>
        <v>0.67455621301775148</v>
      </c>
    </row>
    <row r="3" spans="1:45" x14ac:dyDescent="0.2">
      <c r="A3" t="s">
        <v>55</v>
      </c>
      <c r="B3" s="1">
        <v>40381</v>
      </c>
      <c r="C3" s="14">
        <f t="shared" ref="C3:C66" si="0">YEAR(B3)</f>
        <v>2010</v>
      </c>
      <c r="D3" s="14">
        <f t="shared" ref="D3:D66" si="1">MONTH(B3)</f>
        <v>7</v>
      </c>
      <c r="E3">
        <v>2</v>
      </c>
      <c r="F3">
        <v>8.6999999999999993</v>
      </c>
      <c r="G3">
        <v>10.5</v>
      </c>
      <c r="H3">
        <v>8.6999999999999993</v>
      </c>
      <c r="I3">
        <v>10.5</v>
      </c>
      <c r="J3">
        <v>690</v>
      </c>
      <c r="K3">
        <v>367</v>
      </c>
      <c r="L3">
        <v>888</v>
      </c>
      <c r="M3">
        <v>9.4</v>
      </c>
      <c r="N3">
        <v>0.61</v>
      </c>
      <c r="O3">
        <v>0.63</v>
      </c>
      <c r="P3">
        <v>0.71</v>
      </c>
      <c r="Q3">
        <v>0.5</v>
      </c>
      <c r="R3">
        <v>2</v>
      </c>
      <c r="S3">
        <v>1.28</v>
      </c>
      <c r="T3">
        <v>1056</v>
      </c>
      <c r="U3">
        <v>8.9</v>
      </c>
      <c r="V3">
        <v>-863</v>
      </c>
      <c r="W3">
        <v>1.3</v>
      </c>
      <c r="X3">
        <v>0.9</v>
      </c>
      <c r="Y3">
        <v>0</v>
      </c>
      <c r="Z3">
        <v>4.07</v>
      </c>
      <c r="AA3">
        <v>0.5</v>
      </c>
      <c r="AB3">
        <v>-310</v>
      </c>
      <c r="AC3" s="18">
        <v>-272</v>
      </c>
      <c r="AD3" s="18">
        <v>403</v>
      </c>
      <c r="AE3" s="18">
        <v>-675</v>
      </c>
      <c r="AF3">
        <v>12</v>
      </c>
      <c r="AG3">
        <v>415</v>
      </c>
      <c r="AH3">
        <v>-687</v>
      </c>
      <c r="AI3">
        <v>-272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0.83</v>
      </c>
      <c r="AR3">
        <f>COUNT(AQ2:AQ340)</f>
        <v>338</v>
      </c>
    </row>
    <row r="4" spans="1:45" x14ac:dyDescent="0.2">
      <c r="A4" t="s">
        <v>55</v>
      </c>
      <c r="B4" s="1">
        <v>40382</v>
      </c>
      <c r="C4" s="14">
        <f t="shared" si="0"/>
        <v>2010</v>
      </c>
      <c r="D4" s="14">
        <f t="shared" si="1"/>
        <v>7</v>
      </c>
      <c r="E4">
        <v>3</v>
      </c>
      <c r="F4">
        <v>8.9</v>
      </c>
      <c r="G4">
        <v>10.5</v>
      </c>
      <c r="H4">
        <v>8.9</v>
      </c>
      <c r="I4">
        <v>10.5</v>
      </c>
      <c r="J4">
        <v>690</v>
      </c>
      <c r="K4">
        <v>376</v>
      </c>
      <c r="L4">
        <v>1065</v>
      </c>
      <c r="M4">
        <v>8</v>
      </c>
      <c r="N4">
        <v>0.52</v>
      </c>
      <c r="O4">
        <v>0.39</v>
      </c>
      <c r="P4">
        <v>0.49</v>
      </c>
      <c r="Q4">
        <v>0.33</v>
      </c>
      <c r="R4">
        <v>3</v>
      </c>
      <c r="S4">
        <v>2.04</v>
      </c>
      <c r="T4">
        <v>975</v>
      </c>
      <c r="U4">
        <v>10.7</v>
      </c>
      <c r="V4">
        <v>-826</v>
      </c>
      <c r="W4">
        <v>1.7</v>
      </c>
      <c r="X4">
        <v>0.93</v>
      </c>
      <c r="Y4">
        <v>0</v>
      </c>
      <c r="Z4">
        <v>4.13</v>
      </c>
      <c r="AA4">
        <v>0.1</v>
      </c>
      <c r="AB4">
        <v>-76</v>
      </c>
      <c r="AC4" s="18">
        <v>-82</v>
      </c>
      <c r="AD4" s="18">
        <v>492</v>
      </c>
      <c r="AE4" s="18">
        <v>-574</v>
      </c>
      <c r="AF4">
        <v>16.3</v>
      </c>
      <c r="AG4">
        <v>508</v>
      </c>
      <c r="AH4">
        <v>-590</v>
      </c>
      <c r="AI4">
        <v>-82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0.83</v>
      </c>
    </row>
    <row r="5" spans="1:45" x14ac:dyDescent="0.2">
      <c r="A5" t="s">
        <v>55</v>
      </c>
      <c r="B5" s="1">
        <v>40383</v>
      </c>
      <c r="C5" s="14">
        <f t="shared" si="0"/>
        <v>2010</v>
      </c>
      <c r="D5" s="14">
        <f t="shared" si="1"/>
        <v>7</v>
      </c>
      <c r="E5">
        <v>4</v>
      </c>
      <c r="F5">
        <v>9.1999999999999993</v>
      </c>
      <c r="G5">
        <v>10.5</v>
      </c>
      <c r="H5">
        <v>9.1999999999999993</v>
      </c>
      <c r="I5">
        <v>10.5</v>
      </c>
      <c r="J5">
        <v>694</v>
      </c>
      <c r="K5">
        <v>256</v>
      </c>
      <c r="L5">
        <v>794</v>
      </c>
      <c r="M5">
        <v>3.3</v>
      </c>
      <c r="N5">
        <v>0.47</v>
      </c>
      <c r="O5">
        <v>0.28999999999999998</v>
      </c>
      <c r="P5">
        <v>0.34</v>
      </c>
      <c r="Q5">
        <v>0.26</v>
      </c>
      <c r="R5">
        <v>4</v>
      </c>
      <c r="S5">
        <v>1.94</v>
      </c>
      <c r="T5">
        <v>670</v>
      </c>
      <c r="U5">
        <v>7.9</v>
      </c>
      <c r="V5">
        <v>-502</v>
      </c>
      <c r="W5">
        <v>1.36</v>
      </c>
      <c r="X5">
        <v>0.99</v>
      </c>
      <c r="Y5">
        <v>0</v>
      </c>
      <c r="Z5">
        <v>3.54</v>
      </c>
      <c r="AA5">
        <v>-0.1</v>
      </c>
      <c r="AB5">
        <v>32</v>
      </c>
      <c r="AC5" s="18">
        <v>31</v>
      </c>
      <c r="AD5" s="18">
        <v>334</v>
      </c>
      <c r="AE5" s="18">
        <v>-303</v>
      </c>
      <c r="AF5">
        <v>6.4</v>
      </c>
      <c r="AG5">
        <v>340</v>
      </c>
      <c r="AH5">
        <v>-309</v>
      </c>
      <c r="AI5">
        <v>31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0.83</v>
      </c>
    </row>
    <row r="6" spans="1:45" x14ac:dyDescent="0.2">
      <c r="A6" t="s">
        <v>55</v>
      </c>
      <c r="B6" s="1">
        <v>40384</v>
      </c>
      <c r="C6" s="14">
        <f t="shared" si="0"/>
        <v>2010</v>
      </c>
      <c r="D6" s="14">
        <f t="shared" si="1"/>
        <v>7</v>
      </c>
      <c r="E6">
        <v>5</v>
      </c>
      <c r="F6">
        <v>10.6</v>
      </c>
      <c r="G6">
        <v>10.3</v>
      </c>
      <c r="H6">
        <v>10.6</v>
      </c>
      <c r="I6">
        <v>10.3</v>
      </c>
      <c r="J6">
        <v>697</v>
      </c>
      <c r="K6">
        <v>486</v>
      </c>
      <c r="L6">
        <v>1352</v>
      </c>
      <c r="M6">
        <v>2.1</v>
      </c>
      <c r="N6">
        <v>0.44</v>
      </c>
      <c r="O6">
        <v>0.24</v>
      </c>
      <c r="P6">
        <v>0.27</v>
      </c>
      <c r="Q6">
        <v>0.22</v>
      </c>
      <c r="R6">
        <v>5</v>
      </c>
      <c r="S6">
        <v>1.26</v>
      </c>
      <c r="T6">
        <v>696</v>
      </c>
      <c r="U6">
        <v>13.5</v>
      </c>
      <c r="V6">
        <v>-326</v>
      </c>
      <c r="W6">
        <v>0.73</v>
      </c>
      <c r="X6">
        <v>0.98</v>
      </c>
      <c r="Y6">
        <v>0</v>
      </c>
      <c r="Z6">
        <v>3.29</v>
      </c>
      <c r="AA6">
        <v>-0.4</v>
      </c>
      <c r="AB6">
        <v>134</v>
      </c>
      <c r="AC6" s="18">
        <v>136</v>
      </c>
      <c r="AD6" s="18">
        <v>354</v>
      </c>
      <c r="AE6" s="18">
        <v>-218</v>
      </c>
      <c r="AF6">
        <v>2.6</v>
      </c>
      <c r="AG6">
        <v>357</v>
      </c>
      <c r="AH6">
        <v>-221</v>
      </c>
      <c r="AI6">
        <v>136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5" x14ac:dyDescent="0.2">
      <c r="A7" t="s">
        <v>55</v>
      </c>
      <c r="B7" s="1">
        <v>40385</v>
      </c>
      <c r="C7" s="14">
        <f t="shared" si="0"/>
        <v>2010</v>
      </c>
      <c r="D7" s="14">
        <f t="shared" si="1"/>
        <v>7</v>
      </c>
      <c r="E7">
        <v>6</v>
      </c>
      <c r="F7">
        <v>10.7</v>
      </c>
      <c r="G7">
        <v>10.3</v>
      </c>
      <c r="H7">
        <v>10.7</v>
      </c>
      <c r="I7">
        <v>10.3</v>
      </c>
      <c r="J7">
        <v>697</v>
      </c>
      <c r="K7">
        <v>295</v>
      </c>
      <c r="L7">
        <v>1231</v>
      </c>
      <c r="M7">
        <v>2.9</v>
      </c>
      <c r="N7">
        <v>0.42</v>
      </c>
      <c r="O7">
        <v>0.2</v>
      </c>
      <c r="P7">
        <v>0.23</v>
      </c>
      <c r="Q7">
        <v>0.19</v>
      </c>
      <c r="R7">
        <v>6</v>
      </c>
      <c r="S7">
        <v>1.55</v>
      </c>
      <c r="T7">
        <v>683</v>
      </c>
      <c r="U7">
        <v>12.3</v>
      </c>
      <c r="V7">
        <v>-329</v>
      </c>
      <c r="W7">
        <v>0.98</v>
      </c>
      <c r="X7">
        <v>0.98</v>
      </c>
      <c r="Y7">
        <v>0</v>
      </c>
      <c r="Z7">
        <v>2.94</v>
      </c>
      <c r="AA7">
        <v>-0.4</v>
      </c>
      <c r="AB7">
        <v>135</v>
      </c>
      <c r="AC7" s="18">
        <v>136</v>
      </c>
      <c r="AD7" s="18">
        <v>318</v>
      </c>
      <c r="AE7" s="18">
        <v>-182</v>
      </c>
      <c r="AF7">
        <v>4.5</v>
      </c>
      <c r="AG7">
        <v>322</v>
      </c>
      <c r="AH7">
        <v>-186</v>
      </c>
      <c r="AI7">
        <v>136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5" x14ac:dyDescent="0.2">
      <c r="A8" t="s">
        <v>55</v>
      </c>
      <c r="B8" s="1">
        <v>40386</v>
      </c>
      <c r="C8" s="14">
        <f t="shared" si="0"/>
        <v>2010</v>
      </c>
      <c r="D8" s="14">
        <f t="shared" si="1"/>
        <v>7</v>
      </c>
      <c r="E8">
        <v>7</v>
      </c>
      <c r="F8">
        <v>11.2</v>
      </c>
      <c r="G8">
        <v>10.199999999999999</v>
      </c>
      <c r="H8">
        <v>11.2</v>
      </c>
      <c r="I8">
        <v>10.199999999999999</v>
      </c>
      <c r="J8">
        <v>696</v>
      </c>
      <c r="K8">
        <v>390</v>
      </c>
      <c r="L8">
        <v>1281</v>
      </c>
      <c r="M8">
        <v>4</v>
      </c>
      <c r="N8">
        <v>0.4</v>
      </c>
      <c r="O8">
        <v>0.18</v>
      </c>
      <c r="P8">
        <v>0.19</v>
      </c>
      <c r="Q8">
        <v>0.17</v>
      </c>
      <c r="R8">
        <v>7</v>
      </c>
      <c r="S8">
        <v>1.23</v>
      </c>
      <c r="T8">
        <v>565</v>
      </c>
      <c r="U8">
        <v>12.8</v>
      </c>
      <c r="V8">
        <v>-283</v>
      </c>
      <c r="W8">
        <v>1.1299999999999999</v>
      </c>
      <c r="X8">
        <v>0.95</v>
      </c>
      <c r="Y8">
        <v>0</v>
      </c>
      <c r="Z8">
        <v>2.78</v>
      </c>
      <c r="AA8">
        <v>-0.5</v>
      </c>
      <c r="AB8">
        <v>181</v>
      </c>
      <c r="AC8" s="18">
        <v>181</v>
      </c>
      <c r="AD8" s="18">
        <v>293</v>
      </c>
      <c r="AE8" s="18">
        <v>-112</v>
      </c>
      <c r="AF8">
        <v>4.9000000000000004</v>
      </c>
      <c r="AG8">
        <v>298</v>
      </c>
      <c r="AH8">
        <v>-117</v>
      </c>
      <c r="AI8">
        <v>181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5" x14ac:dyDescent="0.2">
      <c r="A9" t="s">
        <v>55</v>
      </c>
      <c r="B9" s="1">
        <v>40387</v>
      </c>
      <c r="C9" s="14">
        <f t="shared" si="0"/>
        <v>2010</v>
      </c>
      <c r="D9" s="14">
        <f t="shared" si="1"/>
        <v>7</v>
      </c>
      <c r="E9">
        <v>8</v>
      </c>
      <c r="F9">
        <v>10.8</v>
      </c>
      <c r="G9">
        <v>10.1</v>
      </c>
      <c r="H9">
        <v>10.8</v>
      </c>
      <c r="I9">
        <v>10.1</v>
      </c>
      <c r="J9">
        <v>695</v>
      </c>
      <c r="K9">
        <v>109</v>
      </c>
      <c r="L9">
        <v>369</v>
      </c>
      <c r="M9">
        <v>3</v>
      </c>
      <c r="N9">
        <v>0.42</v>
      </c>
      <c r="O9">
        <v>0.22</v>
      </c>
      <c r="P9">
        <v>0.43</v>
      </c>
      <c r="Q9">
        <v>0.17</v>
      </c>
      <c r="R9">
        <v>8</v>
      </c>
      <c r="S9">
        <v>2.66</v>
      </c>
      <c r="T9">
        <v>638</v>
      </c>
      <c r="U9">
        <v>3.7</v>
      </c>
      <c r="V9">
        <v>-199</v>
      </c>
      <c r="W9">
        <v>-0.25</v>
      </c>
      <c r="X9">
        <v>0.76</v>
      </c>
      <c r="Y9">
        <v>0</v>
      </c>
      <c r="Z9">
        <v>3.05</v>
      </c>
      <c r="AA9">
        <v>0</v>
      </c>
      <c r="AB9">
        <v>5</v>
      </c>
      <c r="AC9" s="18">
        <v>-1</v>
      </c>
      <c r="AD9" s="18">
        <v>234</v>
      </c>
      <c r="AE9" s="18">
        <v>-235</v>
      </c>
      <c r="AF9">
        <v>8</v>
      </c>
      <c r="AG9">
        <v>242</v>
      </c>
      <c r="AH9">
        <v>-243</v>
      </c>
      <c r="AI9">
        <v>-1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5" x14ac:dyDescent="0.2">
      <c r="A10" t="s">
        <v>55</v>
      </c>
      <c r="B10" s="1">
        <v>40436</v>
      </c>
      <c r="C10" s="14">
        <f t="shared" si="0"/>
        <v>2010</v>
      </c>
      <c r="D10" s="14">
        <f t="shared" si="1"/>
        <v>9</v>
      </c>
      <c r="E10">
        <v>9</v>
      </c>
      <c r="F10">
        <v>4.9000000000000004</v>
      </c>
      <c r="G10">
        <v>11.3</v>
      </c>
      <c r="H10">
        <v>4.9000000000000004</v>
      </c>
      <c r="I10">
        <v>11.3</v>
      </c>
      <c r="J10">
        <v>703</v>
      </c>
      <c r="K10">
        <v>243</v>
      </c>
      <c r="L10">
        <v>792</v>
      </c>
      <c r="M10">
        <v>0</v>
      </c>
      <c r="N10">
        <v>0.37</v>
      </c>
      <c r="O10">
        <v>0.14000000000000001</v>
      </c>
      <c r="P10">
        <v>0.15</v>
      </c>
      <c r="Q10">
        <v>0.14000000000000001</v>
      </c>
      <c r="R10">
        <v>9</v>
      </c>
      <c r="S10">
        <v>1.71</v>
      </c>
      <c r="T10">
        <v>625</v>
      </c>
      <c r="U10">
        <v>7.9</v>
      </c>
      <c r="V10">
        <v>-939</v>
      </c>
      <c r="W10">
        <v>1.51</v>
      </c>
      <c r="X10">
        <v>0.98</v>
      </c>
      <c r="Y10">
        <v>0</v>
      </c>
      <c r="Z10">
        <v>2.74</v>
      </c>
      <c r="AA10">
        <v>1.5</v>
      </c>
      <c r="AB10">
        <v>-487</v>
      </c>
      <c r="AC10" s="18">
        <v>-490</v>
      </c>
      <c r="AD10" s="18">
        <v>244</v>
      </c>
      <c r="AE10" s="18">
        <v>-734</v>
      </c>
      <c r="AF10">
        <v>0</v>
      </c>
      <c r="AG10">
        <v>244</v>
      </c>
      <c r="AH10">
        <v>-734</v>
      </c>
      <c r="AI10">
        <v>-490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5" x14ac:dyDescent="0.2">
      <c r="A11" t="s">
        <v>55</v>
      </c>
      <c r="B11" s="1">
        <v>40437</v>
      </c>
      <c r="C11" s="14">
        <f t="shared" si="0"/>
        <v>2010</v>
      </c>
      <c r="D11" s="14">
        <f t="shared" si="1"/>
        <v>9</v>
      </c>
      <c r="E11">
        <v>10</v>
      </c>
      <c r="F11">
        <v>5</v>
      </c>
      <c r="G11">
        <v>11.2</v>
      </c>
      <c r="H11">
        <v>5</v>
      </c>
      <c r="I11">
        <v>11.2</v>
      </c>
      <c r="J11">
        <v>703</v>
      </c>
      <c r="K11">
        <v>34</v>
      </c>
      <c r="L11">
        <v>107</v>
      </c>
      <c r="M11">
        <v>0</v>
      </c>
      <c r="N11">
        <v>0.37</v>
      </c>
      <c r="O11">
        <v>0.15</v>
      </c>
      <c r="P11">
        <v>0.16</v>
      </c>
      <c r="Q11">
        <v>0.14000000000000001</v>
      </c>
      <c r="R11">
        <v>10</v>
      </c>
      <c r="S11">
        <v>6.38</v>
      </c>
      <c r="T11">
        <v>506</v>
      </c>
      <c r="U11">
        <v>1.1000000000000001</v>
      </c>
      <c r="V11">
        <v>-827</v>
      </c>
      <c r="W11">
        <v>0.5</v>
      </c>
      <c r="X11">
        <v>0.98</v>
      </c>
      <c r="Y11">
        <v>0</v>
      </c>
      <c r="Z11">
        <v>2.74</v>
      </c>
      <c r="AA11">
        <v>1.8</v>
      </c>
      <c r="AB11">
        <v>-584</v>
      </c>
      <c r="AC11" s="18">
        <v>-584</v>
      </c>
      <c r="AD11" s="18">
        <v>162</v>
      </c>
      <c r="AE11" s="18">
        <v>-746</v>
      </c>
      <c r="AF11">
        <v>0</v>
      </c>
      <c r="AG11">
        <v>162</v>
      </c>
      <c r="AH11">
        <v>-746</v>
      </c>
      <c r="AI11">
        <v>-584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5" x14ac:dyDescent="0.2">
      <c r="A12" t="s">
        <v>55</v>
      </c>
      <c r="B12" s="1">
        <v>40438</v>
      </c>
      <c r="C12" s="14">
        <f t="shared" si="0"/>
        <v>2010</v>
      </c>
      <c r="D12" s="14">
        <f t="shared" si="1"/>
        <v>9</v>
      </c>
      <c r="E12">
        <v>11</v>
      </c>
      <c r="F12">
        <v>5</v>
      </c>
      <c r="G12">
        <v>11.4</v>
      </c>
      <c r="H12">
        <v>5</v>
      </c>
      <c r="I12">
        <v>11.4</v>
      </c>
      <c r="J12">
        <v>704</v>
      </c>
      <c r="K12">
        <v>177</v>
      </c>
      <c r="L12">
        <v>767</v>
      </c>
      <c r="M12">
        <v>0</v>
      </c>
      <c r="N12">
        <v>0.41</v>
      </c>
      <c r="O12">
        <v>0.19</v>
      </c>
      <c r="P12">
        <v>0.21</v>
      </c>
      <c r="Q12">
        <v>0.16</v>
      </c>
      <c r="R12">
        <v>11</v>
      </c>
      <c r="S12">
        <v>1.98</v>
      </c>
      <c r="T12">
        <v>543</v>
      </c>
      <c r="U12">
        <v>7.7</v>
      </c>
      <c r="V12">
        <v>-640</v>
      </c>
      <c r="W12">
        <v>0.39</v>
      </c>
      <c r="X12">
        <v>0.98</v>
      </c>
      <c r="Y12">
        <v>0</v>
      </c>
      <c r="Z12">
        <v>2.4900000000000002</v>
      </c>
      <c r="AA12">
        <v>1.1000000000000001</v>
      </c>
      <c r="AB12">
        <v>-401</v>
      </c>
      <c r="AC12" s="18">
        <v>-402</v>
      </c>
      <c r="AD12" s="18">
        <v>197</v>
      </c>
      <c r="AE12" s="18">
        <v>-599</v>
      </c>
      <c r="AF12">
        <v>0</v>
      </c>
      <c r="AG12">
        <v>197</v>
      </c>
      <c r="AH12">
        <v>-599</v>
      </c>
      <c r="AI12">
        <v>-402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5" x14ac:dyDescent="0.2">
      <c r="A13" t="s">
        <v>55</v>
      </c>
      <c r="B13" s="1">
        <v>40439</v>
      </c>
      <c r="C13" s="14">
        <f t="shared" si="0"/>
        <v>2010</v>
      </c>
      <c r="D13" s="14">
        <f t="shared" si="1"/>
        <v>9</v>
      </c>
      <c r="E13">
        <v>12</v>
      </c>
      <c r="F13">
        <v>4</v>
      </c>
      <c r="G13">
        <v>11.8</v>
      </c>
      <c r="H13">
        <v>4</v>
      </c>
      <c r="I13">
        <v>11.8</v>
      </c>
      <c r="J13">
        <v>705</v>
      </c>
      <c r="K13">
        <v>231</v>
      </c>
      <c r="L13">
        <v>753</v>
      </c>
      <c r="M13">
        <v>0</v>
      </c>
      <c r="N13">
        <v>0.4</v>
      </c>
      <c r="O13">
        <v>0.19</v>
      </c>
      <c r="P13">
        <v>0.2</v>
      </c>
      <c r="Q13">
        <v>0.18</v>
      </c>
      <c r="R13">
        <v>12</v>
      </c>
      <c r="S13">
        <v>1.47</v>
      </c>
      <c r="T13">
        <v>512</v>
      </c>
      <c r="U13">
        <v>7.5</v>
      </c>
      <c r="V13">
        <v>-665</v>
      </c>
      <c r="W13">
        <v>1.02</v>
      </c>
      <c r="X13">
        <v>0.99</v>
      </c>
      <c r="Y13">
        <v>0</v>
      </c>
      <c r="Z13">
        <v>2.36</v>
      </c>
      <c r="AA13">
        <v>0.9</v>
      </c>
      <c r="AB13">
        <v>-334</v>
      </c>
      <c r="AC13" s="18">
        <v>-337</v>
      </c>
      <c r="AD13" s="18">
        <v>196</v>
      </c>
      <c r="AE13" s="18">
        <v>-533</v>
      </c>
      <c r="AF13">
        <v>0</v>
      </c>
      <c r="AG13">
        <v>196</v>
      </c>
      <c r="AH13">
        <v>-533</v>
      </c>
      <c r="AI13">
        <v>-337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5" x14ac:dyDescent="0.2">
      <c r="A14" t="s">
        <v>55</v>
      </c>
      <c r="B14" s="1">
        <v>40440</v>
      </c>
      <c r="C14" s="14">
        <f t="shared" si="0"/>
        <v>2010</v>
      </c>
      <c r="D14" s="14">
        <f t="shared" si="1"/>
        <v>9</v>
      </c>
      <c r="E14">
        <v>13</v>
      </c>
      <c r="F14">
        <v>3.9</v>
      </c>
      <c r="G14">
        <v>11.8</v>
      </c>
      <c r="H14">
        <v>3.9</v>
      </c>
      <c r="I14">
        <v>11.8</v>
      </c>
      <c r="J14">
        <v>703</v>
      </c>
      <c r="K14">
        <v>216</v>
      </c>
      <c r="L14">
        <v>717</v>
      </c>
      <c r="M14">
        <v>0</v>
      </c>
      <c r="N14">
        <v>0.39</v>
      </c>
      <c r="O14">
        <v>0.17</v>
      </c>
      <c r="P14">
        <v>0.18</v>
      </c>
      <c r="Q14">
        <v>0.16</v>
      </c>
      <c r="R14">
        <v>13</v>
      </c>
      <c r="S14">
        <v>1.71</v>
      </c>
      <c r="T14">
        <v>501</v>
      </c>
      <c r="U14">
        <v>7.2</v>
      </c>
      <c r="V14">
        <v>-605</v>
      </c>
      <c r="W14">
        <v>0.89</v>
      </c>
      <c r="X14">
        <v>0.98</v>
      </c>
      <c r="Y14">
        <v>0</v>
      </c>
      <c r="Z14">
        <v>2.23</v>
      </c>
      <c r="AA14">
        <v>0.8</v>
      </c>
      <c r="AB14">
        <v>-288</v>
      </c>
      <c r="AC14" s="18">
        <v>-291</v>
      </c>
      <c r="AD14" s="18">
        <v>196</v>
      </c>
      <c r="AE14" s="18">
        <v>-486</v>
      </c>
      <c r="AF14">
        <v>0</v>
      </c>
      <c r="AG14">
        <v>196</v>
      </c>
      <c r="AH14">
        <v>-486</v>
      </c>
      <c r="AI14">
        <v>-290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5" x14ac:dyDescent="0.2">
      <c r="A15" t="s">
        <v>55</v>
      </c>
      <c r="B15" s="1">
        <v>40441</v>
      </c>
      <c r="C15" s="14">
        <f t="shared" si="0"/>
        <v>2010</v>
      </c>
      <c r="D15" s="14">
        <f t="shared" si="1"/>
        <v>9</v>
      </c>
      <c r="E15">
        <v>14</v>
      </c>
      <c r="F15">
        <v>2.6</v>
      </c>
      <c r="G15">
        <v>12.2</v>
      </c>
      <c r="H15">
        <v>2.6</v>
      </c>
      <c r="I15">
        <v>12.2</v>
      </c>
      <c r="J15">
        <v>700</v>
      </c>
      <c r="K15">
        <v>180</v>
      </c>
      <c r="L15">
        <v>623</v>
      </c>
      <c r="M15">
        <v>0</v>
      </c>
      <c r="N15">
        <v>0.38</v>
      </c>
      <c r="O15">
        <v>0.16</v>
      </c>
      <c r="P15">
        <v>0.17</v>
      </c>
      <c r="Q15">
        <v>0.15</v>
      </c>
      <c r="R15">
        <v>14</v>
      </c>
      <c r="S15">
        <v>2.5299999999999998</v>
      </c>
      <c r="T15">
        <v>572</v>
      </c>
      <c r="U15">
        <v>6.2</v>
      </c>
      <c r="V15">
        <v>-759</v>
      </c>
      <c r="W15">
        <v>1.35</v>
      </c>
      <c r="X15">
        <v>0.95</v>
      </c>
      <c r="Y15">
        <v>0</v>
      </c>
      <c r="Z15">
        <v>2.54</v>
      </c>
      <c r="AA15">
        <v>0.9</v>
      </c>
      <c r="AB15">
        <v>-285</v>
      </c>
      <c r="AC15" s="18">
        <v>-288</v>
      </c>
      <c r="AD15" s="18">
        <v>237</v>
      </c>
      <c r="AE15" s="18">
        <v>-526</v>
      </c>
      <c r="AF15">
        <v>0</v>
      </c>
      <c r="AG15">
        <v>237</v>
      </c>
      <c r="AH15">
        <v>-526</v>
      </c>
      <c r="AI15">
        <v>-289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5" x14ac:dyDescent="0.2">
      <c r="A16" t="s">
        <v>55</v>
      </c>
      <c r="B16" s="1">
        <v>40442</v>
      </c>
      <c r="C16" s="14">
        <f t="shared" si="0"/>
        <v>2010</v>
      </c>
      <c r="D16" s="14">
        <f t="shared" si="1"/>
        <v>9</v>
      </c>
      <c r="E16">
        <v>15</v>
      </c>
      <c r="F16">
        <v>1.6</v>
      </c>
      <c r="G16">
        <v>12.5</v>
      </c>
      <c r="H16">
        <v>1.6</v>
      </c>
      <c r="I16">
        <v>12.5</v>
      </c>
      <c r="J16">
        <v>699</v>
      </c>
      <c r="K16">
        <v>196</v>
      </c>
      <c r="L16">
        <v>735</v>
      </c>
      <c r="M16">
        <v>0</v>
      </c>
      <c r="N16">
        <v>0.37</v>
      </c>
      <c r="O16">
        <v>0.15</v>
      </c>
      <c r="P16">
        <v>0.16</v>
      </c>
      <c r="Q16">
        <v>0.14000000000000001</v>
      </c>
      <c r="R16">
        <v>15</v>
      </c>
      <c r="S16">
        <v>1.95</v>
      </c>
      <c r="T16">
        <v>528</v>
      </c>
      <c r="U16">
        <v>7.4</v>
      </c>
      <c r="V16">
        <v>-597</v>
      </c>
      <c r="W16">
        <v>0.87</v>
      </c>
      <c r="X16">
        <v>0.99</v>
      </c>
      <c r="Y16">
        <v>0</v>
      </c>
      <c r="Z16">
        <v>2.56</v>
      </c>
      <c r="AA16">
        <v>0.8</v>
      </c>
      <c r="AB16">
        <v>-271</v>
      </c>
      <c r="AC16" s="18">
        <v>-274</v>
      </c>
      <c r="AD16" s="18">
        <v>201</v>
      </c>
      <c r="AE16" s="18">
        <v>-475</v>
      </c>
      <c r="AF16">
        <v>0</v>
      </c>
      <c r="AG16">
        <v>201</v>
      </c>
      <c r="AH16">
        <v>-475</v>
      </c>
      <c r="AI16">
        <v>-274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55</v>
      </c>
      <c r="B17" s="1">
        <v>40443</v>
      </c>
      <c r="C17" s="14">
        <f t="shared" si="0"/>
        <v>2010</v>
      </c>
      <c r="D17" s="14">
        <f t="shared" si="1"/>
        <v>9</v>
      </c>
      <c r="E17">
        <v>16</v>
      </c>
      <c r="F17">
        <v>0.4</v>
      </c>
      <c r="G17">
        <v>12.8</v>
      </c>
      <c r="H17">
        <v>0.4</v>
      </c>
      <c r="I17">
        <v>12.8</v>
      </c>
      <c r="J17">
        <v>698</v>
      </c>
      <c r="K17">
        <v>193</v>
      </c>
      <c r="L17">
        <v>665</v>
      </c>
      <c r="M17">
        <v>0</v>
      </c>
      <c r="N17">
        <v>0.36</v>
      </c>
      <c r="O17">
        <v>0.13</v>
      </c>
      <c r="P17">
        <v>0.14000000000000001</v>
      </c>
      <c r="Q17">
        <v>0.11</v>
      </c>
      <c r="R17">
        <v>16</v>
      </c>
      <c r="S17">
        <v>1.01</v>
      </c>
      <c r="T17">
        <v>329</v>
      </c>
      <c r="U17">
        <v>6.6</v>
      </c>
      <c r="V17">
        <v>-423</v>
      </c>
      <c r="W17">
        <v>0.35</v>
      </c>
      <c r="X17">
        <v>0.9</v>
      </c>
      <c r="Y17">
        <v>0</v>
      </c>
      <c r="Z17">
        <v>2.31</v>
      </c>
      <c r="AA17">
        <v>0.9</v>
      </c>
      <c r="AB17">
        <v>-267</v>
      </c>
      <c r="AC17" s="18">
        <v>-271</v>
      </c>
      <c r="AD17" s="18">
        <v>115</v>
      </c>
      <c r="AE17" s="18">
        <v>-386</v>
      </c>
      <c r="AF17">
        <v>0</v>
      </c>
      <c r="AG17">
        <v>115</v>
      </c>
      <c r="AH17">
        <v>-386</v>
      </c>
      <c r="AI17">
        <v>-271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55</v>
      </c>
      <c r="B18" s="1">
        <v>40444</v>
      </c>
      <c r="C18" s="14">
        <f t="shared" si="0"/>
        <v>2010</v>
      </c>
      <c r="D18" s="14">
        <f t="shared" si="1"/>
        <v>9</v>
      </c>
      <c r="E18">
        <v>17</v>
      </c>
      <c r="F18">
        <v>0.3</v>
      </c>
      <c r="G18">
        <v>12.9</v>
      </c>
      <c r="H18">
        <v>0.3</v>
      </c>
      <c r="I18">
        <v>12.9</v>
      </c>
      <c r="J18">
        <v>696</v>
      </c>
      <c r="K18">
        <v>171</v>
      </c>
      <c r="L18">
        <v>676</v>
      </c>
      <c r="M18">
        <v>0</v>
      </c>
      <c r="N18">
        <v>0.35</v>
      </c>
      <c r="O18">
        <v>0.12</v>
      </c>
      <c r="P18">
        <v>0.14000000000000001</v>
      </c>
      <c r="Q18">
        <v>0.11</v>
      </c>
      <c r="R18">
        <v>17</v>
      </c>
      <c r="S18">
        <v>0.66</v>
      </c>
      <c r="T18">
        <v>434</v>
      </c>
      <c r="U18">
        <v>6.8</v>
      </c>
      <c r="V18">
        <v>-173</v>
      </c>
      <c r="W18">
        <v>-0.64</v>
      </c>
      <c r="X18">
        <v>0.84</v>
      </c>
      <c r="Y18">
        <v>0</v>
      </c>
      <c r="Z18">
        <v>2.23</v>
      </c>
      <c r="AA18">
        <v>0.7</v>
      </c>
      <c r="AB18">
        <v>-231</v>
      </c>
      <c r="AC18" s="18">
        <v>-226</v>
      </c>
      <c r="AD18" s="18">
        <v>96</v>
      </c>
      <c r="AE18" s="18">
        <v>-322</v>
      </c>
      <c r="AF18">
        <v>0</v>
      </c>
      <c r="AG18">
        <v>96</v>
      </c>
      <c r="AH18">
        <v>-322</v>
      </c>
      <c r="AI18">
        <v>-226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55</v>
      </c>
      <c r="B19" s="1">
        <v>40698</v>
      </c>
      <c r="C19" s="14">
        <f t="shared" si="0"/>
        <v>2011</v>
      </c>
      <c r="D19" s="14">
        <f t="shared" si="1"/>
        <v>6</v>
      </c>
      <c r="E19">
        <v>1</v>
      </c>
      <c r="F19">
        <v>8.1</v>
      </c>
      <c r="G19">
        <v>10.7</v>
      </c>
      <c r="H19">
        <v>8.1</v>
      </c>
      <c r="I19">
        <v>10.7</v>
      </c>
      <c r="J19">
        <v>693</v>
      </c>
      <c r="K19">
        <v>488</v>
      </c>
      <c r="L19">
        <v>1339</v>
      </c>
      <c r="M19">
        <v>18</v>
      </c>
      <c r="N19">
        <v>0.33</v>
      </c>
      <c r="O19">
        <v>7.0000000000000007E-2</v>
      </c>
      <c r="P19">
        <v>0.09</v>
      </c>
      <c r="Q19">
        <v>0.06</v>
      </c>
      <c r="R19">
        <v>1</v>
      </c>
      <c r="S19">
        <v>0.7</v>
      </c>
      <c r="T19">
        <v>327</v>
      </c>
      <c r="U19">
        <v>13.4</v>
      </c>
      <c r="V19">
        <v>-313</v>
      </c>
      <c r="W19">
        <v>0.24</v>
      </c>
      <c r="X19">
        <v>0.91</v>
      </c>
      <c r="Y19">
        <v>0</v>
      </c>
      <c r="Z19">
        <v>1.88</v>
      </c>
      <c r="AA19">
        <v>0.3</v>
      </c>
      <c r="AB19">
        <v>-104</v>
      </c>
      <c r="AC19" s="18">
        <v>-94</v>
      </c>
      <c r="AD19" s="18">
        <v>185</v>
      </c>
      <c r="AE19" s="18">
        <v>-279</v>
      </c>
      <c r="AF19">
        <v>12.6</v>
      </c>
      <c r="AG19">
        <v>198</v>
      </c>
      <c r="AH19">
        <v>-292</v>
      </c>
      <c r="AI19">
        <v>-94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2">
      <c r="A20" t="s">
        <v>55</v>
      </c>
      <c r="B20" s="1">
        <v>40699</v>
      </c>
      <c r="C20" s="14">
        <f t="shared" si="0"/>
        <v>2011</v>
      </c>
      <c r="D20" s="14">
        <f t="shared" si="1"/>
        <v>6</v>
      </c>
      <c r="E20">
        <v>2</v>
      </c>
      <c r="F20">
        <v>9.1</v>
      </c>
      <c r="G20">
        <v>10.5</v>
      </c>
      <c r="H20">
        <v>9.1</v>
      </c>
      <c r="I20">
        <v>10.5</v>
      </c>
      <c r="J20">
        <v>699</v>
      </c>
      <c r="K20">
        <v>507</v>
      </c>
      <c r="L20">
        <v>1348</v>
      </c>
      <c r="M20">
        <v>22</v>
      </c>
      <c r="N20">
        <v>0.32</v>
      </c>
      <c r="O20">
        <v>0.06</v>
      </c>
      <c r="P20">
        <v>0.08</v>
      </c>
      <c r="Q20">
        <v>0.05</v>
      </c>
      <c r="R20">
        <v>2</v>
      </c>
      <c r="S20">
        <v>0.88</v>
      </c>
      <c r="T20">
        <v>343</v>
      </c>
      <c r="U20">
        <v>13.5</v>
      </c>
      <c r="V20">
        <v>-279</v>
      </c>
      <c r="W20">
        <v>-7.0000000000000007E-2</v>
      </c>
      <c r="X20">
        <v>0.94</v>
      </c>
      <c r="Y20">
        <v>0</v>
      </c>
      <c r="Z20">
        <v>1.81</v>
      </c>
      <c r="AA20">
        <v>0.2</v>
      </c>
      <c r="AB20">
        <v>-90</v>
      </c>
      <c r="AC20" s="18">
        <v>-80</v>
      </c>
      <c r="AD20" s="18">
        <v>210</v>
      </c>
      <c r="AE20" s="18">
        <v>-289</v>
      </c>
      <c r="AF20">
        <v>19.3</v>
      </c>
      <c r="AG20">
        <v>229</v>
      </c>
      <c r="AH20">
        <v>-308</v>
      </c>
      <c r="AI20">
        <v>-79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55</v>
      </c>
      <c r="B21" s="1">
        <v>40700</v>
      </c>
      <c r="C21" s="14">
        <f t="shared" si="0"/>
        <v>2011</v>
      </c>
      <c r="D21" s="14">
        <f t="shared" si="1"/>
        <v>6</v>
      </c>
      <c r="E21">
        <v>3</v>
      </c>
      <c r="F21">
        <v>9.9</v>
      </c>
      <c r="G21">
        <v>10.3</v>
      </c>
      <c r="H21">
        <v>9.9</v>
      </c>
      <c r="I21">
        <v>10.3</v>
      </c>
      <c r="J21">
        <v>703</v>
      </c>
      <c r="K21">
        <v>481</v>
      </c>
      <c r="L21">
        <v>1319</v>
      </c>
      <c r="M21">
        <v>22</v>
      </c>
      <c r="N21">
        <v>0.32</v>
      </c>
      <c r="O21">
        <v>0.06</v>
      </c>
      <c r="P21">
        <v>0.08</v>
      </c>
      <c r="Q21">
        <v>0.05</v>
      </c>
      <c r="R21">
        <v>3</v>
      </c>
      <c r="S21">
        <v>0.87</v>
      </c>
      <c r="T21">
        <v>308</v>
      </c>
      <c r="U21">
        <v>13.2</v>
      </c>
      <c r="V21">
        <v>-329</v>
      </c>
      <c r="W21">
        <v>0.36</v>
      </c>
      <c r="X21">
        <v>0.56000000000000005</v>
      </c>
      <c r="Y21">
        <v>0</v>
      </c>
      <c r="Z21">
        <v>1.76</v>
      </c>
      <c r="AA21">
        <v>0.3</v>
      </c>
      <c r="AB21">
        <v>-78</v>
      </c>
      <c r="AC21" s="18">
        <v>-76</v>
      </c>
      <c r="AD21" s="18">
        <v>200</v>
      </c>
      <c r="AE21" s="18">
        <v>-276</v>
      </c>
      <c r="AF21">
        <v>19.100000000000001</v>
      </c>
      <c r="AG21">
        <v>219</v>
      </c>
      <c r="AH21">
        <v>-295</v>
      </c>
      <c r="AI21">
        <v>-76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55</v>
      </c>
      <c r="B22" s="1">
        <v>40704</v>
      </c>
      <c r="C22" s="14">
        <f t="shared" si="0"/>
        <v>2011</v>
      </c>
      <c r="D22" s="14">
        <f t="shared" si="1"/>
        <v>6</v>
      </c>
      <c r="E22">
        <v>4</v>
      </c>
      <c r="F22">
        <v>9.6</v>
      </c>
      <c r="G22">
        <v>10.9</v>
      </c>
      <c r="H22">
        <v>9.6</v>
      </c>
      <c r="I22">
        <v>10.9</v>
      </c>
      <c r="J22">
        <v>697</v>
      </c>
      <c r="K22">
        <v>674</v>
      </c>
      <c r="L22">
        <v>1414</v>
      </c>
      <c r="M22">
        <v>33</v>
      </c>
      <c r="N22">
        <v>0.28999999999999998</v>
      </c>
      <c r="O22">
        <v>0.03</v>
      </c>
      <c r="P22">
        <v>0.04</v>
      </c>
      <c r="Q22">
        <v>0.03</v>
      </c>
      <c r="R22">
        <v>4</v>
      </c>
      <c r="S22">
        <v>0.44</v>
      </c>
      <c r="T22">
        <v>244</v>
      </c>
      <c r="U22">
        <v>14.1</v>
      </c>
      <c r="V22">
        <v>-11</v>
      </c>
      <c r="W22">
        <v>0.12</v>
      </c>
      <c r="X22">
        <v>0.93</v>
      </c>
      <c r="Y22">
        <v>0</v>
      </c>
      <c r="Z22">
        <v>1.25</v>
      </c>
      <c r="AA22">
        <v>-0.5</v>
      </c>
      <c r="AB22">
        <v>156</v>
      </c>
      <c r="AC22" s="18">
        <v>164</v>
      </c>
      <c r="AD22" s="18">
        <v>157</v>
      </c>
      <c r="AE22" s="18">
        <v>6</v>
      </c>
      <c r="AF22">
        <v>14.6</v>
      </c>
      <c r="AG22">
        <v>172</v>
      </c>
      <c r="AH22">
        <v>-9</v>
      </c>
      <c r="AI22">
        <v>163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55</v>
      </c>
      <c r="B23" s="1">
        <v>40705</v>
      </c>
      <c r="C23" s="14">
        <f t="shared" si="0"/>
        <v>2011</v>
      </c>
      <c r="D23" s="14">
        <f t="shared" si="1"/>
        <v>6</v>
      </c>
      <c r="E23">
        <v>5</v>
      </c>
      <c r="F23">
        <v>10.199999999999999</v>
      </c>
      <c r="G23">
        <v>10.7</v>
      </c>
      <c r="H23">
        <v>10.199999999999999</v>
      </c>
      <c r="I23">
        <v>10.7</v>
      </c>
      <c r="J23">
        <v>694</v>
      </c>
      <c r="K23">
        <v>669</v>
      </c>
      <c r="L23">
        <v>1400</v>
      </c>
      <c r="M23">
        <v>27</v>
      </c>
      <c r="N23">
        <v>0.28999999999999998</v>
      </c>
      <c r="O23">
        <v>0.03</v>
      </c>
      <c r="P23">
        <v>0.04</v>
      </c>
      <c r="Q23">
        <v>0.03</v>
      </c>
      <c r="R23">
        <v>5</v>
      </c>
      <c r="S23">
        <v>0.42</v>
      </c>
      <c r="T23">
        <v>227</v>
      </c>
      <c r="U23">
        <v>14</v>
      </c>
      <c r="V23">
        <v>19</v>
      </c>
      <c r="W23">
        <v>0.01</v>
      </c>
      <c r="X23">
        <v>0.86</v>
      </c>
      <c r="Y23">
        <v>0</v>
      </c>
      <c r="Z23">
        <v>1.25</v>
      </c>
      <c r="AA23">
        <v>-0.6</v>
      </c>
      <c r="AB23">
        <v>159</v>
      </c>
      <c r="AC23" s="18">
        <v>169</v>
      </c>
      <c r="AD23" s="18">
        <v>149</v>
      </c>
      <c r="AE23" s="18">
        <v>20</v>
      </c>
      <c r="AF23">
        <v>11.3</v>
      </c>
      <c r="AG23">
        <v>160</v>
      </c>
      <c r="AH23">
        <v>9</v>
      </c>
      <c r="AI23">
        <v>169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0.83</v>
      </c>
    </row>
    <row r="24" spans="1:43" x14ac:dyDescent="0.2">
      <c r="A24" t="s">
        <v>55</v>
      </c>
      <c r="B24" s="1">
        <v>40706</v>
      </c>
      <c r="C24" s="14">
        <f t="shared" si="0"/>
        <v>2011</v>
      </c>
      <c r="D24" s="14">
        <f t="shared" si="1"/>
        <v>6</v>
      </c>
      <c r="E24">
        <v>6</v>
      </c>
      <c r="F24">
        <v>8.4</v>
      </c>
      <c r="G24">
        <v>11.1</v>
      </c>
      <c r="H24">
        <v>8.4</v>
      </c>
      <c r="I24">
        <v>11.1</v>
      </c>
      <c r="J24">
        <v>690</v>
      </c>
      <c r="K24">
        <v>386</v>
      </c>
      <c r="L24">
        <v>851</v>
      </c>
      <c r="M24">
        <v>33</v>
      </c>
      <c r="N24">
        <v>0.28999999999999998</v>
      </c>
      <c r="O24">
        <v>0.03</v>
      </c>
      <c r="P24">
        <v>0.04</v>
      </c>
      <c r="Q24">
        <v>0.03</v>
      </c>
      <c r="R24">
        <v>6</v>
      </c>
      <c r="S24">
        <v>0.59</v>
      </c>
      <c r="T24">
        <v>236</v>
      </c>
      <c r="U24">
        <v>8.5</v>
      </c>
      <c r="V24">
        <v>-18</v>
      </c>
      <c r="W24">
        <v>0.16</v>
      </c>
      <c r="X24">
        <v>0.9</v>
      </c>
      <c r="Y24">
        <v>0</v>
      </c>
      <c r="Z24">
        <v>1.1599999999999999</v>
      </c>
      <c r="AA24">
        <v>-0.5</v>
      </c>
      <c r="AB24">
        <v>137</v>
      </c>
      <c r="AC24" s="18">
        <v>146</v>
      </c>
      <c r="AD24" s="18">
        <v>140</v>
      </c>
      <c r="AE24" s="18">
        <v>5</v>
      </c>
      <c r="AF24">
        <v>19.3</v>
      </c>
      <c r="AG24">
        <v>159</v>
      </c>
      <c r="AH24">
        <v>-14</v>
      </c>
      <c r="AI24">
        <v>145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55</v>
      </c>
      <c r="B25" s="1">
        <v>40707</v>
      </c>
      <c r="C25" s="14">
        <f t="shared" si="0"/>
        <v>2011</v>
      </c>
      <c r="D25" s="14">
        <f t="shared" si="1"/>
        <v>6</v>
      </c>
      <c r="E25">
        <v>7</v>
      </c>
      <c r="F25">
        <v>6.2</v>
      </c>
      <c r="G25">
        <v>11.6</v>
      </c>
      <c r="H25">
        <v>6.2</v>
      </c>
      <c r="I25">
        <v>11.6</v>
      </c>
      <c r="J25">
        <v>687</v>
      </c>
      <c r="K25">
        <v>294</v>
      </c>
      <c r="L25">
        <v>781</v>
      </c>
      <c r="M25">
        <v>18</v>
      </c>
      <c r="N25">
        <v>0.28000000000000003</v>
      </c>
      <c r="O25">
        <v>0.03</v>
      </c>
      <c r="P25">
        <v>0.04</v>
      </c>
      <c r="Q25">
        <v>0.03</v>
      </c>
      <c r="R25">
        <v>7</v>
      </c>
      <c r="S25">
        <v>1.1499999999999999</v>
      </c>
      <c r="T25">
        <v>181</v>
      </c>
      <c r="U25">
        <v>7.8</v>
      </c>
      <c r="V25">
        <v>-39</v>
      </c>
      <c r="W25">
        <v>0.37</v>
      </c>
      <c r="X25">
        <v>0.9</v>
      </c>
      <c r="Y25">
        <v>0</v>
      </c>
      <c r="Z25">
        <v>1.0900000000000001</v>
      </c>
      <c r="AA25">
        <v>-0.5</v>
      </c>
      <c r="AB25">
        <v>139</v>
      </c>
      <c r="AC25" s="18">
        <v>144</v>
      </c>
      <c r="AD25" s="18">
        <v>129</v>
      </c>
      <c r="AE25" s="18">
        <v>15</v>
      </c>
      <c r="AF25">
        <v>20.6</v>
      </c>
      <c r="AG25">
        <v>150</v>
      </c>
      <c r="AH25">
        <v>-6</v>
      </c>
      <c r="AI25">
        <v>144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55</v>
      </c>
      <c r="B26" s="1">
        <v>40708</v>
      </c>
      <c r="C26" s="14">
        <f t="shared" si="0"/>
        <v>2011</v>
      </c>
      <c r="D26" s="14">
        <f t="shared" si="1"/>
        <v>6</v>
      </c>
      <c r="E26">
        <v>8</v>
      </c>
      <c r="F26">
        <v>7.5</v>
      </c>
      <c r="G26">
        <v>11.5</v>
      </c>
      <c r="H26">
        <v>7.5</v>
      </c>
      <c r="I26">
        <v>11.5</v>
      </c>
      <c r="J26">
        <v>690</v>
      </c>
      <c r="K26">
        <v>400</v>
      </c>
      <c r="L26">
        <v>863</v>
      </c>
      <c r="M26">
        <v>26</v>
      </c>
      <c r="N26">
        <v>0.3</v>
      </c>
      <c r="O26">
        <v>0.04</v>
      </c>
      <c r="P26">
        <v>0.05</v>
      </c>
      <c r="Q26">
        <v>0.03</v>
      </c>
      <c r="R26">
        <v>8</v>
      </c>
      <c r="S26">
        <v>0.7</v>
      </c>
      <c r="T26">
        <v>264</v>
      </c>
      <c r="U26">
        <v>8.6</v>
      </c>
      <c r="V26">
        <v>87</v>
      </c>
      <c r="W26">
        <v>0.02</v>
      </c>
      <c r="X26">
        <v>0.74</v>
      </c>
      <c r="Y26">
        <v>0</v>
      </c>
      <c r="Z26">
        <v>1.34</v>
      </c>
      <c r="AA26">
        <v>-0.8</v>
      </c>
      <c r="AB26">
        <v>242</v>
      </c>
      <c r="AC26" s="18">
        <v>258</v>
      </c>
      <c r="AD26" s="18">
        <v>167</v>
      </c>
      <c r="AE26" s="18">
        <v>91</v>
      </c>
      <c r="AF26">
        <v>18.3</v>
      </c>
      <c r="AG26">
        <v>185</v>
      </c>
      <c r="AH26">
        <v>73</v>
      </c>
      <c r="AI26">
        <v>258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0.83</v>
      </c>
    </row>
    <row r="27" spans="1:43" x14ac:dyDescent="0.2">
      <c r="A27" t="s">
        <v>55</v>
      </c>
      <c r="B27" s="1">
        <v>40709</v>
      </c>
      <c r="C27" s="14">
        <f t="shared" si="0"/>
        <v>2011</v>
      </c>
      <c r="D27" s="14">
        <f t="shared" si="1"/>
        <v>6</v>
      </c>
      <c r="E27">
        <v>9</v>
      </c>
      <c r="F27">
        <v>8.6999999999999993</v>
      </c>
      <c r="G27">
        <v>11.2</v>
      </c>
      <c r="H27">
        <v>8.6999999999999993</v>
      </c>
      <c r="I27">
        <v>11.2</v>
      </c>
      <c r="J27">
        <v>696</v>
      </c>
      <c r="K27">
        <v>380</v>
      </c>
      <c r="L27">
        <v>1275</v>
      </c>
      <c r="M27">
        <v>19</v>
      </c>
      <c r="N27">
        <v>0.3</v>
      </c>
      <c r="O27">
        <v>0.04</v>
      </c>
      <c r="P27">
        <v>0.05</v>
      </c>
      <c r="Q27">
        <v>0.04</v>
      </c>
      <c r="R27">
        <v>9</v>
      </c>
      <c r="S27">
        <v>1.1200000000000001</v>
      </c>
      <c r="T27">
        <v>349</v>
      </c>
      <c r="U27">
        <v>12.8</v>
      </c>
      <c r="V27">
        <v>-11</v>
      </c>
      <c r="W27">
        <v>0.27</v>
      </c>
      <c r="X27">
        <v>0.9</v>
      </c>
      <c r="Y27">
        <v>0</v>
      </c>
      <c r="Z27">
        <v>1.4</v>
      </c>
      <c r="AA27">
        <v>-0.8</v>
      </c>
      <c r="AB27">
        <v>232</v>
      </c>
      <c r="AC27" s="18">
        <v>239</v>
      </c>
      <c r="AD27" s="18">
        <v>210</v>
      </c>
      <c r="AE27" s="18">
        <v>29</v>
      </c>
      <c r="AF27">
        <v>21.3</v>
      </c>
      <c r="AG27">
        <v>231</v>
      </c>
      <c r="AH27">
        <v>8</v>
      </c>
      <c r="AI27">
        <v>239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0.83</v>
      </c>
    </row>
    <row r="28" spans="1:43" x14ac:dyDescent="0.2">
      <c r="A28" t="s">
        <v>55</v>
      </c>
      <c r="B28" s="1">
        <v>40710</v>
      </c>
      <c r="C28" s="14">
        <f t="shared" si="0"/>
        <v>2011</v>
      </c>
      <c r="D28" s="14">
        <f t="shared" si="1"/>
        <v>6</v>
      </c>
      <c r="E28">
        <v>10</v>
      </c>
      <c r="F28">
        <v>10.199999999999999</v>
      </c>
      <c r="G28">
        <v>11</v>
      </c>
      <c r="H28">
        <v>10.199999999999999</v>
      </c>
      <c r="I28">
        <v>11</v>
      </c>
      <c r="J28">
        <v>699</v>
      </c>
      <c r="K28">
        <v>506</v>
      </c>
      <c r="L28">
        <v>1271</v>
      </c>
      <c r="M28">
        <v>19</v>
      </c>
      <c r="N28">
        <v>0.28999999999999998</v>
      </c>
      <c r="O28">
        <v>0.04</v>
      </c>
      <c r="P28">
        <v>0.04</v>
      </c>
      <c r="Q28">
        <v>0.03</v>
      </c>
      <c r="R28">
        <v>10</v>
      </c>
      <c r="S28">
        <v>0.68</v>
      </c>
      <c r="T28">
        <v>293</v>
      </c>
      <c r="U28">
        <v>12.7</v>
      </c>
      <c r="V28">
        <v>36</v>
      </c>
      <c r="W28">
        <v>0.23</v>
      </c>
      <c r="X28">
        <v>0.39</v>
      </c>
      <c r="Y28">
        <v>0</v>
      </c>
      <c r="Z28">
        <v>1.28</v>
      </c>
      <c r="AA28">
        <v>-0.9</v>
      </c>
      <c r="AB28">
        <v>233</v>
      </c>
      <c r="AC28" s="18">
        <v>253</v>
      </c>
      <c r="AD28" s="18">
        <v>185</v>
      </c>
      <c r="AE28" s="18">
        <v>68</v>
      </c>
      <c r="AF28">
        <v>13</v>
      </c>
      <c r="AG28">
        <v>198</v>
      </c>
      <c r="AH28">
        <v>55</v>
      </c>
      <c r="AI28">
        <v>253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0.67</v>
      </c>
    </row>
    <row r="29" spans="1:43" x14ac:dyDescent="0.2">
      <c r="A29" t="s">
        <v>55</v>
      </c>
      <c r="B29" s="1">
        <v>40715</v>
      </c>
      <c r="C29" s="14">
        <f t="shared" si="0"/>
        <v>2011</v>
      </c>
      <c r="D29" s="14">
        <f t="shared" si="1"/>
        <v>6</v>
      </c>
      <c r="E29">
        <v>11</v>
      </c>
      <c r="F29">
        <v>12.5</v>
      </c>
      <c r="G29">
        <v>10.3</v>
      </c>
      <c r="H29">
        <v>12.5</v>
      </c>
      <c r="I29">
        <v>10.3</v>
      </c>
      <c r="J29">
        <v>696</v>
      </c>
      <c r="K29">
        <v>354</v>
      </c>
      <c r="L29">
        <v>919</v>
      </c>
      <c r="M29">
        <v>12</v>
      </c>
      <c r="N29">
        <v>0.28000000000000003</v>
      </c>
      <c r="O29">
        <v>0.03</v>
      </c>
      <c r="P29">
        <v>0.03</v>
      </c>
      <c r="Q29">
        <v>0.02</v>
      </c>
      <c r="R29">
        <v>11</v>
      </c>
      <c r="S29">
        <v>1.63</v>
      </c>
      <c r="T29">
        <v>556</v>
      </c>
      <c r="U29">
        <v>9.1999999999999993</v>
      </c>
      <c r="V29">
        <v>-240</v>
      </c>
      <c r="W29">
        <v>0.69</v>
      </c>
      <c r="X29">
        <v>0.93</v>
      </c>
      <c r="Y29">
        <v>0</v>
      </c>
      <c r="Z29">
        <v>1.22</v>
      </c>
      <c r="AA29">
        <v>-0.7</v>
      </c>
      <c r="AB29">
        <v>188</v>
      </c>
      <c r="AC29" s="18">
        <v>201</v>
      </c>
      <c r="AD29" s="18">
        <v>342</v>
      </c>
      <c r="AE29" s="18">
        <v>-141</v>
      </c>
      <c r="AF29">
        <v>19.5</v>
      </c>
      <c r="AG29">
        <v>362</v>
      </c>
      <c r="AH29">
        <v>-160</v>
      </c>
      <c r="AI29">
        <v>201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55</v>
      </c>
      <c r="B30" s="1">
        <v>40716</v>
      </c>
      <c r="C30" s="14">
        <f t="shared" si="0"/>
        <v>2011</v>
      </c>
      <c r="D30" s="14">
        <f t="shared" si="1"/>
        <v>6</v>
      </c>
      <c r="E30">
        <v>12</v>
      </c>
      <c r="F30">
        <v>13</v>
      </c>
      <c r="G30">
        <v>10.1</v>
      </c>
      <c r="H30">
        <v>13</v>
      </c>
      <c r="I30">
        <v>10.1</v>
      </c>
      <c r="J30">
        <v>696</v>
      </c>
      <c r="K30">
        <v>360</v>
      </c>
      <c r="L30">
        <v>932</v>
      </c>
      <c r="M30">
        <v>25</v>
      </c>
      <c r="N30">
        <v>0.28000000000000003</v>
      </c>
      <c r="O30">
        <v>0.03</v>
      </c>
      <c r="P30">
        <v>0.03</v>
      </c>
      <c r="Q30">
        <v>0.02</v>
      </c>
      <c r="R30">
        <v>12</v>
      </c>
      <c r="S30">
        <v>2.21</v>
      </c>
      <c r="T30">
        <v>515</v>
      </c>
      <c r="U30">
        <v>9.3000000000000007</v>
      </c>
      <c r="V30">
        <v>-112</v>
      </c>
      <c r="W30">
        <v>-0.48</v>
      </c>
      <c r="X30">
        <v>0.78</v>
      </c>
      <c r="Y30">
        <v>0</v>
      </c>
      <c r="Z30">
        <v>1.1399999999999999</v>
      </c>
      <c r="AA30">
        <v>-0.4</v>
      </c>
      <c r="AB30">
        <v>115</v>
      </c>
      <c r="AC30" s="18">
        <v>132</v>
      </c>
      <c r="AD30" s="18">
        <v>313</v>
      </c>
      <c r="AE30" s="18">
        <v>-181</v>
      </c>
      <c r="AF30">
        <v>55.1</v>
      </c>
      <c r="AG30">
        <v>368</v>
      </c>
      <c r="AH30">
        <v>-236</v>
      </c>
      <c r="AI30">
        <v>132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55</v>
      </c>
      <c r="B31" s="1">
        <v>40717</v>
      </c>
      <c r="C31" s="14">
        <f t="shared" si="0"/>
        <v>2011</v>
      </c>
      <c r="D31" s="14">
        <f t="shared" si="1"/>
        <v>6</v>
      </c>
      <c r="E31">
        <v>13</v>
      </c>
      <c r="F31">
        <v>12.4</v>
      </c>
      <c r="G31">
        <v>10</v>
      </c>
      <c r="H31">
        <v>12.4</v>
      </c>
      <c r="I31">
        <v>10</v>
      </c>
      <c r="J31">
        <v>696</v>
      </c>
      <c r="K31">
        <v>243</v>
      </c>
      <c r="L31">
        <v>997</v>
      </c>
      <c r="M31">
        <v>14</v>
      </c>
      <c r="N31">
        <v>0.28999999999999998</v>
      </c>
      <c r="O31">
        <v>0.04</v>
      </c>
      <c r="P31">
        <v>0.05</v>
      </c>
      <c r="Q31">
        <v>0.03</v>
      </c>
      <c r="R31">
        <v>13</v>
      </c>
      <c r="S31">
        <v>4.2699999999999996</v>
      </c>
      <c r="T31">
        <v>710</v>
      </c>
      <c r="U31">
        <v>10</v>
      </c>
      <c r="V31">
        <v>-306</v>
      </c>
      <c r="W31">
        <v>-0.39</v>
      </c>
      <c r="X31">
        <v>0.94</v>
      </c>
      <c r="Y31">
        <v>0</v>
      </c>
      <c r="Z31">
        <v>1.36</v>
      </c>
      <c r="AA31">
        <v>-0.3</v>
      </c>
      <c r="AB31">
        <v>79</v>
      </c>
      <c r="AC31" s="18">
        <v>81</v>
      </c>
      <c r="AD31" s="18">
        <v>444</v>
      </c>
      <c r="AE31" s="18">
        <v>-363</v>
      </c>
      <c r="AF31">
        <v>59.7</v>
      </c>
      <c r="AG31">
        <v>504</v>
      </c>
      <c r="AH31">
        <v>-423</v>
      </c>
      <c r="AI31">
        <v>81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55</v>
      </c>
      <c r="B32" s="1">
        <v>40718</v>
      </c>
      <c r="C32" s="14">
        <f t="shared" si="0"/>
        <v>2011</v>
      </c>
      <c r="D32" s="14">
        <f t="shared" si="1"/>
        <v>6</v>
      </c>
      <c r="E32">
        <v>14</v>
      </c>
      <c r="F32">
        <v>12.2</v>
      </c>
      <c r="G32">
        <v>9.9</v>
      </c>
      <c r="H32">
        <v>12.2</v>
      </c>
      <c r="I32">
        <v>9.9</v>
      </c>
      <c r="J32">
        <v>698</v>
      </c>
      <c r="K32">
        <v>431</v>
      </c>
      <c r="L32">
        <v>1258</v>
      </c>
      <c r="M32">
        <v>4</v>
      </c>
      <c r="N32">
        <v>0.33</v>
      </c>
      <c r="O32">
        <v>0.08</v>
      </c>
      <c r="P32">
        <v>0.12</v>
      </c>
      <c r="Q32">
        <v>0.04</v>
      </c>
      <c r="R32">
        <v>14</v>
      </c>
      <c r="S32">
        <v>2.57</v>
      </c>
      <c r="T32">
        <v>835</v>
      </c>
      <c r="U32">
        <v>12.6</v>
      </c>
      <c r="V32">
        <v>-386</v>
      </c>
      <c r="W32">
        <v>-0.11</v>
      </c>
      <c r="X32">
        <v>0.94</v>
      </c>
      <c r="Y32">
        <v>0</v>
      </c>
      <c r="Z32">
        <v>2.25</v>
      </c>
      <c r="AA32">
        <v>-0.3</v>
      </c>
      <c r="AB32">
        <v>98</v>
      </c>
      <c r="AC32" s="18">
        <v>103</v>
      </c>
      <c r="AD32" s="18">
        <v>510</v>
      </c>
      <c r="AE32" s="18">
        <v>-407</v>
      </c>
      <c r="AF32">
        <v>10.3</v>
      </c>
      <c r="AG32">
        <v>520</v>
      </c>
      <c r="AH32">
        <v>-417</v>
      </c>
      <c r="AI32">
        <v>103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55</v>
      </c>
      <c r="B33" s="1">
        <v>40719</v>
      </c>
      <c r="C33" s="14">
        <f t="shared" si="0"/>
        <v>2011</v>
      </c>
      <c r="D33" s="14">
        <f t="shared" si="1"/>
        <v>6</v>
      </c>
      <c r="E33">
        <v>15</v>
      </c>
      <c r="F33">
        <v>13.7</v>
      </c>
      <c r="G33">
        <v>9.6999999999999993</v>
      </c>
      <c r="H33">
        <v>13.7</v>
      </c>
      <c r="I33">
        <v>9.6999999999999993</v>
      </c>
      <c r="J33">
        <v>699</v>
      </c>
      <c r="K33">
        <v>637</v>
      </c>
      <c r="L33">
        <v>1438</v>
      </c>
      <c r="M33">
        <v>20</v>
      </c>
      <c r="N33">
        <v>0.34</v>
      </c>
      <c r="O33">
        <v>0.09</v>
      </c>
      <c r="P33">
        <v>0.11</v>
      </c>
      <c r="Q33">
        <v>7.0000000000000007E-2</v>
      </c>
      <c r="R33">
        <v>15</v>
      </c>
      <c r="S33">
        <v>1.45</v>
      </c>
      <c r="T33">
        <v>818</v>
      </c>
      <c r="U33">
        <v>14.4</v>
      </c>
      <c r="V33">
        <v>-520</v>
      </c>
      <c r="W33">
        <v>0.94</v>
      </c>
      <c r="X33">
        <v>0.97</v>
      </c>
      <c r="Y33">
        <v>0</v>
      </c>
      <c r="Z33">
        <v>2.44</v>
      </c>
      <c r="AA33">
        <v>-0.4</v>
      </c>
      <c r="AB33">
        <v>116</v>
      </c>
      <c r="AC33" s="18">
        <v>122</v>
      </c>
      <c r="AD33" s="18">
        <v>507</v>
      </c>
      <c r="AE33" s="18">
        <v>-385</v>
      </c>
      <c r="AF33">
        <v>29</v>
      </c>
      <c r="AG33">
        <v>536</v>
      </c>
      <c r="AH33">
        <v>-414</v>
      </c>
      <c r="AI33">
        <v>122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</row>
    <row r="34" spans="1:43" x14ac:dyDescent="0.2">
      <c r="A34" t="s">
        <v>55</v>
      </c>
      <c r="B34" s="1">
        <v>40720</v>
      </c>
      <c r="C34" s="14">
        <f t="shared" si="0"/>
        <v>2011</v>
      </c>
      <c r="D34" s="14">
        <f t="shared" si="1"/>
        <v>6</v>
      </c>
      <c r="E34">
        <v>16</v>
      </c>
      <c r="F34">
        <v>15.1</v>
      </c>
      <c r="G34">
        <v>9.4</v>
      </c>
      <c r="H34">
        <v>15.1</v>
      </c>
      <c r="I34">
        <v>9.4</v>
      </c>
      <c r="J34">
        <v>695</v>
      </c>
      <c r="K34">
        <v>682</v>
      </c>
      <c r="L34">
        <v>1431</v>
      </c>
      <c r="M34">
        <v>39</v>
      </c>
      <c r="N34">
        <v>0.32</v>
      </c>
      <c r="O34">
        <v>0.06</v>
      </c>
      <c r="P34">
        <v>0.08</v>
      </c>
      <c r="Q34">
        <v>0.05</v>
      </c>
      <c r="R34">
        <v>16</v>
      </c>
      <c r="S34">
        <v>0.85</v>
      </c>
      <c r="T34">
        <v>648</v>
      </c>
      <c r="U34">
        <v>14.3</v>
      </c>
      <c r="V34">
        <v>-373</v>
      </c>
      <c r="W34">
        <v>0.72</v>
      </c>
      <c r="X34">
        <v>0.97</v>
      </c>
      <c r="Y34">
        <v>0</v>
      </c>
      <c r="Z34">
        <v>1.94</v>
      </c>
      <c r="AA34">
        <v>-0.3</v>
      </c>
      <c r="AB34">
        <v>94</v>
      </c>
      <c r="AC34" s="18">
        <v>105</v>
      </c>
      <c r="AD34" s="18">
        <v>374</v>
      </c>
      <c r="AE34" s="18">
        <v>-269</v>
      </c>
      <c r="AF34">
        <v>33.200000000000003</v>
      </c>
      <c r="AG34">
        <v>407</v>
      </c>
      <c r="AH34">
        <v>-302</v>
      </c>
      <c r="AI34">
        <v>105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55</v>
      </c>
      <c r="B35" s="1">
        <v>40721</v>
      </c>
      <c r="C35" s="14">
        <f t="shared" si="0"/>
        <v>2011</v>
      </c>
      <c r="D35" s="14">
        <f t="shared" si="1"/>
        <v>6</v>
      </c>
      <c r="E35">
        <v>17</v>
      </c>
      <c r="F35">
        <v>14.9</v>
      </c>
      <c r="G35">
        <v>9.5</v>
      </c>
      <c r="H35">
        <v>14.9</v>
      </c>
      <c r="I35">
        <v>9.5</v>
      </c>
      <c r="J35">
        <v>692</v>
      </c>
      <c r="K35">
        <v>573</v>
      </c>
      <c r="L35">
        <v>1305</v>
      </c>
      <c r="M35">
        <v>43</v>
      </c>
      <c r="N35">
        <v>0.3</v>
      </c>
      <c r="O35">
        <v>0.04</v>
      </c>
      <c r="P35">
        <v>0.05</v>
      </c>
      <c r="Q35">
        <v>0.03</v>
      </c>
      <c r="R35">
        <v>17</v>
      </c>
      <c r="S35">
        <v>0.89</v>
      </c>
      <c r="T35">
        <v>582</v>
      </c>
      <c r="U35">
        <v>13.1</v>
      </c>
      <c r="V35">
        <v>-286</v>
      </c>
      <c r="W35">
        <v>0.69</v>
      </c>
      <c r="X35">
        <v>0.92</v>
      </c>
      <c r="Y35">
        <v>0</v>
      </c>
      <c r="Z35">
        <v>1.6</v>
      </c>
      <c r="AA35">
        <v>-0.4</v>
      </c>
      <c r="AB35">
        <v>122</v>
      </c>
      <c r="AC35" s="18">
        <v>141</v>
      </c>
      <c r="AD35" s="18">
        <v>327</v>
      </c>
      <c r="AE35" s="18">
        <v>-186</v>
      </c>
      <c r="AF35">
        <v>38.4</v>
      </c>
      <c r="AG35">
        <v>365</v>
      </c>
      <c r="AH35">
        <v>-224</v>
      </c>
      <c r="AI35">
        <v>141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55</v>
      </c>
      <c r="B36" s="1">
        <v>40722</v>
      </c>
      <c r="C36" s="14">
        <f t="shared" si="0"/>
        <v>2011</v>
      </c>
      <c r="D36" s="14">
        <f t="shared" si="1"/>
        <v>6</v>
      </c>
      <c r="E36">
        <v>18</v>
      </c>
      <c r="F36">
        <v>13.8</v>
      </c>
      <c r="G36">
        <v>9.6999999999999993</v>
      </c>
      <c r="H36">
        <v>13.8</v>
      </c>
      <c r="I36">
        <v>9.6999999999999993</v>
      </c>
      <c r="J36">
        <v>686</v>
      </c>
      <c r="K36">
        <v>470</v>
      </c>
      <c r="L36">
        <v>1275</v>
      </c>
      <c r="M36">
        <v>33</v>
      </c>
      <c r="N36">
        <v>0.28999999999999998</v>
      </c>
      <c r="O36">
        <v>0.03</v>
      </c>
      <c r="P36">
        <v>0.04</v>
      </c>
      <c r="Q36">
        <v>0.03</v>
      </c>
      <c r="R36">
        <v>18</v>
      </c>
      <c r="S36">
        <v>1.1599999999999999</v>
      </c>
      <c r="T36">
        <v>476</v>
      </c>
      <c r="U36">
        <v>12.8</v>
      </c>
      <c r="V36">
        <v>-207</v>
      </c>
      <c r="W36">
        <v>0.38</v>
      </c>
      <c r="X36">
        <v>0.86</v>
      </c>
      <c r="Y36">
        <v>0</v>
      </c>
      <c r="Z36">
        <v>1.38</v>
      </c>
      <c r="AA36">
        <v>-0.5</v>
      </c>
      <c r="AB36">
        <v>152</v>
      </c>
      <c r="AC36" s="18">
        <v>160</v>
      </c>
      <c r="AD36" s="18">
        <v>312</v>
      </c>
      <c r="AE36" s="18">
        <v>-152</v>
      </c>
      <c r="AF36">
        <v>38.299999999999997</v>
      </c>
      <c r="AG36">
        <v>350</v>
      </c>
      <c r="AH36">
        <v>-190</v>
      </c>
      <c r="AI36">
        <v>160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1:43" x14ac:dyDescent="0.2">
      <c r="A37" t="s">
        <v>55</v>
      </c>
      <c r="B37" s="1">
        <v>40723</v>
      </c>
      <c r="C37" s="14">
        <f t="shared" si="0"/>
        <v>2011</v>
      </c>
      <c r="D37" s="14">
        <f t="shared" si="1"/>
        <v>6</v>
      </c>
      <c r="E37">
        <v>19</v>
      </c>
      <c r="F37">
        <v>10.1</v>
      </c>
      <c r="G37">
        <v>10.4</v>
      </c>
      <c r="H37">
        <v>10.1</v>
      </c>
      <c r="I37">
        <v>10.4</v>
      </c>
      <c r="J37">
        <v>685</v>
      </c>
      <c r="K37">
        <v>379</v>
      </c>
      <c r="L37">
        <v>933</v>
      </c>
      <c r="M37">
        <v>23</v>
      </c>
      <c r="N37">
        <v>0.28999999999999998</v>
      </c>
      <c r="O37">
        <v>0.03</v>
      </c>
      <c r="P37">
        <v>0.04</v>
      </c>
      <c r="Q37">
        <v>0.03</v>
      </c>
      <c r="R37">
        <v>19</v>
      </c>
      <c r="S37">
        <v>1.1599999999999999</v>
      </c>
      <c r="T37">
        <v>402</v>
      </c>
      <c r="U37">
        <v>9.3000000000000007</v>
      </c>
      <c r="V37">
        <v>-150</v>
      </c>
      <c r="W37">
        <v>0.15</v>
      </c>
      <c r="X37">
        <v>0.89</v>
      </c>
      <c r="Y37">
        <v>0</v>
      </c>
      <c r="Z37">
        <v>1.17</v>
      </c>
      <c r="AA37">
        <v>-0.3</v>
      </c>
      <c r="AB37">
        <v>107</v>
      </c>
      <c r="AC37" s="18">
        <v>122</v>
      </c>
      <c r="AD37" s="18">
        <v>249</v>
      </c>
      <c r="AE37" s="18">
        <v>-128</v>
      </c>
      <c r="AF37">
        <v>26.5</v>
      </c>
      <c r="AG37">
        <v>276</v>
      </c>
      <c r="AH37">
        <v>-154</v>
      </c>
      <c r="AI37">
        <v>121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55</v>
      </c>
      <c r="B38" s="1">
        <v>40724</v>
      </c>
      <c r="C38" s="14">
        <f t="shared" si="0"/>
        <v>2011</v>
      </c>
      <c r="D38" s="14">
        <f t="shared" si="1"/>
        <v>6</v>
      </c>
      <c r="E38">
        <v>20</v>
      </c>
      <c r="F38">
        <v>8.1999999999999993</v>
      </c>
      <c r="G38">
        <v>10.9</v>
      </c>
      <c r="H38">
        <v>8.1999999999999993</v>
      </c>
      <c r="I38">
        <v>10.9</v>
      </c>
      <c r="J38">
        <v>684</v>
      </c>
      <c r="K38">
        <v>283</v>
      </c>
      <c r="L38">
        <v>678</v>
      </c>
      <c r="M38">
        <v>20</v>
      </c>
      <c r="N38">
        <v>0.28999999999999998</v>
      </c>
      <c r="O38">
        <v>0.03</v>
      </c>
      <c r="P38">
        <v>0.04</v>
      </c>
      <c r="Q38">
        <v>0.03</v>
      </c>
      <c r="R38">
        <v>20</v>
      </c>
      <c r="S38">
        <v>0.88</v>
      </c>
      <c r="T38">
        <v>300</v>
      </c>
      <c r="U38">
        <v>6.8</v>
      </c>
      <c r="V38">
        <v>-119</v>
      </c>
      <c r="W38">
        <v>0.42</v>
      </c>
      <c r="X38">
        <v>0.92</v>
      </c>
      <c r="Y38">
        <v>0</v>
      </c>
      <c r="Z38">
        <v>1.17</v>
      </c>
      <c r="AA38">
        <v>-0.3</v>
      </c>
      <c r="AB38">
        <v>99</v>
      </c>
      <c r="AC38" s="18">
        <v>109</v>
      </c>
      <c r="AD38" s="18">
        <v>167</v>
      </c>
      <c r="AE38" s="18">
        <v>-58</v>
      </c>
      <c r="AF38">
        <v>17.600000000000001</v>
      </c>
      <c r="AG38">
        <v>185</v>
      </c>
      <c r="AH38">
        <v>-76</v>
      </c>
      <c r="AI38">
        <v>109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</row>
    <row r="39" spans="1:43" x14ac:dyDescent="0.2">
      <c r="A39" t="s">
        <v>55</v>
      </c>
      <c r="B39" s="1">
        <v>40725</v>
      </c>
      <c r="C39" s="14">
        <f t="shared" si="0"/>
        <v>2011</v>
      </c>
      <c r="D39" s="14">
        <f t="shared" si="1"/>
        <v>7</v>
      </c>
      <c r="E39">
        <v>21</v>
      </c>
      <c r="F39">
        <v>8.5</v>
      </c>
      <c r="G39">
        <v>10.8</v>
      </c>
      <c r="H39">
        <v>8.5</v>
      </c>
      <c r="I39">
        <v>10.8</v>
      </c>
      <c r="J39">
        <v>685</v>
      </c>
      <c r="K39">
        <v>387</v>
      </c>
      <c r="L39">
        <v>1171</v>
      </c>
      <c r="M39">
        <v>27</v>
      </c>
      <c r="N39">
        <v>0.3</v>
      </c>
      <c r="O39">
        <v>0.04</v>
      </c>
      <c r="P39">
        <v>0.06</v>
      </c>
      <c r="Q39">
        <v>0.04</v>
      </c>
      <c r="R39">
        <v>21</v>
      </c>
      <c r="S39">
        <v>0.74</v>
      </c>
      <c r="T39">
        <v>332</v>
      </c>
      <c r="U39">
        <v>11.7</v>
      </c>
      <c r="V39">
        <v>-81</v>
      </c>
      <c r="W39">
        <v>0.11</v>
      </c>
      <c r="X39">
        <v>0.86</v>
      </c>
      <c r="Y39">
        <v>0</v>
      </c>
      <c r="Z39">
        <v>1.43</v>
      </c>
      <c r="AA39">
        <v>-0.4</v>
      </c>
      <c r="AB39">
        <v>104</v>
      </c>
      <c r="AC39" s="18">
        <v>119</v>
      </c>
      <c r="AD39" s="18">
        <v>184</v>
      </c>
      <c r="AE39" s="18">
        <v>-65</v>
      </c>
      <c r="AF39">
        <v>19.899999999999999</v>
      </c>
      <c r="AG39">
        <v>204</v>
      </c>
      <c r="AH39">
        <v>-85</v>
      </c>
      <c r="AI39">
        <v>119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55</v>
      </c>
      <c r="B40" s="1">
        <v>40726</v>
      </c>
      <c r="C40" s="14">
        <f t="shared" si="0"/>
        <v>2011</v>
      </c>
      <c r="D40" s="14">
        <f t="shared" si="1"/>
        <v>7</v>
      </c>
      <c r="E40">
        <v>22</v>
      </c>
      <c r="F40">
        <v>10.6</v>
      </c>
      <c r="G40">
        <v>10.4</v>
      </c>
      <c r="H40">
        <v>10.6</v>
      </c>
      <c r="I40">
        <v>10.4</v>
      </c>
      <c r="J40">
        <v>689</v>
      </c>
      <c r="K40">
        <v>678</v>
      </c>
      <c r="L40">
        <v>1429</v>
      </c>
      <c r="M40">
        <v>33</v>
      </c>
      <c r="N40">
        <v>0.31</v>
      </c>
      <c r="O40">
        <v>0.05</v>
      </c>
      <c r="P40">
        <v>0.06</v>
      </c>
      <c r="Q40">
        <v>0.04</v>
      </c>
      <c r="R40">
        <v>22</v>
      </c>
      <c r="S40">
        <v>0.42</v>
      </c>
      <c r="T40">
        <v>440</v>
      </c>
      <c r="U40">
        <v>14.3</v>
      </c>
      <c r="V40">
        <v>-102</v>
      </c>
      <c r="W40">
        <v>0.16</v>
      </c>
      <c r="X40">
        <v>0.9</v>
      </c>
      <c r="Y40">
        <v>0</v>
      </c>
      <c r="Z40">
        <v>1.63</v>
      </c>
      <c r="AA40">
        <v>-0.4</v>
      </c>
      <c r="AB40">
        <v>124</v>
      </c>
      <c r="AC40" s="18">
        <v>136</v>
      </c>
      <c r="AD40" s="18">
        <v>216</v>
      </c>
      <c r="AE40" s="18">
        <v>-80</v>
      </c>
      <c r="AF40">
        <v>13.8</v>
      </c>
      <c r="AG40">
        <v>230</v>
      </c>
      <c r="AH40">
        <v>-94</v>
      </c>
      <c r="AI40">
        <v>136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1:43" x14ac:dyDescent="0.2">
      <c r="A41" t="s">
        <v>55</v>
      </c>
      <c r="B41" s="1">
        <v>40727</v>
      </c>
      <c r="C41" s="14">
        <f t="shared" si="0"/>
        <v>2011</v>
      </c>
      <c r="D41" s="14">
        <f t="shared" si="1"/>
        <v>7</v>
      </c>
      <c r="E41">
        <v>23</v>
      </c>
      <c r="F41">
        <v>12.2</v>
      </c>
      <c r="G41">
        <v>10</v>
      </c>
      <c r="H41">
        <v>12.2</v>
      </c>
      <c r="I41">
        <v>10</v>
      </c>
      <c r="J41">
        <v>689</v>
      </c>
      <c r="K41">
        <v>481</v>
      </c>
      <c r="L41">
        <v>1235</v>
      </c>
      <c r="M41">
        <v>21</v>
      </c>
      <c r="N41">
        <v>0.3</v>
      </c>
      <c r="O41">
        <v>0.04</v>
      </c>
      <c r="P41">
        <v>0.05</v>
      </c>
      <c r="Q41">
        <v>0.03</v>
      </c>
      <c r="R41">
        <v>23</v>
      </c>
      <c r="S41">
        <v>0.87</v>
      </c>
      <c r="T41">
        <v>428</v>
      </c>
      <c r="U41">
        <v>12.3</v>
      </c>
      <c r="V41">
        <v>-175</v>
      </c>
      <c r="W41">
        <v>0.36</v>
      </c>
      <c r="X41">
        <v>0.92</v>
      </c>
      <c r="Y41">
        <v>0</v>
      </c>
      <c r="Z41">
        <v>1.47</v>
      </c>
      <c r="AA41">
        <v>-0.4</v>
      </c>
      <c r="AB41">
        <v>119</v>
      </c>
      <c r="AC41" s="18">
        <v>132</v>
      </c>
      <c r="AD41" s="18">
        <v>255</v>
      </c>
      <c r="AE41" s="18">
        <v>-123</v>
      </c>
      <c r="AF41">
        <v>18.3</v>
      </c>
      <c r="AG41">
        <v>273</v>
      </c>
      <c r="AH41">
        <v>-141</v>
      </c>
      <c r="AI41">
        <v>132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1:43" x14ac:dyDescent="0.2">
      <c r="A42" t="s">
        <v>55</v>
      </c>
      <c r="B42" s="1">
        <v>40728</v>
      </c>
      <c r="C42" s="14">
        <f t="shared" si="0"/>
        <v>2011</v>
      </c>
      <c r="D42" s="14">
        <f t="shared" si="1"/>
        <v>7</v>
      </c>
      <c r="E42">
        <v>24</v>
      </c>
      <c r="F42">
        <v>9.6999999999999993</v>
      </c>
      <c r="G42">
        <v>10.3</v>
      </c>
      <c r="H42">
        <v>9.6999999999999993</v>
      </c>
      <c r="I42">
        <v>10.3</v>
      </c>
      <c r="J42">
        <v>689</v>
      </c>
      <c r="K42">
        <v>157</v>
      </c>
      <c r="L42">
        <v>347</v>
      </c>
      <c r="M42">
        <v>6</v>
      </c>
      <c r="N42">
        <v>0.28999999999999998</v>
      </c>
      <c r="O42">
        <v>0.04</v>
      </c>
      <c r="P42">
        <v>0.05</v>
      </c>
      <c r="Q42">
        <v>0.03</v>
      </c>
      <c r="R42">
        <v>24</v>
      </c>
      <c r="S42">
        <v>1.17</v>
      </c>
      <c r="T42">
        <v>648</v>
      </c>
      <c r="U42">
        <v>3.5</v>
      </c>
      <c r="V42">
        <v>-138</v>
      </c>
      <c r="W42">
        <v>0.01</v>
      </c>
      <c r="X42">
        <v>0.82</v>
      </c>
      <c r="Y42">
        <v>0</v>
      </c>
      <c r="Z42">
        <v>1.36</v>
      </c>
      <c r="AA42">
        <v>0</v>
      </c>
      <c r="AB42">
        <v>2</v>
      </c>
      <c r="AC42" s="18">
        <v>35</v>
      </c>
      <c r="AD42" s="18">
        <v>172</v>
      </c>
      <c r="AE42" s="18">
        <v>-136</v>
      </c>
      <c r="AF42">
        <v>7</v>
      </c>
      <c r="AG42">
        <v>179</v>
      </c>
      <c r="AH42">
        <v>-143</v>
      </c>
      <c r="AI42">
        <v>36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</row>
    <row r="43" spans="1:43" x14ac:dyDescent="0.2">
      <c r="A43" t="s">
        <v>55</v>
      </c>
      <c r="B43" s="1">
        <v>40729</v>
      </c>
      <c r="C43" s="14">
        <f t="shared" si="0"/>
        <v>2011</v>
      </c>
      <c r="D43" s="14">
        <f t="shared" si="1"/>
        <v>7</v>
      </c>
      <c r="E43">
        <v>25</v>
      </c>
      <c r="F43">
        <v>10.4</v>
      </c>
      <c r="G43">
        <v>10.4</v>
      </c>
      <c r="H43">
        <v>10.4</v>
      </c>
      <c r="I43">
        <v>10.4</v>
      </c>
      <c r="J43">
        <v>696</v>
      </c>
      <c r="K43">
        <v>504</v>
      </c>
      <c r="L43">
        <v>1370</v>
      </c>
      <c r="M43">
        <v>13</v>
      </c>
      <c r="N43">
        <v>0.31</v>
      </c>
      <c r="O43">
        <v>0.05</v>
      </c>
      <c r="P43">
        <v>0.06</v>
      </c>
      <c r="Q43">
        <v>0.04</v>
      </c>
      <c r="R43">
        <v>25</v>
      </c>
      <c r="S43">
        <v>1.04</v>
      </c>
      <c r="T43">
        <v>437</v>
      </c>
      <c r="U43">
        <v>13.7</v>
      </c>
      <c r="V43">
        <v>-209</v>
      </c>
      <c r="W43">
        <v>0.31</v>
      </c>
      <c r="X43">
        <v>0.92</v>
      </c>
      <c r="Y43">
        <v>0</v>
      </c>
      <c r="Z43">
        <v>1.69</v>
      </c>
      <c r="AA43">
        <v>-0.3</v>
      </c>
      <c r="AB43">
        <v>93</v>
      </c>
      <c r="AC43" s="18">
        <v>95</v>
      </c>
      <c r="AD43" s="18">
        <v>261</v>
      </c>
      <c r="AE43" s="18">
        <v>-166</v>
      </c>
      <c r="AF43">
        <v>13.6</v>
      </c>
      <c r="AG43">
        <v>275</v>
      </c>
      <c r="AH43">
        <v>-180</v>
      </c>
      <c r="AI43">
        <v>95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55</v>
      </c>
      <c r="B44" s="1">
        <v>40730</v>
      </c>
      <c r="C44" s="14">
        <f t="shared" si="0"/>
        <v>2011</v>
      </c>
      <c r="D44" s="14">
        <f t="shared" si="1"/>
        <v>7</v>
      </c>
      <c r="E44">
        <v>26</v>
      </c>
      <c r="F44">
        <v>12</v>
      </c>
      <c r="G44">
        <v>10.1</v>
      </c>
      <c r="H44">
        <v>12</v>
      </c>
      <c r="I44">
        <v>10.1</v>
      </c>
      <c r="J44">
        <v>701</v>
      </c>
      <c r="K44">
        <v>621</v>
      </c>
      <c r="L44">
        <v>1368</v>
      </c>
      <c r="M44">
        <v>30</v>
      </c>
      <c r="N44">
        <v>0.31</v>
      </c>
      <c r="O44">
        <v>0.05</v>
      </c>
      <c r="P44">
        <v>0.06</v>
      </c>
      <c r="Q44">
        <v>0.04</v>
      </c>
      <c r="R44">
        <v>26</v>
      </c>
      <c r="S44">
        <v>0.63</v>
      </c>
      <c r="T44">
        <v>548</v>
      </c>
      <c r="U44">
        <v>13.7</v>
      </c>
      <c r="V44">
        <v>-168</v>
      </c>
      <c r="W44">
        <v>-0.18</v>
      </c>
      <c r="X44">
        <v>0.94</v>
      </c>
      <c r="Y44">
        <v>0</v>
      </c>
      <c r="Z44">
        <v>1.65</v>
      </c>
      <c r="AA44">
        <v>-0.3</v>
      </c>
      <c r="AB44">
        <v>77</v>
      </c>
      <c r="AC44" s="18">
        <v>85</v>
      </c>
      <c r="AD44" s="18">
        <v>279</v>
      </c>
      <c r="AE44" s="18">
        <v>-194</v>
      </c>
      <c r="AF44">
        <v>18.8</v>
      </c>
      <c r="AG44">
        <v>298</v>
      </c>
      <c r="AH44">
        <v>-213</v>
      </c>
      <c r="AI44">
        <v>85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55</v>
      </c>
      <c r="B45" s="1">
        <v>40731</v>
      </c>
      <c r="C45" s="14">
        <f t="shared" si="0"/>
        <v>2011</v>
      </c>
      <c r="D45" s="14">
        <f t="shared" si="1"/>
        <v>7</v>
      </c>
      <c r="E45">
        <v>27</v>
      </c>
      <c r="F45">
        <v>13</v>
      </c>
      <c r="G45">
        <v>9.8000000000000007</v>
      </c>
      <c r="H45">
        <v>13</v>
      </c>
      <c r="I45">
        <v>9.8000000000000007</v>
      </c>
      <c r="J45">
        <v>700</v>
      </c>
      <c r="K45">
        <v>533</v>
      </c>
      <c r="L45">
        <v>1421</v>
      </c>
      <c r="M45">
        <v>26</v>
      </c>
      <c r="N45">
        <v>0.28999999999999998</v>
      </c>
      <c r="O45">
        <v>0.04</v>
      </c>
      <c r="P45">
        <v>0.05</v>
      </c>
      <c r="Q45">
        <v>0.03</v>
      </c>
      <c r="R45">
        <v>27</v>
      </c>
      <c r="S45">
        <v>0.73</v>
      </c>
      <c r="T45">
        <v>370</v>
      </c>
      <c r="U45">
        <v>14.2</v>
      </c>
      <c r="V45">
        <v>-253</v>
      </c>
      <c r="W45">
        <v>0.33</v>
      </c>
      <c r="X45">
        <v>0.88</v>
      </c>
      <c r="Y45">
        <v>0</v>
      </c>
      <c r="Z45">
        <v>1.4</v>
      </c>
      <c r="AA45">
        <v>-0.1</v>
      </c>
      <c r="AB45">
        <v>12</v>
      </c>
      <c r="AC45" s="18">
        <v>19</v>
      </c>
      <c r="AD45" s="18">
        <v>225</v>
      </c>
      <c r="AE45" s="18">
        <v>-205</v>
      </c>
      <c r="AF45">
        <v>18.899999999999999</v>
      </c>
      <c r="AG45">
        <v>244</v>
      </c>
      <c r="AH45">
        <v>-224</v>
      </c>
      <c r="AI45">
        <v>20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55</v>
      </c>
      <c r="B46" s="1">
        <v>40732</v>
      </c>
      <c r="C46" s="14">
        <f t="shared" si="0"/>
        <v>2011</v>
      </c>
      <c r="D46" s="14">
        <f t="shared" si="1"/>
        <v>7</v>
      </c>
      <c r="E46">
        <v>28</v>
      </c>
      <c r="F46">
        <v>13.8</v>
      </c>
      <c r="G46">
        <v>9.6</v>
      </c>
      <c r="H46">
        <v>13.8</v>
      </c>
      <c r="I46">
        <v>9.6</v>
      </c>
      <c r="J46">
        <v>698</v>
      </c>
      <c r="K46">
        <v>660</v>
      </c>
      <c r="L46">
        <v>1411</v>
      </c>
      <c r="M46">
        <v>30</v>
      </c>
      <c r="N46">
        <v>0.28999999999999998</v>
      </c>
      <c r="O46">
        <v>0.03</v>
      </c>
      <c r="P46">
        <v>0.04</v>
      </c>
      <c r="Q46">
        <v>0.03</v>
      </c>
      <c r="R46">
        <v>28</v>
      </c>
      <c r="S46">
        <v>0.42</v>
      </c>
      <c r="T46">
        <v>384</v>
      </c>
      <c r="U46">
        <v>14.1</v>
      </c>
      <c r="V46">
        <v>-191</v>
      </c>
      <c r="W46">
        <v>0.12</v>
      </c>
      <c r="X46">
        <v>0.93</v>
      </c>
      <c r="Y46">
        <v>0</v>
      </c>
      <c r="Z46">
        <v>1.3</v>
      </c>
      <c r="AA46">
        <v>-0.1</v>
      </c>
      <c r="AB46">
        <v>12</v>
      </c>
      <c r="AC46" s="18">
        <v>23</v>
      </c>
      <c r="AD46" s="18">
        <v>197</v>
      </c>
      <c r="AE46" s="18">
        <v>-173</v>
      </c>
      <c r="AF46">
        <v>12.5</v>
      </c>
      <c r="AG46">
        <v>210</v>
      </c>
      <c r="AH46">
        <v>-186</v>
      </c>
      <c r="AI46">
        <v>24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</row>
    <row r="47" spans="1:43" x14ac:dyDescent="0.2">
      <c r="A47" t="s">
        <v>55</v>
      </c>
      <c r="B47" s="1">
        <v>40733</v>
      </c>
      <c r="C47" s="14">
        <f t="shared" si="0"/>
        <v>2011</v>
      </c>
      <c r="D47" s="14">
        <f t="shared" si="1"/>
        <v>7</v>
      </c>
      <c r="E47">
        <v>29</v>
      </c>
      <c r="F47">
        <v>13.2</v>
      </c>
      <c r="G47">
        <v>9.6</v>
      </c>
      <c r="H47">
        <v>13.2</v>
      </c>
      <c r="I47">
        <v>9.6</v>
      </c>
      <c r="J47">
        <v>697</v>
      </c>
      <c r="K47">
        <v>653</v>
      </c>
      <c r="L47">
        <v>1402</v>
      </c>
      <c r="M47">
        <v>21</v>
      </c>
      <c r="N47">
        <v>0.28000000000000003</v>
      </c>
      <c r="O47">
        <v>0.03</v>
      </c>
      <c r="P47">
        <v>0.03</v>
      </c>
      <c r="Q47">
        <v>0.02</v>
      </c>
      <c r="R47">
        <v>29</v>
      </c>
      <c r="S47">
        <v>0.42</v>
      </c>
      <c r="T47">
        <v>357</v>
      </c>
      <c r="U47">
        <v>14</v>
      </c>
      <c r="V47">
        <v>-206</v>
      </c>
      <c r="W47">
        <v>0.11</v>
      </c>
      <c r="X47">
        <v>0.94</v>
      </c>
      <c r="Y47">
        <v>0</v>
      </c>
      <c r="Z47">
        <v>1.18</v>
      </c>
      <c r="AA47">
        <v>0</v>
      </c>
      <c r="AB47">
        <v>-11</v>
      </c>
      <c r="AC47" s="18">
        <v>-1</v>
      </c>
      <c r="AD47" s="18">
        <v>190</v>
      </c>
      <c r="AE47" s="18">
        <v>-191</v>
      </c>
      <c r="AF47">
        <v>8.8000000000000007</v>
      </c>
      <c r="AG47">
        <v>199</v>
      </c>
      <c r="AH47">
        <v>-200</v>
      </c>
      <c r="AI47">
        <v>-1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55</v>
      </c>
      <c r="B48" s="1">
        <v>40734</v>
      </c>
      <c r="C48" s="14">
        <f t="shared" si="0"/>
        <v>2011</v>
      </c>
      <c r="D48" s="14">
        <f t="shared" si="1"/>
        <v>7</v>
      </c>
      <c r="E48">
        <v>30</v>
      </c>
      <c r="F48">
        <v>12.7</v>
      </c>
      <c r="G48">
        <v>9.6999999999999993</v>
      </c>
      <c r="H48">
        <v>12.7</v>
      </c>
      <c r="I48">
        <v>9.6999999999999993</v>
      </c>
      <c r="J48">
        <v>697</v>
      </c>
      <c r="K48">
        <v>651</v>
      </c>
      <c r="L48">
        <v>1407</v>
      </c>
      <c r="M48">
        <v>28</v>
      </c>
      <c r="N48">
        <v>0.27</v>
      </c>
      <c r="O48">
        <v>0.02</v>
      </c>
      <c r="P48">
        <v>0.03</v>
      </c>
      <c r="Q48">
        <v>0.02</v>
      </c>
      <c r="R48">
        <v>30</v>
      </c>
      <c r="S48">
        <v>0.46</v>
      </c>
      <c r="T48">
        <v>269</v>
      </c>
      <c r="U48">
        <v>14.1</v>
      </c>
      <c r="V48">
        <v>-212</v>
      </c>
      <c r="W48">
        <v>0.24</v>
      </c>
      <c r="X48">
        <v>0.93</v>
      </c>
      <c r="Y48">
        <v>0</v>
      </c>
      <c r="Z48">
        <v>1.02</v>
      </c>
      <c r="AA48">
        <v>0.1</v>
      </c>
      <c r="AB48">
        <v>-20</v>
      </c>
      <c r="AC48" s="18">
        <v>-12</v>
      </c>
      <c r="AD48" s="18">
        <v>165</v>
      </c>
      <c r="AE48" s="18">
        <v>-177</v>
      </c>
      <c r="AF48">
        <v>12.9</v>
      </c>
      <c r="AG48">
        <v>178</v>
      </c>
      <c r="AH48">
        <v>-190</v>
      </c>
      <c r="AI48">
        <v>-12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55</v>
      </c>
      <c r="B49" s="1">
        <v>40735</v>
      </c>
      <c r="C49" s="14">
        <f t="shared" si="0"/>
        <v>2011</v>
      </c>
      <c r="D49" s="14">
        <f t="shared" si="1"/>
        <v>7</v>
      </c>
      <c r="E49">
        <v>31</v>
      </c>
      <c r="F49">
        <v>11.6</v>
      </c>
      <c r="G49">
        <v>9.8000000000000007</v>
      </c>
      <c r="H49">
        <v>11.6</v>
      </c>
      <c r="I49">
        <v>9.8000000000000007</v>
      </c>
      <c r="J49">
        <v>697</v>
      </c>
      <c r="K49">
        <v>284</v>
      </c>
      <c r="L49">
        <v>969</v>
      </c>
      <c r="M49">
        <v>5</v>
      </c>
      <c r="N49">
        <v>0.27</v>
      </c>
      <c r="O49">
        <v>0.02</v>
      </c>
      <c r="P49">
        <v>0.03</v>
      </c>
      <c r="Q49">
        <v>0.02</v>
      </c>
      <c r="R49">
        <v>31</v>
      </c>
      <c r="S49">
        <v>1.87</v>
      </c>
      <c r="T49">
        <v>337</v>
      </c>
      <c r="U49">
        <v>9.6999999999999993</v>
      </c>
      <c r="V49">
        <v>-281</v>
      </c>
      <c r="W49">
        <v>0.24</v>
      </c>
      <c r="X49">
        <v>0.91</v>
      </c>
      <c r="Y49">
        <v>0</v>
      </c>
      <c r="Z49">
        <v>0.95</v>
      </c>
      <c r="AA49">
        <v>0.1</v>
      </c>
      <c r="AB49">
        <v>-34</v>
      </c>
      <c r="AC49" s="18">
        <v>-35</v>
      </c>
      <c r="AD49" s="18">
        <v>212</v>
      </c>
      <c r="AE49" s="18">
        <v>-247</v>
      </c>
      <c r="AF49">
        <v>9.3000000000000007</v>
      </c>
      <c r="AG49">
        <v>221</v>
      </c>
      <c r="AH49">
        <v>-256</v>
      </c>
      <c r="AI49">
        <v>-35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1:43" x14ac:dyDescent="0.2">
      <c r="A50" t="s">
        <v>55</v>
      </c>
      <c r="B50" s="1">
        <v>40736</v>
      </c>
      <c r="C50" s="14">
        <f t="shared" si="0"/>
        <v>2011</v>
      </c>
      <c r="D50" s="14">
        <f t="shared" si="1"/>
        <v>7</v>
      </c>
      <c r="E50">
        <v>32</v>
      </c>
      <c r="F50">
        <v>11.9</v>
      </c>
      <c r="G50">
        <v>9.8000000000000007</v>
      </c>
      <c r="H50">
        <v>11.9</v>
      </c>
      <c r="I50">
        <v>9.8000000000000007</v>
      </c>
      <c r="J50">
        <v>695</v>
      </c>
      <c r="K50">
        <v>266</v>
      </c>
      <c r="L50">
        <v>714</v>
      </c>
      <c r="M50">
        <v>6</v>
      </c>
      <c r="N50">
        <v>0.27</v>
      </c>
      <c r="O50">
        <v>0.02</v>
      </c>
      <c r="P50">
        <v>0.03</v>
      </c>
      <c r="Q50">
        <v>0.02</v>
      </c>
      <c r="R50">
        <v>32</v>
      </c>
      <c r="S50">
        <v>1.21</v>
      </c>
      <c r="T50">
        <v>314</v>
      </c>
      <c r="U50">
        <v>7.1</v>
      </c>
      <c r="V50">
        <v>-245</v>
      </c>
      <c r="W50">
        <v>0.32</v>
      </c>
      <c r="X50">
        <v>0.95</v>
      </c>
      <c r="Y50">
        <v>0</v>
      </c>
      <c r="Z50">
        <v>0.94</v>
      </c>
      <c r="AA50">
        <v>0</v>
      </c>
      <c r="AB50">
        <v>-9</v>
      </c>
      <c r="AC50" s="18">
        <v>-9</v>
      </c>
      <c r="AD50" s="18">
        <v>191</v>
      </c>
      <c r="AE50" s="18">
        <v>-200</v>
      </c>
      <c r="AF50">
        <v>7.2</v>
      </c>
      <c r="AG50">
        <v>198</v>
      </c>
      <c r="AH50">
        <v>-207</v>
      </c>
      <c r="AI50">
        <v>-9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</row>
    <row r="51" spans="1:43" x14ac:dyDescent="0.2">
      <c r="A51" t="s">
        <v>55</v>
      </c>
      <c r="B51" s="1">
        <v>40737</v>
      </c>
      <c r="C51" s="14">
        <f t="shared" si="0"/>
        <v>2011</v>
      </c>
      <c r="D51" s="14">
        <f t="shared" si="1"/>
        <v>7</v>
      </c>
      <c r="E51">
        <v>33</v>
      </c>
      <c r="F51">
        <v>11</v>
      </c>
      <c r="G51">
        <v>9.9</v>
      </c>
      <c r="H51">
        <v>11</v>
      </c>
      <c r="I51">
        <v>9.9</v>
      </c>
      <c r="J51">
        <v>695</v>
      </c>
      <c r="K51">
        <v>194</v>
      </c>
      <c r="L51">
        <v>618</v>
      </c>
      <c r="M51">
        <v>10</v>
      </c>
      <c r="N51">
        <v>0.28999999999999998</v>
      </c>
      <c r="O51">
        <v>0.03</v>
      </c>
      <c r="P51">
        <v>0.05</v>
      </c>
      <c r="Q51">
        <v>0.02</v>
      </c>
      <c r="R51">
        <v>33</v>
      </c>
      <c r="S51">
        <v>1.55</v>
      </c>
      <c r="T51">
        <v>377</v>
      </c>
      <c r="U51">
        <v>6.2</v>
      </c>
      <c r="V51">
        <v>-187</v>
      </c>
      <c r="W51">
        <v>-0.26</v>
      </c>
      <c r="X51">
        <v>0.91</v>
      </c>
      <c r="Y51">
        <v>0</v>
      </c>
      <c r="Z51">
        <v>1.25</v>
      </c>
      <c r="AA51">
        <v>0.2</v>
      </c>
      <c r="AB51">
        <v>-47</v>
      </c>
      <c r="AC51" s="18">
        <v>-31</v>
      </c>
      <c r="AD51" s="18">
        <v>194</v>
      </c>
      <c r="AE51" s="18">
        <v>-225</v>
      </c>
      <c r="AF51">
        <v>15.4</v>
      </c>
      <c r="AG51">
        <v>209</v>
      </c>
      <c r="AH51">
        <v>-240</v>
      </c>
      <c r="AI51">
        <v>-31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</row>
    <row r="52" spans="1:43" x14ac:dyDescent="0.2">
      <c r="A52" t="s">
        <v>55</v>
      </c>
      <c r="B52" s="1">
        <v>40738</v>
      </c>
      <c r="C52" s="14">
        <f t="shared" si="0"/>
        <v>2011</v>
      </c>
      <c r="D52" s="14">
        <f t="shared" si="1"/>
        <v>7</v>
      </c>
      <c r="E52">
        <v>34</v>
      </c>
      <c r="F52">
        <v>10.5</v>
      </c>
      <c r="G52">
        <v>10</v>
      </c>
      <c r="H52">
        <v>10.5</v>
      </c>
      <c r="I52">
        <v>10</v>
      </c>
      <c r="J52">
        <v>694</v>
      </c>
      <c r="K52">
        <v>282</v>
      </c>
      <c r="L52">
        <v>913</v>
      </c>
      <c r="M52">
        <v>5</v>
      </c>
      <c r="N52">
        <v>0.34</v>
      </c>
      <c r="O52">
        <v>0.1</v>
      </c>
      <c r="P52">
        <v>0.18</v>
      </c>
      <c r="Q52">
        <v>0.04</v>
      </c>
      <c r="R52">
        <v>34</v>
      </c>
      <c r="S52">
        <v>1.07</v>
      </c>
      <c r="T52">
        <v>513</v>
      </c>
      <c r="U52">
        <v>9.1</v>
      </c>
      <c r="V52">
        <v>-416</v>
      </c>
      <c r="W52">
        <v>0.48</v>
      </c>
      <c r="X52">
        <v>0.92</v>
      </c>
      <c r="Y52">
        <v>0</v>
      </c>
      <c r="Z52">
        <v>2.35</v>
      </c>
      <c r="AA52">
        <v>0.3</v>
      </c>
      <c r="AB52">
        <v>-106</v>
      </c>
      <c r="AC52" s="18">
        <v>-114</v>
      </c>
      <c r="AD52" s="18">
        <v>226</v>
      </c>
      <c r="AE52" s="18">
        <v>-340</v>
      </c>
      <c r="AF52">
        <v>5.3</v>
      </c>
      <c r="AG52">
        <v>231</v>
      </c>
      <c r="AH52">
        <v>-345</v>
      </c>
      <c r="AI52">
        <v>-114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</row>
    <row r="53" spans="1:43" x14ac:dyDescent="0.2">
      <c r="A53" t="s">
        <v>55</v>
      </c>
      <c r="B53" s="1">
        <v>40739</v>
      </c>
      <c r="C53" s="14">
        <f t="shared" si="0"/>
        <v>2011</v>
      </c>
      <c r="D53" s="14">
        <f t="shared" si="1"/>
        <v>7</v>
      </c>
      <c r="E53">
        <v>35</v>
      </c>
      <c r="F53">
        <v>10.5</v>
      </c>
      <c r="G53">
        <v>10</v>
      </c>
      <c r="H53">
        <v>10.5</v>
      </c>
      <c r="I53">
        <v>10</v>
      </c>
      <c r="J53">
        <v>692</v>
      </c>
      <c r="K53">
        <v>430</v>
      </c>
      <c r="L53">
        <v>1351</v>
      </c>
      <c r="M53">
        <v>19</v>
      </c>
      <c r="N53">
        <v>0.37</v>
      </c>
      <c r="O53">
        <v>0.15</v>
      </c>
      <c r="P53">
        <v>0.19</v>
      </c>
      <c r="Q53">
        <v>0.12</v>
      </c>
      <c r="R53">
        <v>35</v>
      </c>
      <c r="S53">
        <v>0.81</v>
      </c>
      <c r="T53">
        <v>579</v>
      </c>
      <c r="U53">
        <v>13.5</v>
      </c>
      <c r="V53">
        <v>-369</v>
      </c>
      <c r="W53">
        <v>0.02</v>
      </c>
      <c r="X53">
        <v>0.83</v>
      </c>
      <c r="Y53">
        <v>0</v>
      </c>
      <c r="Z53">
        <v>2.9</v>
      </c>
      <c r="AA53">
        <v>0.3</v>
      </c>
      <c r="AB53">
        <v>-136</v>
      </c>
      <c r="AC53" s="18">
        <v>-101</v>
      </c>
      <c r="AD53" s="18">
        <v>265</v>
      </c>
      <c r="AE53" s="18">
        <v>-366</v>
      </c>
      <c r="AF53">
        <v>15.4</v>
      </c>
      <c r="AG53">
        <v>280</v>
      </c>
      <c r="AH53">
        <v>-381</v>
      </c>
      <c r="AI53">
        <v>-101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0.83</v>
      </c>
    </row>
    <row r="54" spans="1:43" x14ac:dyDescent="0.2">
      <c r="A54" t="s">
        <v>55</v>
      </c>
      <c r="B54" s="1">
        <v>40740</v>
      </c>
      <c r="C54" s="14">
        <f t="shared" si="0"/>
        <v>2011</v>
      </c>
      <c r="D54" s="14">
        <f t="shared" si="1"/>
        <v>7</v>
      </c>
      <c r="E54">
        <v>36</v>
      </c>
      <c r="F54">
        <v>11.2</v>
      </c>
      <c r="G54">
        <v>9.8000000000000007</v>
      </c>
      <c r="H54">
        <v>11.2</v>
      </c>
      <c r="I54">
        <v>9.8000000000000007</v>
      </c>
      <c r="J54">
        <v>691</v>
      </c>
      <c r="K54">
        <v>327</v>
      </c>
      <c r="L54">
        <v>849</v>
      </c>
      <c r="M54">
        <v>8</v>
      </c>
      <c r="N54">
        <v>0.35</v>
      </c>
      <c r="O54">
        <v>0.1</v>
      </c>
      <c r="P54">
        <v>0.13</v>
      </c>
      <c r="Q54">
        <v>0.08</v>
      </c>
      <c r="R54">
        <v>36</v>
      </c>
      <c r="S54">
        <v>2.09</v>
      </c>
      <c r="T54">
        <v>622</v>
      </c>
      <c r="U54">
        <v>8.5</v>
      </c>
      <c r="V54">
        <v>-582</v>
      </c>
      <c r="W54">
        <v>0.53</v>
      </c>
      <c r="X54">
        <v>0.94</v>
      </c>
      <c r="Y54">
        <v>0</v>
      </c>
      <c r="Z54">
        <v>2.4900000000000002</v>
      </c>
      <c r="AA54">
        <v>0.4</v>
      </c>
      <c r="AB54">
        <v>-161</v>
      </c>
      <c r="AC54" s="18">
        <v>-165</v>
      </c>
      <c r="AD54" s="18">
        <v>341</v>
      </c>
      <c r="AE54" s="18">
        <v>-506</v>
      </c>
      <c r="AF54">
        <v>16.7</v>
      </c>
      <c r="AG54">
        <v>358</v>
      </c>
      <c r="AH54">
        <v>-523</v>
      </c>
      <c r="AI54">
        <v>-165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</row>
    <row r="55" spans="1:43" x14ac:dyDescent="0.2">
      <c r="A55" t="s">
        <v>55</v>
      </c>
      <c r="B55" s="1">
        <v>40741</v>
      </c>
      <c r="C55" s="14">
        <f t="shared" si="0"/>
        <v>2011</v>
      </c>
      <c r="D55" s="14">
        <f t="shared" si="1"/>
        <v>7</v>
      </c>
      <c r="E55">
        <v>37</v>
      </c>
      <c r="F55">
        <v>10.9</v>
      </c>
      <c r="G55">
        <v>9.9</v>
      </c>
      <c r="H55">
        <v>10.9</v>
      </c>
      <c r="I55">
        <v>9.9</v>
      </c>
      <c r="J55">
        <v>693</v>
      </c>
      <c r="K55">
        <v>462</v>
      </c>
      <c r="L55">
        <v>1319</v>
      </c>
      <c r="M55">
        <v>5</v>
      </c>
      <c r="N55">
        <v>0.34</v>
      </c>
      <c r="O55">
        <v>0.1</v>
      </c>
      <c r="P55">
        <v>0.11</v>
      </c>
      <c r="Q55">
        <v>0.09</v>
      </c>
      <c r="R55">
        <v>37</v>
      </c>
      <c r="S55">
        <v>1.06</v>
      </c>
      <c r="T55">
        <v>557</v>
      </c>
      <c r="U55">
        <v>13.2</v>
      </c>
      <c r="V55">
        <v>-567</v>
      </c>
      <c r="W55">
        <v>0.92</v>
      </c>
      <c r="X55">
        <v>0.97</v>
      </c>
      <c r="Y55">
        <v>0</v>
      </c>
      <c r="Z55">
        <v>2.44</v>
      </c>
      <c r="AA55">
        <v>0.4</v>
      </c>
      <c r="AB55">
        <v>-134</v>
      </c>
      <c r="AC55" s="18">
        <v>-133</v>
      </c>
      <c r="AD55" s="18">
        <v>297</v>
      </c>
      <c r="AE55" s="18">
        <v>-430</v>
      </c>
      <c r="AF55">
        <v>5.3</v>
      </c>
      <c r="AG55">
        <v>302</v>
      </c>
      <c r="AH55">
        <v>-435</v>
      </c>
      <c r="AI55">
        <v>-133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1:43" x14ac:dyDescent="0.2">
      <c r="A56" t="s">
        <v>55</v>
      </c>
      <c r="B56" s="1">
        <v>40742</v>
      </c>
      <c r="C56" s="14">
        <f t="shared" si="0"/>
        <v>2011</v>
      </c>
      <c r="D56" s="14">
        <f t="shared" si="1"/>
        <v>7</v>
      </c>
      <c r="E56">
        <v>38</v>
      </c>
      <c r="F56">
        <v>10.8</v>
      </c>
      <c r="G56">
        <v>9.9</v>
      </c>
      <c r="H56">
        <v>10.8</v>
      </c>
      <c r="I56">
        <v>9.9</v>
      </c>
      <c r="J56">
        <v>692</v>
      </c>
      <c r="K56">
        <v>384</v>
      </c>
      <c r="L56">
        <v>1099</v>
      </c>
      <c r="M56">
        <v>9</v>
      </c>
      <c r="N56">
        <v>0.34</v>
      </c>
      <c r="O56">
        <v>0.09</v>
      </c>
      <c r="P56">
        <v>0.12</v>
      </c>
      <c r="Q56">
        <v>7.0000000000000007E-2</v>
      </c>
      <c r="R56">
        <v>38</v>
      </c>
      <c r="S56">
        <v>2.2999999999999998</v>
      </c>
      <c r="T56">
        <v>556</v>
      </c>
      <c r="U56">
        <v>11</v>
      </c>
      <c r="V56">
        <v>-475</v>
      </c>
      <c r="W56">
        <v>0.01</v>
      </c>
      <c r="X56">
        <v>0.91</v>
      </c>
      <c r="Y56">
        <v>0</v>
      </c>
      <c r="Z56">
        <v>2.35</v>
      </c>
      <c r="AA56">
        <v>0.4</v>
      </c>
      <c r="AB56">
        <v>-134</v>
      </c>
      <c r="AC56" s="18">
        <v>-129</v>
      </c>
      <c r="AD56" s="18">
        <v>344</v>
      </c>
      <c r="AE56" s="18">
        <v>-474</v>
      </c>
      <c r="AF56">
        <v>20.7</v>
      </c>
      <c r="AG56">
        <v>365</v>
      </c>
      <c r="AH56">
        <v>-495</v>
      </c>
      <c r="AI56">
        <v>-130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55</v>
      </c>
      <c r="B57" s="1">
        <v>40743</v>
      </c>
      <c r="C57" s="14">
        <f t="shared" si="0"/>
        <v>2011</v>
      </c>
      <c r="D57" s="14">
        <f t="shared" si="1"/>
        <v>7</v>
      </c>
      <c r="E57">
        <v>39</v>
      </c>
      <c r="F57">
        <v>11.2</v>
      </c>
      <c r="G57">
        <v>9.9</v>
      </c>
      <c r="H57">
        <v>11.2</v>
      </c>
      <c r="I57">
        <v>9.9</v>
      </c>
      <c r="J57">
        <v>695</v>
      </c>
      <c r="K57">
        <v>525</v>
      </c>
      <c r="L57">
        <v>1265</v>
      </c>
      <c r="M57">
        <v>9</v>
      </c>
      <c r="N57">
        <v>0.38</v>
      </c>
      <c r="O57">
        <v>0.17</v>
      </c>
      <c r="P57">
        <v>0.2</v>
      </c>
      <c r="Q57">
        <v>0.12</v>
      </c>
      <c r="R57">
        <v>39</v>
      </c>
      <c r="S57">
        <v>1.17</v>
      </c>
      <c r="T57">
        <v>838</v>
      </c>
      <c r="U57">
        <v>12.7</v>
      </c>
      <c r="V57">
        <v>-747</v>
      </c>
      <c r="W57">
        <v>0.98</v>
      </c>
      <c r="X57">
        <v>0.94</v>
      </c>
      <c r="Y57">
        <v>0</v>
      </c>
      <c r="Z57">
        <v>2.77</v>
      </c>
      <c r="AA57">
        <v>0.4</v>
      </c>
      <c r="AB57">
        <v>-158</v>
      </c>
      <c r="AC57" s="18">
        <v>-167</v>
      </c>
      <c r="AD57" s="18">
        <v>433</v>
      </c>
      <c r="AE57" s="18">
        <v>-600</v>
      </c>
      <c r="AF57">
        <v>10.5</v>
      </c>
      <c r="AG57">
        <v>444</v>
      </c>
      <c r="AH57">
        <v>-610</v>
      </c>
      <c r="AI57">
        <v>-167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0.83</v>
      </c>
    </row>
    <row r="58" spans="1:43" x14ac:dyDescent="0.2">
      <c r="A58" t="s">
        <v>55</v>
      </c>
      <c r="B58" s="1">
        <v>40744</v>
      </c>
      <c r="C58" s="14">
        <f t="shared" si="0"/>
        <v>2011</v>
      </c>
      <c r="D58" s="14">
        <f t="shared" si="1"/>
        <v>7</v>
      </c>
      <c r="E58">
        <v>40</v>
      </c>
      <c r="F58">
        <v>11.1</v>
      </c>
      <c r="G58">
        <v>10</v>
      </c>
      <c r="H58">
        <v>11.1</v>
      </c>
      <c r="I58">
        <v>10</v>
      </c>
      <c r="J58">
        <v>695</v>
      </c>
      <c r="K58">
        <v>428</v>
      </c>
      <c r="L58">
        <v>1305</v>
      </c>
      <c r="M58">
        <v>12</v>
      </c>
      <c r="N58">
        <v>0.36</v>
      </c>
      <c r="O58">
        <v>0.13</v>
      </c>
      <c r="P58">
        <v>0.17</v>
      </c>
      <c r="Q58">
        <v>0.1</v>
      </c>
      <c r="R58">
        <v>40</v>
      </c>
      <c r="S58">
        <v>1.78</v>
      </c>
      <c r="T58">
        <v>862</v>
      </c>
      <c r="U58">
        <v>13.1</v>
      </c>
      <c r="V58">
        <v>-649</v>
      </c>
      <c r="W58">
        <v>0.96</v>
      </c>
      <c r="X58">
        <v>0.92</v>
      </c>
      <c r="Y58">
        <v>0</v>
      </c>
      <c r="Z58">
        <v>2.77</v>
      </c>
      <c r="AA58">
        <v>0.1</v>
      </c>
      <c r="AB58">
        <v>-57</v>
      </c>
      <c r="AC58" s="18">
        <v>-48</v>
      </c>
      <c r="AD58" s="18">
        <v>461</v>
      </c>
      <c r="AE58" s="18">
        <v>-510</v>
      </c>
      <c r="AF58">
        <v>21.3</v>
      </c>
      <c r="AG58">
        <v>482</v>
      </c>
      <c r="AH58">
        <v>-531</v>
      </c>
      <c r="AI58">
        <v>-49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0.83</v>
      </c>
    </row>
    <row r="59" spans="1:43" x14ac:dyDescent="0.2">
      <c r="A59" t="s">
        <v>55</v>
      </c>
      <c r="B59" s="1">
        <v>40745</v>
      </c>
      <c r="C59" s="14">
        <f t="shared" si="0"/>
        <v>2011</v>
      </c>
      <c r="D59" s="14">
        <f t="shared" si="1"/>
        <v>7</v>
      </c>
      <c r="E59">
        <v>41</v>
      </c>
      <c r="F59">
        <v>11.1</v>
      </c>
      <c r="G59">
        <v>10.1</v>
      </c>
      <c r="H59">
        <v>11.1</v>
      </c>
      <c r="I59">
        <v>10.1</v>
      </c>
      <c r="J59">
        <v>695</v>
      </c>
      <c r="K59">
        <v>310</v>
      </c>
      <c r="L59">
        <v>1209</v>
      </c>
      <c r="M59">
        <v>6</v>
      </c>
      <c r="N59">
        <v>0.34</v>
      </c>
      <c r="O59">
        <v>0.08</v>
      </c>
      <c r="P59">
        <v>0.1</v>
      </c>
      <c r="Q59">
        <v>7.0000000000000007E-2</v>
      </c>
      <c r="R59">
        <v>41</v>
      </c>
      <c r="S59">
        <v>3.53</v>
      </c>
      <c r="T59">
        <v>882</v>
      </c>
      <c r="U59">
        <v>12.1</v>
      </c>
      <c r="V59">
        <v>-562</v>
      </c>
      <c r="W59">
        <v>0.48</v>
      </c>
      <c r="X59">
        <v>0.95</v>
      </c>
      <c r="Y59">
        <v>0</v>
      </c>
      <c r="Z59">
        <v>2.25</v>
      </c>
      <c r="AA59">
        <v>-0.1</v>
      </c>
      <c r="AB59">
        <v>16</v>
      </c>
      <c r="AC59" s="18">
        <v>21</v>
      </c>
      <c r="AD59" s="18">
        <v>516</v>
      </c>
      <c r="AE59" s="18">
        <v>-495</v>
      </c>
      <c r="AF59">
        <v>21.2</v>
      </c>
      <c r="AG59">
        <v>537</v>
      </c>
      <c r="AH59">
        <v>-516</v>
      </c>
      <c r="AI59">
        <v>21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1:43" x14ac:dyDescent="0.2">
      <c r="A60" t="s">
        <v>55</v>
      </c>
      <c r="B60" s="1">
        <v>40746</v>
      </c>
      <c r="C60" s="14">
        <f t="shared" si="0"/>
        <v>2011</v>
      </c>
      <c r="D60" s="14">
        <f t="shared" si="1"/>
        <v>7</v>
      </c>
      <c r="E60">
        <v>42</v>
      </c>
      <c r="F60">
        <v>11</v>
      </c>
      <c r="G60">
        <v>10.199999999999999</v>
      </c>
      <c r="H60">
        <v>11</v>
      </c>
      <c r="I60">
        <v>10.199999999999999</v>
      </c>
      <c r="J60">
        <v>696</v>
      </c>
      <c r="K60">
        <v>418</v>
      </c>
      <c r="L60">
        <v>1366</v>
      </c>
      <c r="M60">
        <v>9</v>
      </c>
      <c r="N60">
        <v>0.34</v>
      </c>
      <c r="O60">
        <v>0.09</v>
      </c>
      <c r="P60">
        <v>0.12</v>
      </c>
      <c r="Q60">
        <v>0.08</v>
      </c>
      <c r="R60">
        <v>42</v>
      </c>
      <c r="S60">
        <v>2.61</v>
      </c>
      <c r="T60">
        <v>958</v>
      </c>
      <c r="U60">
        <v>13.7</v>
      </c>
      <c r="V60">
        <v>-514</v>
      </c>
      <c r="W60">
        <v>0.37</v>
      </c>
      <c r="X60">
        <v>0.95</v>
      </c>
      <c r="Y60">
        <v>0</v>
      </c>
      <c r="Z60">
        <v>2.36</v>
      </c>
      <c r="AA60">
        <v>-0.2</v>
      </c>
      <c r="AB60">
        <v>75</v>
      </c>
      <c r="AC60" s="18">
        <v>78</v>
      </c>
      <c r="AD60" s="18">
        <v>536</v>
      </c>
      <c r="AE60" s="18">
        <v>-458</v>
      </c>
      <c r="AF60">
        <v>23.4</v>
      </c>
      <c r="AG60">
        <v>559</v>
      </c>
      <c r="AH60">
        <v>-481</v>
      </c>
      <c r="AI60">
        <v>78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2">
      <c r="A61" t="s">
        <v>55</v>
      </c>
      <c r="B61" s="1">
        <v>40747</v>
      </c>
      <c r="C61" s="14">
        <f t="shared" si="0"/>
        <v>2011</v>
      </c>
      <c r="D61" s="14">
        <f t="shared" si="1"/>
        <v>7</v>
      </c>
      <c r="E61">
        <v>43</v>
      </c>
      <c r="F61">
        <v>11.2</v>
      </c>
      <c r="G61">
        <v>10.1</v>
      </c>
      <c r="H61">
        <v>11.2</v>
      </c>
      <c r="I61">
        <v>10.1</v>
      </c>
      <c r="J61">
        <v>691</v>
      </c>
      <c r="K61">
        <v>332</v>
      </c>
      <c r="L61">
        <v>1147</v>
      </c>
      <c r="M61">
        <v>7</v>
      </c>
      <c r="N61">
        <v>0.34</v>
      </c>
      <c r="O61">
        <v>0.1</v>
      </c>
      <c r="P61">
        <v>0.12</v>
      </c>
      <c r="Q61">
        <v>0.08</v>
      </c>
      <c r="R61">
        <v>43</v>
      </c>
      <c r="S61">
        <v>3.42</v>
      </c>
      <c r="T61">
        <v>1063</v>
      </c>
      <c r="U61">
        <v>11.5</v>
      </c>
      <c r="V61">
        <v>-706</v>
      </c>
      <c r="W61">
        <v>1.18</v>
      </c>
      <c r="X61">
        <v>0.96</v>
      </c>
      <c r="Y61">
        <v>0</v>
      </c>
      <c r="Z61">
        <v>2.4700000000000002</v>
      </c>
      <c r="AA61">
        <v>-0.1</v>
      </c>
      <c r="AB61">
        <v>37</v>
      </c>
      <c r="AC61" s="18">
        <v>36</v>
      </c>
      <c r="AD61" s="18">
        <v>568</v>
      </c>
      <c r="AE61" s="18">
        <v>-532</v>
      </c>
      <c r="AF61">
        <v>23.9</v>
      </c>
      <c r="AG61">
        <v>592</v>
      </c>
      <c r="AH61">
        <v>-556</v>
      </c>
      <c r="AI61">
        <v>36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55</v>
      </c>
      <c r="B62" s="1">
        <v>40748</v>
      </c>
      <c r="C62" s="14">
        <f t="shared" si="0"/>
        <v>2011</v>
      </c>
      <c r="D62" s="14">
        <f t="shared" si="1"/>
        <v>7</v>
      </c>
      <c r="E62">
        <v>44</v>
      </c>
      <c r="F62">
        <v>11.5</v>
      </c>
      <c r="G62">
        <v>10</v>
      </c>
      <c r="H62">
        <v>11.5</v>
      </c>
      <c r="I62">
        <v>10</v>
      </c>
      <c r="J62">
        <v>689</v>
      </c>
      <c r="K62">
        <v>407</v>
      </c>
      <c r="L62">
        <v>1181</v>
      </c>
      <c r="M62">
        <v>4</v>
      </c>
      <c r="N62">
        <v>0.34</v>
      </c>
      <c r="O62">
        <v>0.08</v>
      </c>
      <c r="P62">
        <v>0.09</v>
      </c>
      <c r="Q62">
        <v>7.0000000000000007E-2</v>
      </c>
      <c r="R62">
        <v>44</v>
      </c>
      <c r="S62">
        <v>2.62</v>
      </c>
      <c r="T62">
        <v>837</v>
      </c>
      <c r="U62">
        <v>11.8</v>
      </c>
      <c r="V62">
        <v>-577</v>
      </c>
      <c r="W62">
        <v>1.1000000000000001</v>
      </c>
      <c r="X62">
        <v>0.93</v>
      </c>
      <c r="Y62">
        <v>0</v>
      </c>
      <c r="Z62">
        <v>2.23</v>
      </c>
      <c r="AA62">
        <v>-0.3</v>
      </c>
      <c r="AB62">
        <v>93</v>
      </c>
      <c r="AC62" s="18">
        <v>96</v>
      </c>
      <c r="AD62" s="18">
        <v>511</v>
      </c>
      <c r="AE62" s="18">
        <v>-414</v>
      </c>
      <c r="AF62">
        <v>10.5</v>
      </c>
      <c r="AG62">
        <v>522</v>
      </c>
      <c r="AH62">
        <v>-424</v>
      </c>
      <c r="AI62">
        <v>97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55</v>
      </c>
      <c r="B63" s="1">
        <v>40749</v>
      </c>
      <c r="C63" s="14">
        <f t="shared" si="0"/>
        <v>2011</v>
      </c>
      <c r="D63" s="14">
        <f t="shared" si="1"/>
        <v>7</v>
      </c>
      <c r="E63">
        <v>45</v>
      </c>
      <c r="F63">
        <v>11.2</v>
      </c>
      <c r="G63">
        <v>10.199999999999999</v>
      </c>
      <c r="H63">
        <v>11.2</v>
      </c>
      <c r="I63">
        <v>10.199999999999999</v>
      </c>
      <c r="J63">
        <v>691</v>
      </c>
      <c r="K63">
        <v>355</v>
      </c>
      <c r="L63">
        <v>1040</v>
      </c>
      <c r="M63">
        <v>7</v>
      </c>
      <c r="N63">
        <v>0.33</v>
      </c>
      <c r="O63">
        <v>7.0000000000000007E-2</v>
      </c>
      <c r="P63">
        <v>0.08</v>
      </c>
      <c r="Q63">
        <v>0.06</v>
      </c>
      <c r="R63">
        <v>45</v>
      </c>
      <c r="S63">
        <v>3.17</v>
      </c>
      <c r="T63">
        <v>891</v>
      </c>
      <c r="U63">
        <v>10.4</v>
      </c>
      <c r="V63">
        <v>-551</v>
      </c>
      <c r="W63">
        <v>0.69</v>
      </c>
      <c r="X63">
        <v>0.98</v>
      </c>
      <c r="Y63">
        <v>0</v>
      </c>
      <c r="Z63">
        <v>2.0099999999999998</v>
      </c>
      <c r="AA63">
        <v>-0.3</v>
      </c>
      <c r="AB63">
        <v>94</v>
      </c>
      <c r="AC63" s="18">
        <v>95</v>
      </c>
      <c r="AD63" s="18">
        <v>543</v>
      </c>
      <c r="AE63" s="18">
        <v>-448</v>
      </c>
      <c r="AF63">
        <v>22.2</v>
      </c>
      <c r="AG63">
        <v>565</v>
      </c>
      <c r="AH63">
        <v>-470</v>
      </c>
      <c r="AI63">
        <v>95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55</v>
      </c>
      <c r="B64" s="1">
        <v>40750</v>
      </c>
      <c r="C64" s="14">
        <f t="shared" si="0"/>
        <v>2011</v>
      </c>
      <c r="D64" s="14">
        <f t="shared" si="1"/>
        <v>7</v>
      </c>
      <c r="E64">
        <v>46</v>
      </c>
      <c r="F64">
        <v>11.9</v>
      </c>
      <c r="G64">
        <v>10</v>
      </c>
      <c r="H64">
        <v>11.9</v>
      </c>
      <c r="I64">
        <v>10</v>
      </c>
      <c r="J64">
        <v>692</v>
      </c>
      <c r="K64">
        <v>470</v>
      </c>
      <c r="L64">
        <v>1347</v>
      </c>
      <c r="M64">
        <v>3</v>
      </c>
      <c r="N64">
        <v>0.32</v>
      </c>
      <c r="O64">
        <v>0.06</v>
      </c>
      <c r="P64">
        <v>7.0000000000000007E-2</v>
      </c>
      <c r="Q64">
        <v>0.05</v>
      </c>
      <c r="R64">
        <v>46</v>
      </c>
      <c r="S64">
        <v>2.52</v>
      </c>
      <c r="T64">
        <v>819</v>
      </c>
      <c r="U64">
        <v>13.5</v>
      </c>
      <c r="V64">
        <v>-481</v>
      </c>
      <c r="W64">
        <v>0.55000000000000004</v>
      </c>
      <c r="X64">
        <v>0.96</v>
      </c>
      <c r="Y64">
        <v>0</v>
      </c>
      <c r="Z64">
        <v>1.88</v>
      </c>
      <c r="AA64">
        <v>-0.3</v>
      </c>
      <c r="AB64">
        <v>85</v>
      </c>
      <c r="AC64" s="18">
        <v>88</v>
      </c>
      <c r="AD64" s="18">
        <v>492</v>
      </c>
      <c r="AE64" s="18">
        <v>-404</v>
      </c>
      <c r="AF64">
        <v>7.5</v>
      </c>
      <c r="AG64">
        <v>500</v>
      </c>
      <c r="AH64">
        <v>-412</v>
      </c>
      <c r="AI64">
        <v>88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</row>
    <row r="65" spans="1:43" x14ac:dyDescent="0.2">
      <c r="A65" t="s">
        <v>55</v>
      </c>
      <c r="B65" s="1">
        <v>40751</v>
      </c>
      <c r="C65" s="14">
        <f t="shared" si="0"/>
        <v>2011</v>
      </c>
      <c r="D65" s="14">
        <f t="shared" si="1"/>
        <v>7</v>
      </c>
      <c r="E65">
        <v>47</v>
      </c>
      <c r="F65">
        <v>12.2</v>
      </c>
      <c r="G65">
        <v>9.9</v>
      </c>
      <c r="H65">
        <v>12.2</v>
      </c>
      <c r="I65">
        <v>9.9</v>
      </c>
      <c r="J65">
        <v>694</v>
      </c>
      <c r="K65">
        <v>577</v>
      </c>
      <c r="L65">
        <v>1320</v>
      </c>
      <c r="M65">
        <v>4</v>
      </c>
      <c r="N65">
        <v>0.31</v>
      </c>
      <c r="O65">
        <v>0.05</v>
      </c>
      <c r="P65">
        <v>0.06</v>
      </c>
      <c r="Q65">
        <v>0.05</v>
      </c>
      <c r="R65">
        <v>47</v>
      </c>
      <c r="S65">
        <v>1.39</v>
      </c>
      <c r="T65">
        <v>749</v>
      </c>
      <c r="U65">
        <v>13.2</v>
      </c>
      <c r="V65">
        <v>-457</v>
      </c>
      <c r="W65">
        <v>0.51</v>
      </c>
      <c r="X65">
        <v>0.98</v>
      </c>
      <c r="Y65">
        <v>0</v>
      </c>
      <c r="Z65">
        <v>1.73</v>
      </c>
      <c r="AA65">
        <v>-0.2</v>
      </c>
      <c r="AB65">
        <v>50</v>
      </c>
      <c r="AC65" s="18">
        <v>49</v>
      </c>
      <c r="AD65" s="18">
        <v>434</v>
      </c>
      <c r="AE65" s="18">
        <v>-385</v>
      </c>
      <c r="AF65">
        <v>5.6</v>
      </c>
      <c r="AG65">
        <v>440</v>
      </c>
      <c r="AH65">
        <v>-391</v>
      </c>
      <c r="AI65">
        <v>49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55</v>
      </c>
      <c r="B66" s="1">
        <v>40752</v>
      </c>
      <c r="C66" s="14">
        <f t="shared" si="0"/>
        <v>2011</v>
      </c>
      <c r="D66" s="14">
        <f t="shared" si="1"/>
        <v>7</v>
      </c>
      <c r="E66">
        <v>48</v>
      </c>
      <c r="F66">
        <v>12</v>
      </c>
      <c r="G66">
        <v>9.9</v>
      </c>
      <c r="H66">
        <v>12</v>
      </c>
      <c r="I66">
        <v>9.9</v>
      </c>
      <c r="J66">
        <v>693</v>
      </c>
      <c r="K66">
        <v>423</v>
      </c>
      <c r="L66">
        <v>1156</v>
      </c>
      <c r="M66">
        <v>5</v>
      </c>
      <c r="N66">
        <v>0.3</v>
      </c>
      <c r="O66">
        <v>0.05</v>
      </c>
      <c r="P66">
        <v>0.06</v>
      </c>
      <c r="Q66">
        <v>0.04</v>
      </c>
      <c r="R66">
        <v>48</v>
      </c>
      <c r="S66">
        <v>2.08</v>
      </c>
      <c r="T66">
        <v>669</v>
      </c>
      <c r="U66">
        <v>11.6</v>
      </c>
      <c r="V66">
        <v>-416</v>
      </c>
      <c r="W66">
        <v>0.25</v>
      </c>
      <c r="X66">
        <v>0.93</v>
      </c>
      <c r="Y66">
        <v>0</v>
      </c>
      <c r="Z66">
        <v>1.57</v>
      </c>
      <c r="AA66">
        <v>-0.1</v>
      </c>
      <c r="AB66">
        <v>23</v>
      </c>
      <c r="AC66" s="18">
        <v>26</v>
      </c>
      <c r="AD66" s="18">
        <v>410</v>
      </c>
      <c r="AE66" s="18">
        <v>-384</v>
      </c>
      <c r="AF66">
        <v>10.4</v>
      </c>
      <c r="AG66">
        <v>420</v>
      </c>
      <c r="AH66">
        <v>-394</v>
      </c>
      <c r="AI66">
        <v>26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</row>
    <row r="67" spans="1:43" x14ac:dyDescent="0.2">
      <c r="A67" t="s">
        <v>55</v>
      </c>
      <c r="B67" s="1">
        <v>40753</v>
      </c>
      <c r="C67" s="14">
        <f t="shared" ref="C67:C120" si="2">YEAR(B67)</f>
        <v>2011</v>
      </c>
      <c r="D67" s="14">
        <f t="shared" ref="D67:D120" si="3">MONTH(B67)</f>
        <v>7</v>
      </c>
      <c r="E67">
        <v>49</v>
      </c>
      <c r="F67">
        <v>11.6</v>
      </c>
      <c r="G67">
        <v>9.9</v>
      </c>
      <c r="H67">
        <v>11.6</v>
      </c>
      <c r="I67">
        <v>9.9</v>
      </c>
      <c r="J67">
        <v>692</v>
      </c>
      <c r="K67">
        <v>364</v>
      </c>
      <c r="L67">
        <v>1215</v>
      </c>
      <c r="M67">
        <v>2</v>
      </c>
      <c r="N67">
        <v>0.3</v>
      </c>
      <c r="O67">
        <v>0.04</v>
      </c>
      <c r="P67">
        <v>0.05</v>
      </c>
      <c r="Q67">
        <v>0.04</v>
      </c>
      <c r="R67">
        <v>49</v>
      </c>
      <c r="S67">
        <v>3.25</v>
      </c>
      <c r="T67">
        <v>663</v>
      </c>
      <c r="U67">
        <v>12.2</v>
      </c>
      <c r="V67">
        <v>-400</v>
      </c>
      <c r="W67">
        <v>0.01</v>
      </c>
      <c r="X67">
        <v>0.9</v>
      </c>
      <c r="Y67">
        <v>0</v>
      </c>
      <c r="Z67">
        <v>1.52</v>
      </c>
      <c r="AA67">
        <v>0</v>
      </c>
      <c r="AB67">
        <v>-15</v>
      </c>
      <c r="AC67" s="18">
        <v>-17</v>
      </c>
      <c r="AD67" s="18">
        <v>387</v>
      </c>
      <c r="AE67" s="18">
        <v>-404</v>
      </c>
      <c r="AF67">
        <v>6.5</v>
      </c>
      <c r="AG67">
        <v>394</v>
      </c>
      <c r="AH67">
        <v>-410</v>
      </c>
      <c r="AI67">
        <v>-17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55</v>
      </c>
      <c r="B68" s="1">
        <v>40754</v>
      </c>
      <c r="C68" s="14">
        <f t="shared" si="2"/>
        <v>2011</v>
      </c>
      <c r="D68" s="14">
        <f t="shared" si="3"/>
        <v>7</v>
      </c>
      <c r="E68">
        <v>50</v>
      </c>
      <c r="F68">
        <v>10</v>
      </c>
      <c r="G68">
        <v>10.1</v>
      </c>
      <c r="H68">
        <v>10</v>
      </c>
      <c r="I68">
        <v>10.1</v>
      </c>
      <c r="J68">
        <v>692</v>
      </c>
      <c r="K68">
        <v>217</v>
      </c>
      <c r="L68">
        <v>665</v>
      </c>
      <c r="M68">
        <v>1</v>
      </c>
      <c r="N68">
        <v>0.32</v>
      </c>
      <c r="O68">
        <v>0.06</v>
      </c>
      <c r="P68">
        <v>0.08</v>
      </c>
      <c r="Q68">
        <v>0.05</v>
      </c>
      <c r="R68">
        <v>50</v>
      </c>
      <c r="S68">
        <v>3.52</v>
      </c>
      <c r="T68">
        <v>709</v>
      </c>
      <c r="U68">
        <v>6.7</v>
      </c>
      <c r="V68">
        <v>-516</v>
      </c>
      <c r="W68">
        <v>0.42</v>
      </c>
      <c r="X68">
        <v>0.97</v>
      </c>
      <c r="Y68">
        <v>0</v>
      </c>
      <c r="Z68">
        <v>1.83</v>
      </c>
      <c r="AA68">
        <v>0.2</v>
      </c>
      <c r="AB68">
        <v>-54</v>
      </c>
      <c r="AC68" s="18">
        <v>-54</v>
      </c>
      <c r="AD68" s="18">
        <v>399</v>
      </c>
      <c r="AE68" s="18">
        <v>-453</v>
      </c>
      <c r="AF68">
        <v>3.5</v>
      </c>
      <c r="AG68">
        <v>402</v>
      </c>
      <c r="AH68">
        <v>-456</v>
      </c>
      <c r="AI68">
        <v>-54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55</v>
      </c>
      <c r="B69" s="1">
        <v>40755</v>
      </c>
      <c r="C69" s="14">
        <f t="shared" si="2"/>
        <v>2011</v>
      </c>
      <c r="D69" s="14">
        <f t="shared" si="3"/>
        <v>7</v>
      </c>
      <c r="E69">
        <v>51</v>
      </c>
      <c r="F69">
        <v>10.1</v>
      </c>
      <c r="G69">
        <v>10.1</v>
      </c>
      <c r="H69">
        <v>10.1</v>
      </c>
      <c r="I69">
        <v>10.1</v>
      </c>
      <c r="J69">
        <v>690</v>
      </c>
      <c r="K69">
        <v>332</v>
      </c>
      <c r="L69">
        <v>1297</v>
      </c>
      <c r="M69">
        <v>1</v>
      </c>
      <c r="N69">
        <v>0.33</v>
      </c>
      <c r="O69">
        <v>0.08</v>
      </c>
      <c r="P69">
        <v>0.09</v>
      </c>
      <c r="Q69">
        <v>7.0000000000000007E-2</v>
      </c>
      <c r="R69">
        <v>51</v>
      </c>
      <c r="S69">
        <v>3.04</v>
      </c>
      <c r="T69">
        <v>757</v>
      </c>
      <c r="U69">
        <v>13</v>
      </c>
      <c r="V69">
        <v>-440</v>
      </c>
      <c r="W69">
        <v>-0.05</v>
      </c>
      <c r="X69">
        <v>0.96</v>
      </c>
      <c r="Y69">
        <v>0</v>
      </c>
      <c r="Z69">
        <v>2.11</v>
      </c>
      <c r="AA69">
        <v>0.2</v>
      </c>
      <c r="AB69">
        <v>-70</v>
      </c>
      <c r="AC69" s="18">
        <v>-69</v>
      </c>
      <c r="AD69" s="18">
        <v>393</v>
      </c>
      <c r="AE69" s="18">
        <v>-462</v>
      </c>
      <c r="AF69">
        <v>3</v>
      </c>
      <c r="AG69">
        <v>396</v>
      </c>
      <c r="AH69">
        <v>-465</v>
      </c>
      <c r="AI69">
        <v>-69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55</v>
      </c>
      <c r="B70" s="1">
        <v>40759</v>
      </c>
      <c r="C70" s="14">
        <f t="shared" si="2"/>
        <v>2011</v>
      </c>
      <c r="D70" s="14">
        <f t="shared" si="3"/>
        <v>8</v>
      </c>
      <c r="E70">
        <v>52</v>
      </c>
      <c r="F70">
        <v>10.9</v>
      </c>
      <c r="G70">
        <v>9.9</v>
      </c>
      <c r="H70">
        <v>10.9</v>
      </c>
      <c r="I70">
        <v>9.9</v>
      </c>
      <c r="J70">
        <v>687</v>
      </c>
      <c r="K70">
        <v>362</v>
      </c>
      <c r="L70">
        <v>1255</v>
      </c>
      <c r="M70">
        <v>0</v>
      </c>
      <c r="N70">
        <v>0.32</v>
      </c>
      <c r="O70">
        <v>7.0000000000000007E-2</v>
      </c>
      <c r="P70">
        <v>0.08</v>
      </c>
      <c r="Q70">
        <v>0.06</v>
      </c>
      <c r="R70">
        <v>52</v>
      </c>
      <c r="S70">
        <v>2.2599999999999998</v>
      </c>
      <c r="T70">
        <v>680</v>
      </c>
      <c r="U70">
        <v>12.6</v>
      </c>
      <c r="V70">
        <v>-404</v>
      </c>
      <c r="W70">
        <v>-0.02</v>
      </c>
      <c r="X70">
        <v>0.97</v>
      </c>
      <c r="Y70">
        <v>0</v>
      </c>
      <c r="Z70">
        <v>1.93</v>
      </c>
      <c r="AA70">
        <v>0.1</v>
      </c>
      <c r="AB70">
        <v>-50</v>
      </c>
      <c r="AC70" s="18">
        <v>-50</v>
      </c>
      <c r="AD70" s="18">
        <v>377</v>
      </c>
      <c r="AE70" s="18">
        <v>-427</v>
      </c>
      <c r="AF70">
        <v>0</v>
      </c>
      <c r="AG70">
        <v>377</v>
      </c>
      <c r="AH70">
        <v>-427</v>
      </c>
      <c r="AI70">
        <v>-50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</row>
    <row r="71" spans="1:43" x14ac:dyDescent="0.2">
      <c r="A71" t="s">
        <v>55</v>
      </c>
      <c r="B71" s="1">
        <v>40760</v>
      </c>
      <c r="C71" s="14">
        <f t="shared" si="2"/>
        <v>2011</v>
      </c>
      <c r="D71" s="14">
        <f t="shared" si="3"/>
        <v>8</v>
      </c>
      <c r="E71">
        <v>53</v>
      </c>
      <c r="F71">
        <v>10.4</v>
      </c>
      <c r="G71">
        <v>10</v>
      </c>
      <c r="H71">
        <v>10.4</v>
      </c>
      <c r="I71">
        <v>10</v>
      </c>
      <c r="J71">
        <v>690</v>
      </c>
      <c r="K71">
        <v>366</v>
      </c>
      <c r="L71">
        <v>1009</v>
      </c>
      <c r="M71">
        <v>0</v>
      </c>
      <c r="N71">
        <v>0.32</v>
      </c>
      <c r="O71">
        <v>0.06</v>
      </c>
      <c r="P71">
        <v>7.0000000000000007E-2</v>
      </c>
      <c r="Q71">
        <v>0.05</v>
      </c>
      <c r="R71">
        <v>53</v>
      </c>
      <c r="S71">
        <v>1.86</v>
      </c>
      <c r="T71">
        <v>649</v>
      </c>
      <c r="U71">
        <v>10.1</v>
      </c>
      <c r="V71">
        <v>-427</v>
      </c>
      <c r="W71">
        <v>0.09</v>
      </c>
      <c r="X71">
        <v>0.97</v>
      </c>
      <c r="Y71">
        <v>0</v>
      </c>
      <c r="Z71">
        <v>1.74</v>
      </c>
      <c r="AA71">
        <v>0.2</v>
      </c>
      <c r="AB71">
        <v>-69</v>
      </c>
      <c r="AC71" s="18">
        <v>-70</v>
      </c>
      <c r="AD71" s="18">
        <v>357</v>
      </c>
      <c r="AE71" s="18">
        <v>-427</v>
      </c>
      <c r="AF71">
        <v>0</v>
      </c>
      <c r="AG71">
        <v>357</v>
      </c>
      <c r="AH71">
        <v>-427</v>
      </c>
      <c r="AI71">
        <v>-70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55</v>
      </c>
      <c r="B72" s="1">
        <v>40761</v>
      </c>
      <c r="C72" s="14">
        <f t="shared" si="2"/>
        <v>2011</v>
      </c>
      <c r="D72" s="14">
        <f t="shared" si="3"/>
        <v>8</v>
      </c>
      <c r="E72">
        <v>54</v>
      </c>
      <c r="F72">
        <v>8.9</v>
      </c>
      <c r="G72">
        <v>10.4</v>
      </c>
      <c r="H72">
        <v>8.9</v>
      </c>
      <c r="I72">
        <v>10.4</v>
      </c>
      <c r="J72">
        <v>695</v>
      </c>
      <c r="K72">
        <v>403</v>
      </c>
      <c r="L72">
        <v>1312</v>
      </c>
      <c r="M72">
        <v>0</v>
      </c>
      <c r="N72">
        <v>0.31</v>
      </c>
      <c r="O72">
        <v>0.05</v>
      </c>
      <c r="P72">
        <v>0.06</v>
      </c>
      <c r="Q72">
        <v>0.04</v>
      </c>
      <c r="R72">
        <v>54</v>
      </c>
      <c r="S72">
        <v>1.31</v>
      </c>
      <c r="T72">
        <v>512</v>
      </c>
      <c r="U72">
        <v>13.1</v>
      </c>
      <c r="V72">
        <v>-419</v>
      </c>
      <c r="W72">
        <v>0.4</v>
      </c>
      <c r="X72">
        <v>0.95</v>
      </c>
      <c r="Y72">
        <v>0</v>
      </c>
      <c r="Z72">
        <v>1.58</v>
      </c>
      <c r="AA72">
        <v>0.3</v>
      </c>
      <c r="AB72">
        <v>-89</v>
      </c>
      <c r="AC72" s="18">
        <v>-91</v>
      </c>
      <c r="AD72" s="18">
        <v>284</v>
      </c>
      <c r="AE72" s="18">
        <v>-375</v>
      </c>
      <c r="AF72">
        <v>0</v>
      </c>
      <c r="AG72">
        <v>284</v>
      </c>
      <c r="AH72">
        <v>-375</v>
      </c>
      <c r="AI72">
        <v>-91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55</v>
      </c>
      <c r="B73" s="1">
        <v>40762</v>
      </c>
      <c r="C73" s="14">
        <f t="shared" si="2"/>
        <v>2011</v>
      </c>
      <c r="D73" s="14">
        <f t="shared" si="3"/>
        <v>8</v>
      </c>
      <c r="E73">
        <v>55</v>
      </c>
      <c r="F73">
        <v>8</v>
      </c>
      <c r="G73">
        <v>10.6</v>
      </c>
      <c r="H73">
        <v>8</v>
      </c>
      <c r="I73">
        <v>10.6</v>
      </c>
      <c r="J73">
        <v>693</v>
      </c>
      <c r="K73">
        <v>184</v>
      </c>
      <c r="L73">
        <v>806</v>
      </c>
      <c r="M73">
        <v>0</v>
      </c>
      <c r="N73">
        <v>0.31</v>
      </c>
      <c r="O73">
        <v>0.05</v>
      </c>
      <c r="P73">
        <v>0.06</v>
      </c>
      <c r="Q73">
        <v>0.04</v>
      </c>
      <c r="R73">
        <v>55</v>
      </c>
      <c r="S73">
        <v>2.5299999999999998</v>
      </c>
      <c r="T73">
        <v>489</v>
      </c>
      <c r="U73">
        <v>8.1</v>
      </c>
      <c r="V73">
        <v>-418</v>
      </c>
      <c r="W73">
        <v>0.31</v>
      </c>
      <c r="X73">
        <v>0.97</v>
      </c>
      <c r="Y73">
        <v>0</v>
      </c>
      <c r="Z73">
        <v>1.48</v>
      </c>
      <c r="AA73">
        <v>0.4</v>
      </c>
      <c r="AB73">
        <v>-114</v>
      </c>
      <c r="AC73" s="18">
        <v>-114</v>
      </c>
      <c r="AD73" s="18">
        <v>261</v>
      </c>
      <c r="AE73" s="18">
        <v>-375</v>
      </c>
      <c r="AF73">
        <v>0</v>
      </c>
      <c r="AG73">
        <v>261</v>
      </c>
      <c r="AH73">
        <v>-375</v>
      </c>
      <c r="AI73">
        <v>-114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</row>
    <row r="74" spans="1:43" x14ac:dyDescent="0.2">
      <c r="A74" t="s">
        <v>55</v>
      </c>
      <c r="B74" s="1">
        <v>40763</v>
      </c>
      <c r="C74" s="14">
        <f t="shared" si="2"/>
        <v>2011</v>
      </c>
      <c r="D74" s="14">
        <f t="shared" si="3"/>
        <v>8</v>
      </c>
      <c r="E74">
        <v>56</v>
      </c>
      <c r="F74">
        <v>8.6999999999999993</v>
      </c>
      <c r="G74">
        <v>10.5</v>
      </c>
      <c r="H74">
        <v>8.6999999999999993</v>
      </c>
      <c r="I74">
        <v>10.5</v>
      </c>
      <c r="J74">
        <v>696</v>
      </c>
      <c r="K74">
        <v>310</v>
      </c>
      <c r="L74">
        <v>1121</v>
      </c>
      <c r="M74">
        <v>0</v>
      </c>
      <c r="N74">
        <v>0.32</v>
      </c>
      <c r="O74">
        <v>0.06</v>
      </c>
      <c r="P74">
        <v>7.0000000000000007E-2</v>
      </c>
      <c r="Q74">
        <v>0.05</v>
      </c>
      <c r="R74">
        <v>56</v>
      </c>
      <c r="S74">
        <v>1.8</v>
      </c>
      <c r="T74">
        <v>548</v>
      </c>
      <c r="U74">
        <v>11.2</v>
      </c>
      <c r="V74">
        <v>-430</v>
      </c>
      <c r="W74">
        <v>0.31</v>
      </c>
      <c r="X74">
        <v>0.97</v>
      </c>
      <c r="Y74">
        <v>0</v>
      </c>
      <c r="Z74">
        <v>1.68</v>
      </c>
      <c r="AA74">
        <v>0.3</v>
      </c>
      <c r="AB74">
        <v>-103</v>
      </c>
      <c r="AC74" s="18">
        <v>-104</v>
      </c>
      <c r="AD74" s="18">
        <v>283</v>
      </c>
      <c r="AE74" s="18">
        <v>-386</v>
      </c>
      <c r="AF74">
        <v>0</v>
      </c>
      <c r="AG74">
        <v>283</v>
      </c>
      <c r="AH74">
        <v>-386</v>
      </c>
      <c r="AI74">
        <v>-103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</row>
    <row r="75" spans="1:43" x14ac:dyDescent="0.2">
      <c r="A75" t="s">
        <v>55</v>
      </c>
      <c r="B75" s="1">
        <v>40764</v>
      </c>
      <c r="C75" s="14">
        <f t="shared" si="2"/>
        <v>2011</v>
      </c>
      <c r="D75" s="14">
        <f t="shared" si="3"/>
        <v>8</v>
      </c>
      <c r="E75">
        <v>57</v>
      </c>
      <c r="F75">
        <v>8.4</v>
      </c>
      <c r="G75">
        <v>10.6</v>
      </c>
      <c r="H75">
        <v>8.4</v>
      </c>
      <c r="I75">
        <v>10.6</v>
      </c>
      <c r="J75">
        <v>698</v>
      </c>
      <c r="K75">
        <v>359</v>
      </c>
      <c r="L75">
        <v>852</v>
      </c>
      <c r="M75">
        <v>0</v>
      </c>
      <c r="N75">
        <v>0.32</v>
      </c>
      <c r="O75">
        <v>0.06</v>
      </c>
      <c r="P75">
        <v>7.0000000000000007E-2</v>
      </c>
      <c r="Q75">
        <v>0.05</v>
      </c>
      <c r="R75">
        <v>57</v>
      </c>
      <c r="S75">
        <v>1.46</v>
      </c>
      <c r="T75">
        <v>539</v>
      </c>
      <c r="U75">
        <v>8.5</v>
      </c>
      <c r="V75">
        <v>-438</v>
      </c>
      <c r="W75">
        <v>0.34</v>
      </c>
      <c r="X75">
        <v>0.91</v>
      </c>
      <c r="Y75">
        <v>0</v>
      </c>
      <c r="Z75">
        <v>1.64</v>
      </c>
      <c r="AA75">
        <v>0.3</v>
      </c>
      <c r="AB75">
        <v>-92</v>
      </c>
      <c r="AC75" s="18">
        <v>-89</v>
      </c>
      <c r="AD75" s="18">
        <v>305</v>
      </c>
      <c r="AE75" s="18">
        <v>-395</v>
      </c>
      <c r="AF75">
        <v>0</v>
      </c>
      <c r="AG75">
        <v>305</v>
      </c>
      <c r="AH75">
        <v>-395</v>
      </c>
      <c r="AI75">
        <v>-90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</row>
    <row r="76" spans="1:43" x14ac:dyDescent="0.2">
      <c r="A76" t="s">
        <v>55</v>
      </c>
      <c r="B76" s="1">
        <v>40765</v>
      </c>
      <c r="C76" s="14">
        <f t="shared" si="2"/>
        <v>2011</v>
      </c>
      <c r="D76" s="14">
        <f t="shared" si="3"/>
        <v>8</v>
      </c>
      <c r="E76">
        <v>58</v>
      </c>
      <c r="F76">
        <v>8.5</v>
      </c>
      <c r="G76">
        <v>10.6</v>
      </c>
      <c r="H76">
        <v>8.5</v>
      </c>
      <c r="I76">
        <v>10.6</v>
      </c>
      <c r="J76">
        <v>702</v>
      </c>
      <c r="K76">
        <v>287</v>
      </c>
      <c r="L76">
        <v>880</v>
      </c>
      <c r="M76">
        <v>0</v>
      </c>
      <c r="N76">
        <v>0.31</v>
      </c>
      <c r="O76">
        <v>0.05</v>
      </c>
      <c r="P76">
        <v>0.06</v>
      </c>
      <c r="Q76">
        <v>0.04</v>
      </c>
      <c r="R76">
        <v>58</v>
      </c>
      <c r="S76">
        <v>2.35</v>
      </c>
      <c r="T76">
        <v>480</v>
      </c>
      <c r="U76">
        <v>8.8000000000000007</v>
      </c>
      <c r="V76">
        <v>-398</v>
      </c>
      <c r="W76">
        <v>0.17</v>
      </c>
      <c r="X76">
        <v>0.98</v>
      </c>
      <c r="Y76">
        <v>0</v>
      </c>
      <c r="Z76">
        <v>1.56</v>
      </c>
      <c r="AA76">
        <v>0.4</v>
      </c>
      <c r="AB76">
        <v>-117</v>
      </c>
      <c r="AC76" s="18">
        <v>-118</v>
      </c>
      <c r="AD76" s="18">
        <v>265</v>
      </c>
      <c r="AE76" s="18">
        <v>-383</v>
      </c>
      <c r="AF76">
        <v>0</v>
      </c>
      <c r="AG76">
        <v>265</v>
      </c>
      <c r="AH76">
        <v>-383</v>
      </c>
      <c r="AI76">
        <v>-118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55</v>
      </c>
      <c r="B77" s="1">
        <v>40766</v>
      </c>
      <c r="C77" s="14">
        <f t="shared" si="2"/>
        <v>2011</v>
      </c>
      <c r="D77" s="14">
        <f t="shared" si="3"/>
        <v>8</v>
      </c>
      <c r="E77">
        <v>59</v>
      </c>
      <c r="F77">
        <v>9.6</v>
      </c>
      <c r="G77">
        <v>10.3</v>
      </c>
      <c r="H77">
        <v>9.6</v>
      </c>
      <c r="I77">
        <v>10.3</v>
      </c>
      <c r="J77">
        <v>704</v>
      </c>
      <c r="K77">
        <v>424</v>
      </c>
      <c r="L77">
        <v>1136</v>
      </c>
      <c r="M77">
        <v>0</v>
      </c>
      <c r="N77">
        <v>0.31</v>
      </c>
      <c r="O77">
        <v>0.05</v>
      </c>
      <c r="P77">
        <v>0.05</v>
      </c>
      <c r="Q77">
        <v>0.04</v>
      </c>
      <c r="R77">
        <v>59</v>
      </c>
      <c r="S77">
        <v>2.0099999999999998</v>
      </c>
      <c r="T77">
        <v>500</v>
      </c>
      <c r="U77">
        <v>11.4</v>
      </c>
      <c r="V77">
        <v>-405</v>
      </c>
      <c r="W77">
        <v>0.11</v>
      </c>
      <c r="X77">
        <v>0.96</v>
      </c>
      <c r="Y77">
        <v>0</v>
      </c>
      <c r="Z77">
        <v>1.5</v>
      </c>
      <c r="AA77">
        <v>0.3</v>
      </c>
      <c r="AB77">
        <v>-112</v>
      </c>
      <c r="AC77" s="18">
        <v>-112</v>
      </c>
      <c r="AD77" s="18">
        <v>281</v>
      </c>
      <c r="AE77" s="18">
        <v>-393</v>
      </c>
      <c r="AF77">
        <v>0</v>
      </c>
      <c r="AG77">
        <v>281</v>
      </c>
      <c r="AH77">
        <v>-393</v>
      </c>
      <c r="AI77">
        <v>-112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55</v>
      </c>
      <c r="B78" s="1">
        <v>40767</v>
      </c>
      <c r="C78" s="14">
        <f t="shared" si="2"/>
        <v>2011</v>
      </c>
      <c r="D78" s="14">
        <f t="shared" si="3"/>
        <v>8</v>
      </c>
      <c r="E78">
        <v>60</v>
      </c>
      <c r="F78">
        <v>9.5</v>
      </c>
      <c r="G78">
        <v>10.3</v>
      </c>
      <c r="H78">
        <v>9.5</v>
      </c>
      <c r="I78">
        <v>10.3</v>
      </c>
      <c r="J78">
        <v>701</v>
      </c>
      <c r="K78">
        <v>422</v>
      </c>
      <c r="L78">
        <v>1097</v>
      </c>
      <c r="M78">
        <v>0</v>
      </c>
      <c r="N78">
        <v>0.3</v>
      </c>
      <c r="O78">
        <v>0.04</v>
      </c>
      <c r="P78">
        <v>0.05</v>
      </c>
      <c r="Q78">
        <v>0.04</v>
      </c>
      <c r="R78">
        <v>60</v>
      </c>
      <c r="S78">
        <v>1.53</v>
      </c>
      <c r="T78">
        <v>499</v>
      </c>
      <c r="U78">
        <v>11</v>
      </c>
      <c r="V78">
        <v>-442</v>
      </c>
      <c r="W78">
        <v>0.39</v>
      </c>
      <c r="X78">
        <v>0.95</v>
      </c>
      <c r="Y78">
        <v>0</v>
      </c>
      <c r="Z78">
        <v>1.43</v>
      </c>
      <c r="AA78">
        <v>0.4</v>
      </c>
      <c r="AB78">
        <v>-111</v>
      </c>
      <c r="AC78" s="18">
        <v>-114</v>
      </c>
      <c r="AD78" s="18">
        <v>277</v>
      </c>
      <c r="AE78" s="18">
        <v>-391</v>
      </c>
      <c r="AF78">
        <v>0</v>
      </c>
      <c r="AG78">
        <v>277</v>
      </c>
      <c r="AH78">
        <v>-391</v>
      </c>
      <c r="AI78">
        <v>-114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</row>
    <row r="79" spans="1:43" x14ac:dyDescent="0.2">
      <c r="A79" t="s">
        <v>55</v>
      </c>
      <c r="B79" s="1">
        <v>40768</v>
      </c>
      <c r="C79" s="14">
        <f t="shared" si="2"/>
        <v>2011</v>
      </c>
      <c r="D79" s="14">
        <f t="shared" si="3"/>
        <v>8</v>
      </c>
      <c r="E79">
        <v>61</v>
      </c>
      <c r="F79">
        <v>9</v>
      </c>
      <c r="G79">
        <v>10.3</v>
      </c>
      <c r="H79">
        <v>9</v>
      </c>
      <c r="I79">
        <v>10.3</v>
      </c>
      <c r="J79">
        <v>696</v>
      </c>
      <c r="K79">
        <v>292</v>
      </c>
      <c r="L79">
        <v>794</v>
      </c>
      <c r="M79">
        <v>0</v>
      </c>
      <c r="N79">
        <v>0.3</v>
      </c>
      <c r="O79">
        <v>0.04</v>
      </c>
      <c r="P79">
        <v>0.05</v>
      </c>
      <c r="Q79">
        <v>0.04</v>
      </c>
      <c r="R79">
        <v>61</v>
      </c>
      <c r="S79">
        <v>1.57</v>
      </c>
      <c r="T79">
        <v>467</v>
      </c>
      <c r="U79">
        <v>7.9</v>
      </c>
      <c r="V79">
        <v>-393</v>
      </c>
      <c r="W79">
        <v>0.21</v>
      </c>
      <c r="X79">
        <v>0.93</v>
      </c>
      <c r="Y79">
        <v>0</v>
      </c>
      <c r="Z79">
        <v>1.37</v>
      </c>
      <c r="AA79">
        <v>0.4</v>
      </c>
      <c r="AB79">
        <v>-118</v>
      </c>
      <c r="AC79" s="18">
        <v>-124</v>
      </c>
      <c r="AD79" s="18">
        <v>246</v>
      </c>
      <c r="AE79" s="18">
        <v>-370</v>
      </c>
      <c r="AF79">
        <v>0</v>
      </c>
      <c r="AG79">
        <v>246</v>
      </c>
      <c r="AH79">
        <v>-370</v>
      </c>
      <c r="AI79">
        <v>-124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55</v>
      </c>
      <c r="B80" s="1">
        <v>40769</v>
      </c>
      <c r="C80" s="14">
        <f t="shared" si="2"/>
        <v>2011</v>
      </c>
      <c r="D80" s="14">
        <f t="shared" si="3"/>
        <v>8</v>
      </c>
      <c r="E80">
        <v>62</v>
      </c>
      <c r="F80">
        <v>8.1</v>
      </c>
      <c r="G80">
        <v>10.5</v>
      </c>
      <c r="H80">
        <v>8.1</v>
      </c>
      <c r="I80">
        <v>10.5</v>
      </c>
      <c r="J80">
        <v>697</v>
      </c>
      <c r="K80">
        <v>141</v>
      </c>
      <c r="L80">
        <v>365</v>
      </c>
      <c r="M80">
        <v>0</v>
      </c>
      <c r="N80">
        <v>0.3</v>
      </c>
      <c r="O80">
        <v>0.04</v>
      </c>
      <c r="P80">
        <v>0.05</v>
      </c>
      <c r="Q80">
        <v>0.04</v>
      </c>
      <c r="R80">
        <v>62</v>
      </c>
      <c r="S80">
        <v>2.71</v>
      </c>
      <c r="T80">
        <v>538</v>
      </c>
      <c r="U80">
        <v>3.6</v>
      </c>
      <c r="V80">
        <v>-412</v>
      </c>
      <c r="W80">
        <v>0.13</v>
      </c>
      <c r="X80">
        <v>0.98</v>
      </c>
      <c r="Y80">
        <v>0</v>
      </c>
      <c r="Z80">
        <v>1.33</v>
      </c>
      <c r="AA80">
        <v>0.5</v>
      </c>
      <c r="AB80">
        <v>-131</v>
      </c>
      <c r="AC80" s="18">
        <v>-135</v>
      </c>
      <c r="AD80" s="18">
        <v>256</v>
      </c>
      <c r="AE80" s="18">
        <v>-391</v>
      </c>
      <c r="AF80">
        <v>0</v>
      </c>
      <c r="AG80">
        <v>256</v>
      </c>
      <c r="AH80">
        <v>-391</v>
      </c>
      <c r="AI80">
        <v>-135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55</v>
      </c>
      <c r="B81" s="1">
        <v>40770</v>
      </c>
      <c r="C81" s="14">
        <f t="shared" si="2"/>
        <v>2011</v>
      </c>
      <c r="D81" s="14">
        <f t="shared" si="3"/>
        <v>8</v>
      </c>
      <c r="E81">
        <v>63</v>
      </c>
      <c r="F81">
        <v>7.4</v>
      </c>
      <c r="G81">
        <v>10.9</v>
      </c>
      <c r="H81">
        <v>7.4</v>
      </c>
      <c r="I81">
        <v>10.9</v>
      </c>
      <c r="J81">
        <v>699</v>
      </c>
      <c r="K81">
        <v>217</v>
      </c>
      <c r="L81">
        <v>773</v>
      </c>
      <c r="M81">
        <v>0</v>
      </c>
      <c r="N81">
        <v>0.31</v>
      </c>
      <c r="O81">
        <v>0.05</v>
      </c>
      <c r="P81">
        <v>0.05</v>
      </c>
      <c r="Q81">
        <v>0.04</v>
      </c>
      <c r="R81">
        <v>63</v>
      </c>
      <c r="S81">
        <v>3.05</v>
      </c>
      <c r="T81">
        <v>608</v>
      </c>
      <c r="U81">
        <v>7.7</v>
      </c>
      <c r="V81">
        <v>-464</v>
      </c>
      <c r="W81">
        <v>0.4</v>
      </c>
      <c r="X81">
        <v>0.98</v>
      </c>
      <c r="Y81">
        <v>0</v>
      </c>
      <c r="Z81">
        <v>1.43</v>
      </c>
      <c r="AA81">
        <v>0.3</v>
      </c>
      <c r="AB81">
        <v>-85</v>
      </c>
      <c r="AC81" s="18">
        <v>-87</v>
      </c>
      <c r="AD81" s="18">
        <v>316</v>
      </c>
      <c r="AE81" s="18">
        <v>-403</v>
      </c>
      <c r="AF81">
        <v>0</v>
      </c>
      <c r="AG81">
        <v>316</v>
      </c>
      <c r="AH81">
        <v>-403</v>
      </c>
      <c r="AI81">
        <v>-87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</row>
    <row r="82" spans="1:43" x14ac:dyDescent="0.2">
      <c r="A82" t="s">
        <v>55</v>
      </c>
      <c r="B82" s="1">
        <v>40771</v>
      </c>
      <c r="C82" s="14">
        <f t="shared" si="2"/>
        <v>2011</v>
      </c>
      <c r="D82" s="14">
        <f t="shared" si="3"/>
        <v>8</v>
      </c>
      <c r="E82">
        <v>64</v>
      </c>
      <c r="F82">
        <v>7.1</v>
      </c>
      <c r="G82">
        <v>11</v>
      </c>
      <c r="H82">
        <v>7.1</v>
      </c>
      <c r="I82">
        <v>11</v>
      </c>
      <c r="J82">
        <v>698</v>
      </c>
      <c r="K82">
        <v>243</v>
      </c>
      <c r="L82">
        <v>877</v>
      </c>
      <c r="M82">
        <v>0</v>
      </c>
      <c r="N82">
        <v>0.31</v>
      </c>
      <c r="O82">
        <v>0.05</v>
      </c>
      <c r="P82">
        <v>0.05</v>
      </c>
      <c r="Q82">
        <v>0.04</v>
      </c>
      <c r="R82">
        <v>64</v>
      </c>
      <c r="S82">
        <v>3.25</v>
      </c>
      <c r="T82">
        <v>649</v>
      </c>
      <c r="U82">
        <v>8.8000000000000007</v>
      </c>
      <c r="V82">
        <v>-412</v>
      </c>
      <c r="W82">
        <v>0.19</v>
      </c>
      <c r="X82">
        <v>0.97</v>
      </c>
      <c r="Y82">
        <v>0</v>
      </c>
      <c r="Z82">
        <v>1.48</v>
      </c>
      <c r="AA82">
        <v>0.1</v>
      </c>
      <c r="AB82">
        <v>-44</v>
      </c>
      <c r="AC82" s="18">
        <v>-46</v>
      </c>
      <c r="AD82" s="18">
        <v>340</v>
      </c>
      <c r="AE82" s="18">
        <v>-386</v>
      </c>
      <c r="AF82">
        <v>0</v>
      </c>
      <c r="AG82">
        <v>340</v>
      </c>
      <c r="AH82">
        <v>-386</v>
      </c>
      <c r="AI82">
        <v>-46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55</v>
      </c>
      <c r="B83" s="1">
        <v>40772</v>
      </c>
      <c r="C83" s="14">
        <f t="shared" si="2"/>
        <v>2011</v>
      </c>
      <c r="D83" s="14">
        <f t="shared" si="3"/>
        <v>8</v>
      </c>
      <c r="E83">
        <v>65</v>
      </c>
      <c r="F83">
        <v>7.1</v>
      </c>
      <c r="G83">
        <v>11.1</v>
      </c>
      <c r="H83">
        <v>7.1</v>
      </c>
      <c r="I83">
        <v>11.1</v>
      </c>
      <c r="J83">
        <v>699</v>
      </c>
      <c r="K83">
        <v>229</v>
      </c>
      <c r="L83">
        <v>696</v>
      </c>
      <c r="M83">
        <v>0</v>
      </c>
      <c r="N83">
        <v>0.31</v>
      </c>
      <c r="O83">
        <v>0.05</v>
      </c>
      <c r="P83">
        <v>0.05</v>
      </c>
      <c r="Q83">
        <v>0.04</v>
      </c>
      <c r="R83">
        <v>65</v>
      </c>
      <c r="S83">
        <v>3.45</v>
      </c>
      <c r="T83">
        <v>659</v>
      </c>
      <c r="U83">
        <v>7</v>
      </c>
      <c r="V83">
        <v>-436</v>
      </c>
      <c r="W83">
        <v>0.2</v>
      </c>
      <c r="X83">
        <v>0.97</v>
      </c>
      <c r="Y83">
        <v>0</v>
      </c>
      <c r="Z83">
        <v>1.43</v>
      </c>
      <c r="AA83">
        <v>0.2</v>
      </c>
      <c r="AB83">
        <v>-52</v>
      </c>
      <c r="AC83" s="18">
        <v>-55</v>
      </c>
      <c r="AD83" s="18">
        <v>348</v>
      </c>
      <c r="AE83" s="18">
        <v>-403</v>
      </c>
      <c r="AF83">
        <v>0</v>
      </c>
      <c r="AG83">
        <v>348</v>
      </c>
      <c r="AH83">
        <v>-403</v>
      </c>
      <c r="AI83">
        <v>-55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55</v>
      </c>
      <c r="B84" s="1">
        <v>40773</v>
      </c>
      <c r="C84" s="14">
        <f t="shared" si="2"/>
        <v>2011</v>
      </c>
      <c r="D84" s="14">
        <f t="shared" si="3"/>
        <v>8</v>
      </c>
      <c r="E84">
        <v>66</v>
      </c>
      <c r="F84">
        <v>7.8</v>
      </c>
      <c r="G84">
        <v>10.8</v>
      </c>
      <c r="H84">
        <v>7.8</v>
      </c>
      <c r="I84">
        <v>10.8</v>
      </c>
      <c r="J84">
        <v>698</v>
      </c>
      <c r="K84">
        <v>387</v>
      </c>
      <c r="L84">
        <v>1073</v>
      </c>
      <c r="M84">
        <v>0</v>
      </c>
      <c r="N84">
        <v>0.3</v>
      </c>
      <c r="O84">
        <v>0.05</v>
      </c>
      <c r="P84">
        <v>0.05</v>
      </c>
      <c r="Q84">
        <v>0.04</v>
      </c>
      <c r="R84">
        <v>66</v>
      </c>
      <c r="S84">
        <v>2.14</v>
      </c>
      <c r="T84">
        <v>599</v>
      </c>
      <c r="U84">
        <v>10.7</v>
      </c>
      <c r="V84">
        <v>-339</v>
      </c>
      <c r="W84">
        <v>-0.13</v>
      </c>
      <c r="X84">
        <v>0.92</v>
      </c>
      <c r="Y84">
        <v>0</v>
      </c>
      <c r="Z84">
        <v>1.41</v>
      </c>
      <c r="AA84">
        <v>0.2</v>
      </c>
      <c r="AB84">
        <v>-57</v>
      </c>
      <c r="AC84" s="18">
        <v>-59</v>
      </c>
      <c r="AD84" s="18">
        <v>316</v>
      </c>
      <c r="AE84" s="18">
        <v>-375</v>
      </c>
      <c r="AF84">
        <v>0</v>
      </c>
      <c r="AG84">
        <v>316</v>
      </c>
      <c r="AH84">
        <v>-375</v>
      </c>
      <c r="AI84">
        <v>-59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55</v>
      </c>
      <c r="B85" s="1">
        <v>40774</v>
      </c>
      <c r="C85" s="14">
        <f t="shared" si="2"/>
        <v>2011</v>
      </c>
      <c r="D85" s="14">
        <f t="shared" si="3"/>
        <v>8</v>
      </c>
      <c r="E85">
        <v>67</v>
      </c>
      <c r="F85">
        <v>7.5</v>
      </c>
      <c r="G85">
        <v>10.8</v>
      </c>
      <c r="H85">
        <v>7.5</v>
      </c>
      <c r="I85">
        <v>10.8</v>
      </c>
      <c r="J85">
        <v>691</v>
      </c>
      <c r="K85">
        <v>411</v>
      </c>
      <c r="L85">
        <v>1075</v>
      </c>
      <c r="M85">
        <v>0</v>
      </c>
      <c r="N85">
        <v>0.3</v>
      </c>
      <c r="O85">
        <v>0.04</v>
      </c>
      <c r="P85">
        <v>0.05</v>
      </c>
      <c r="Q85">
        <v>0.04</v>
      </c>
      <c r="R85">
        <v>67</v>
      </c>
      <c r="S85">
        <v>1.27</v>
      </c>
      <c r="T85">
        <v>625</v>
      </c>
      <c r="U85">
        <v>10.8</v>
      </c>
      <c r="V85">
        <v>-375</v>
      </c>
      <c r="W85">
        <v>0.12</v>
      </c>
      <c r="X85">
        <v>0.96</v>
      </c>
      <c r="Y85">
        <v>0</v>
      </c>
      <c r="Z85">
        <v>1.32</v>
      </c>
      <c r="AA85">
        <v>0.1</v>
      </c>
      <c r="AB85">
        <v>-46</v>
      </c>
      <c r="AC85" s="18">
        <v>-53</v>
      </c>
      <c r="AD85" s="18">
        <v>308</v>
      </c>
      <c r="AE85" s="18">
        <v>-361</v>
      </c>
      <c r="AF85">
        <v>0</v>
      </c>
      <c r="AG85">
        <v>308</v>
      </c>
      <c r="AH85">
        <v>-361</v>
      </c>
      <c r="AI85">
        <v>-53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</row>
    <row r="86" spans="1:43" x14ac:dyDescent="0.2">
      <c r="A86" t="s">
        <v>55</v>
      </c>
      <c r="B86" s="1">
        <v>40775</v>
      </c>
      <c r="C86" s="14">
        <f t="shared" si="2"/>
        <v>2011</v>
      </c>
      <c r="D86" s="14">
        <f t="shared" si="3"/>
        <v>8</v>
      </c>
      <c r="E86">
        <v>68</v>
      </c>
      <c r="F86">
        <v>7.2</v>
      </c>
      <c r="G86">
        <v>10.8</v>
      </c>
      <c r="H86">
        <v>7.2</v>
      </c>
      <c r="I86">
        <v>10.8</v>
      </c>
      <c r="J86">
        <v>681</v>
      </c>
      <c r="K86">
        <v>380</v>
      </c>
      <c r="L86">
        <v>1044</v>
      </c>
      <c r="M86">
        <v>0</v>
      </c>
      <c r="N86">
        <v>0.3</v>
      </c>
      <c r="O86">
        <v>0.04</v>
      </c>
      <c r="P86">
        <v>0.05</v>
      </c>
      <c r="Q86">
        <v>0.03</v>
      </c>
      <c r="R86">
        <v>68</v>
      </c>
      <c r="S86">
        <v>1.51</v>
      </c>
      <c r="T86">
        <v>569</v>
      </c>
      <c r="U86">
        <v>10.4</v>
      </c>
      <c r="V86">
        <v>-422</v>
      </c>
      <c r="W86">
        <v>0.75</v>
      </c>
      <c r="X86">
        <v>0.97</v>
      </c>
      <c r="Y86">
        <v>0</v>
      </c>
      <c r="Z86">
        <v>1.28</v>
      </c>
      <c r="AA86">
        <v>0</v>
      </c>
      <c r="AB86">
        <v>-18</v>
      </c>
      <c r="AC86" s="18">
        <v>-22</v>
      </c>
      <c r="AD86" s="18">
        <v>295</v>
      </c>
      <c r="AE86" s="18">
        <v>-316</v>
      </c>
      <c r="AF86">
        <v>0</v>
      </c>
      <c r="AG86">
        <v>295</v>
      </c>
      <c r="AH86">
        <v>-316</v>
      </c>
      <c r="AI86">
        <v>-21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</row>
    <row r="87" spans="1:43" x14ac:dyDescent="0.2">
      <c r="A87" t="s">
        <v>55</v>
      </c>
      <c r="B87" s="1">
        <v>40776</v>
      </c>
      <c r="C87" s="14">
        <f t="shared" si="2"/>
        <v>2011</v>
      </c>
      <c r="D87" s="14">
        <f t="shared" si="3"/>
        <v>8</v>
      </c>
      <c r="E87">
        <v>69</v>
      </c>
      <c r="F87">
        <v>7.1</v>
      </c>
      <c r="G87">
        <v>10.6</v>
      </c>
      <c r="H87">
        <v>7.1</v>
      </c>
      <c r="I87">
        <v>10.6</v>
      </c>
      <c r="J87">
        <v>678</v>
      </c>
      <c r="K87">
        <v>359</v>
      </c>
      <c r="L87">
        <v>1045</v>
      </c>
      <c r="M87">
        <v>0</v>
      </c>
      <c r="N87">
        <v>0.3</v>
      </c>
      <c r="O87">
        <v>0.04</v>
      </c>
      <c r="P87">
        <v>0.04</v>
      </c>
      <c r="Q87">
        <v>0.03</v>
      </c>
      <c r="R87">
        <v>69</v>
      </c>
      <c r="S87">
        <v>1.6</v>
      </c>
      <c r="T87">
        <v>465</v>
      </c>
      <c r="U87">
        <v>10.5</v>
      </c>
      <c r="V87">
        <v>-371</v>
      </c>
      <c r="W87">
        <v>0.5</v>
      </c>
      <c r="X87">
        <v>0.97</v>
      </c>
      <c r="Y87">
        <v>0</v>
      </c>
      <c r="Z87">
        <v>1.24</v>
      </c>
      <c r="AA87">
        <v>0.3</v>
      </c>
      <c r="AB87">
        <v>-79</v>
      </c>
      <c r="AC87" s="18">
        <v>-81</v>
      </c>
      <c r="AD87" s="18">
        <v>228</v>
      </c>
      <c r="AE87" s="18">
        <v>-310</v>
      </c>
      <c r="AF87">
        <v>0</v>
      </c>
      <c r="AG87">
        <v>228</v>
      </c>
      <c r="AH87">
        <v>-310</v>
      </c>
      <c r="AI87">
        <v>-82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</row>
    <row r="88" spans="1:43" x14ac:dyDescent="0.2">
      <c r="A88" t="s">
        <v>55</v>
      </c>
      <c r="B88" s="1">
        <v>40777</v>
      </c>
      <c r="C88" s="14">
        <f t="shared" si="2"/>
        <v>2011</v>
      </c>
      <c r="D88" s="14">
        <f t="shared" si="3"/>
        <v>8</v>
      </c>
      <c r="E88">
        <v>70</v>
      </c>
      <c r="F88">
        <v>6.7</v>
      </c>
      <c r="G88">
        <v>10.9</v>
      </c>
      <c r="H88">
        <v>6.7</v>
      </c>
      <c r="I88">
        <v>10.9</v>
      </c>
      <c r="J88">
        <v>682</v>
      </c>
      <c r="K88">
        <v>402</v>
      </c>
      <c r="L88">
        <v>1033</v>
      </c>
      <c r="M88">
        <v>0</v>
      </c>
      <c r="N88">
        <v>0.28999999999999998</v>
      </c>
      <c r="O88">
        <v>0.03</v>
      </c>
      <c r="P88">
        <v>0.04</v>
      </c>
      <c r="Q88">
        <v>0.03</v>
      </c>
      <c r="R88">
        <v>70</v>
      </c>
      <c r="S88">
        <v>0.98</v>
      </c>
      <c r="T88">
        <v>504</v>
      </c>
      <c r="U88">
        <v>10.3</v>
      </c>
      <c r="V88">
        <v>-306</v>
      </c>
      <c r="W88">
        <v>0.27</v>
      </c>
      <c r="X88">
        <v>0.96</v>
      </c>
      <c r="Y88">
        <v>0</v>
      </c>
      <c r="Z88">
        <v>1.17</v>
      </c>
      <c r="AA88">
        <v>0.2</v>
      </c>
      <c r="AB88">
        <v>-47</v>
      </c>
      <c r="AC88" s="18">
        <v>-51</v>
      </c>
      <c r="AD88" s="18">
        <v>237</v>
      </c>
      <c r="AE88" s="18">
        <v>-288</v>
      </c>
      <c r="AF88">
        <v>0</v>
      </c>
      <c r="AG88">
        <v>237</v>
      </c>
      <c r="AH88">
        <v>-288</v>
      </c>
      <c r="AI88">
        <v>-51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55</v>
      </c>
      <c r="B89" s="1">
        <v>40778</v>
      </c>
      <c r="C89" s="14">
        <f t="shared" si="2"/>
        <v>2011</v>
      </c>
      <c r="D89" s="14">
        <f t="shared" si="3"/>
        <v>8</v>
      </c>
      <c r="E89">
        <v>71</v>
      </c>
      <c r="F89">
        <v>6.9</v>
      </c>
      <c r="G89">
        <v>11</v>
      </c>
      <c r="H89">
        <v>6.9</v>
      </c>
      <c r="I89">
        <v>11</v>
      </c>
      <c r="J89">
        <v>686</v>
      </c>
      <c r="K89">
        <v>331</v>
      </c>
      <c r="L89">
        <v>891</v>
      </c>
      <c r="M89">
        <v>0</v>
      </c>
      <c r="N89">
        <v>0.28999999999999998</v>
      </c>
      <c r="O89">
        <v>0.03</v>
      </c>
      <c r="P89">
        <v>0.04</v>
      </c>
      <c r="Q89">
        <v>0.03</v>
      </c>
      <c r="R89">
        <v>71</v>
      </c>
      <c r="S89">
        <v>2.12</v>
      </c>
      <c r="T89">
        <v>492</v>
      </c>
      <c r="U89">
        <v>8.9</v>
      </c>
      <c r="V89">
        <v>-267</v>
      </c>
      <c r="W89">
        <v>0.03</v>
      </c>
      <c r="X89">
        <v>0.97</v>
      </c>
      <c r="Y89">
        <v>0</v>
      </c>
      <c r="Z89">
        <v>1.1499999999999999</v>
      </c>
      <c r="AA89">
        <v>0</v>
      </c>
      <c r="AB89">
        <v>-15</v>
      </c>
      <c r="AC89" s="18">
        <v>-16</v>
      </c>
      <c r="AD89" s="18">
        <v>262</v>
      </c>
      <c r="AE89" s="18">
        <v>-279</v>
      </c>
      <c r="AF89">
        <v>0</v>
      </c>
      <c r="AG89">
        <v>262</v>
      </c>
      <c r="AH89">
        <v>-279</v>
      </c>
      <c r="AI89">
        <v>-17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</row>
    <row r="90" spans="1:43" x14ac:dyDescent="0.2">
      <c r="A90" t="s">
        <v>55</v>
      </c>
      <c r="B90" s="1">
        <v>40779</v>
      </c>
      <c r="C90" s="14">
        <f t="shared" si="2"/>
        <v>2011</v>
      </c>
      <c r="D90" s="14">
        <f t="shared" si="3"/>
        <v>8</v>
      </c>
      <c r="E90">
        <v>72</v>
      </c>
      <c r="F90">
        <v>8</v>
      </c>
      <c r="G90">
        <v>10.7</v>
      </c>
      <c r="H90">
        <v>8</v>
      </c>
      <c r="I90">
        <v>10.7</v>
      </c>
      <c r="J90">
        <v>688</v>
      </c>
      <c r="K90">
        <v>329</v>
      </c>
      <c r="L90">
        <v>1021</v>
      </c>
      <c r="M90">
        <v>0</v>
      </c>
      <c r="N90">
        <v>0.28999999999999998</v>
      </c>
      <c r="O90">
        <v>0.03</v>
      </c>
      <c r="P90">
        <v>0.04</v>
      </c>
      <c r="Q90">
        <v>0.03</v>
      </c>
      <c r="R90">
        <v>72</v>
      </c>
      <c r="S90">
        <v>3.18</v>
      </c>
      <c r="T90">
        <v>516</v>
      </c>
      <c r="U90">
        <v>10.199999999999999</v>
      </c>
      <c r="V90">
        <v>-367</v>
      </c>
      <c r="W90">
        <v>0.4</v>
      </c>
      <c r="X90">
        <v>0.98</v>
      </c>
      <c r="Y90">
        <v>0</v>
      </c>
      <c r="Z90">
        <v>1.1399999999999999</v>
      </c>
      <c r="AA90">
        <v>0.1</v>
      </c>
      <c r="AB90">
        <v>-37</v>
      </c>
      <c r="AC90" s="18">
        <v>-37</v>
      </c>
      <c r="AD90" s="18">
        <v>268</v>
      </c>
      <c r="AE90" s="18">
        <v>-305</v>
      </c>
      <c r="AF90">
        <v>0</v>
      </c>
      <c r="AG90">
        <v>268</v>
      </c>
      <c r="AH90">
        <v>-305</v>
      </c>
      <c r="AI90">
        <v>-37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55</v>
      </c>
      <c r="B91" s="1">
        <v>40780</v>
      </c>
      <c r="C91" s="14">
        <f t="shared" si="2"/>
        <v>2011</v>
      </c>
      <c r="D91" s="14">
        <f t="shared" si="3"/>
        <v>8</v>
      </c>
      <c r="E91">
        <v>73</v>
      </c>
      <c r="F91">
        <v>8.5</v>
      </c>
      <c r="G91">
        <v>10.5</v>
      </c>
      <c r="H91">
        <v>8.5</v>
      </c>
      <c r="I91">
        <v>10.5</v>
      </c>
      <c r="J91">
        <v>692</v>
      </c>
      <c r="K91">
        <v>369</v>
      </c>
      <c r="L91">
        <v>1021</v>
      </c>
      <c r="M91">
        <v>0</v>
      </c>
      <c r="N91">
        <v>0.28999999999999998</v>
      </c>
      <c r="O91">
        <v>0.03</v>
      </c>
      <c r="P91">
        <v>0.04</v>
      </c>
      <c r="Q91">
        <v>0.03</v>
      </c>
      <c r="R91">
        <v>73</v>
      </c>
      <c r="S91">
        <v>1.57</v>
      </c>
      <c r="T91">
        <v>513</v>
      </c>
      <c r="U91">
        <v>10.199999999999999</v>
      </c>
      <c r="V91">
        <v>-329</v>
      </c>
      <c r="W91">
        <v>0.15</v>
      </c>
      <c r="X91">
        <v>0.95</v>
      </c>
      <c r="Y91">
        <v>0</v>
      </c>
      <c r="Z91">
        <v>1.1299999999999999</v>
      </c>
      <c r="AA91">
        <v>0.2</v>
      </c>
      <c r="AB91">
        <v>-50</v>
      </c>
      <c r="AC91" s="18">
        <v>-57</v>
      </c>
      <c r="AD91" s="18">
        <v>253</v>
      </c>
      <c r="AE91" s="18">
        <v>-310</v>
      </c>
      <c r="AF91">
        <v>0</v>
      </c>
      <c r="AG91">
        <v>253</v>
      </c>
      <c r="AH91">
        <v>-310</v>
      </c>
      <c r="AI91">
        <v>-57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</row>
    <row r="92" spans="1:43" x14ac:dyDescent="0.2">
      <c r="A92" t="s">
        <v>55</v>
      </c>
      <c r="B92" s="1">
        <v>40781</v>
      </c>
      <c r="C92" s="14">
        <f t="shared" si="2"/>
        <v>2011</v>
      </c>
      <c r="D92" s="14">
        <f t="shared" si="3"/>
        <v>8</v>
      </c>
      <c r="E92">
        <v>74</v>
      </c>
      <c r="F92">
        <v>8</v>
      </c>
      <c r="G92">
        <v>10.7</v>
      </c>
      <c r="H92">
        <v>8</v>
      </c>
      <c r="I92">
        <v>10.7</v>
      </c>
      <c r="J92">
        <v>694</v>
      </c>
      <c r="K92">
        <v>236</v>
      </c>
      <c r="L92">
        <v>863</v>
      </c>
      <c r="M92">
        <v>0</v>
      </c>
      <c r="N92">
        <v>0.28999999999999998</v>
      </c>
      <c r="O92">
        <v>0.03</v>
      </c>
      <c r="P92">
        <v>0.04</v>
      </c>
      <c r="Q92">
        <v>0.03</v>
      </c>
      <c r="R92">
        <v>74</v>
      </c>
      <c r="S92">
        <v>2.57</v>
      </c>
      <c r="T92">
        <v>494</v>
      </c>
      <c r="U92">
        <v>8.6</v>
      </c>
      <c r="V92">
        <v>-318</v>
      </c>
      <c r="W92">
        <v>0.24</v>
      </c>
      <c r="X92">
        <v>0.96</v>
      </c>
      <c r="Y92">
        <v>0</v>
      </c>
      <c r="Z92">
        <v>1.1000000000000001</v>
      </c>
      <c r="AA92">
        <v>0.2</v>
      </c>
      <c r="AB92">
        <v>-47</v>
      </c>
      <c r="AC92" s="18">
        <v>-48</v>
      </c>
      <c r="AD92" s="18">
        <v>243</v>
      </c>
      <c r="AE92" s="18">
        <v>-291</v>
      </c>
      <c r="AF92">
        <v>0</v>
      </c>
      <c r="AG92">
        <v>243</v>
      </c>
      <c r="AH92">
        <v>-291</v>
      </c>
      <c r="AI92">
        <v>-48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55</v>
      </c>
      <c r="B93" s="1">
        <v>40782</v>
      </c>
      <c r="C93" s="14">
        <f t="shared" si="2"/>
        <v>2011</v>
      </c>
      <c r="D93" s="14">
        <f t="shared" si="3"/>
        <v>8</v>
      </c>
      <c r="E93">
        <v>75</v>
      </c>
      <c r="F93">
        <v>7.7</v>
      </c>
      <c r="G93">
        <v>10.8</v>
      </c>
      <c r="H93">
        <v>7.7</v>
      </c>
      <c r="I93">
        <v>10.8</v>
      </c>
      <c r="J93">
        <v>694</v>
      </c>
      <c r="K93">
        <v>327</v>
      </c>
      <c r="L93">
        <v>960</v>
      </c>
      <c r="M93">
        <v>0</v>
      </c>
      <c r="N93">
        <v>0.28000000000000003</v>
      </c>
      <c r="O93">
        <v>0.03</v>
      </c>
      <c r="P93">
        <v>0.03</v>
      </c>
      <c r="Q93">
        <v>0.03</v>
      </c>
      <c r="R93">
        <v>75</v>
      </c>
      <c r="S93">
        <v>1.61</v>
      </c>
      <c r="T93">
        <v>457</v>
      </c>
      <c r="U93">
        <v>9.6</v>
      </c>
      <c r="V93">
        <v>-291</v>
      </c>
      <c r="W93">
        <v>0.11</v>
      </c>
      <c r="X93">
        <v>0.95</v>
      </c>
      <c r="Y93">
        <v>0</v>
      </c>
      <c r="Z93">
        <v>1.0900000000000001</v>
      </c>
      <c r="AA93">
        <v>0.1</v>
      </c>
      <c r="AB93">
        <v>-44</v>
      </c>
      <c r="AC93" s="18">
        <v>-45</v>
      </c>
      <c r="AD93" s="18">
        <v>236</v>
      </c>
      <c r="AE93" s="18">
        <v>-281</v>
      </c>
      <c r="AF93">
        <v>0</v>
      </c>
      <c r="AG93">
        <v>236</v>
      </c>
      <c r="AH93">
        <v>-281</v>
      </c>
      <c r="AI93">
        <v>-45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</row>
    <row r="94" spans="1:43" x14ac:dyDescent="0.2">
      <c r="A94" t="s">
        <v>55</v>
      </c>
      <c r="B94" s="1">
        <v>40783</v>
      </c>
      <c r="C94" s="14">
        <f t="shared" si="2"/>
        <v>2011</v>
      </c>
      <c r="D94" s="14">
        <f t="shared" si="3"/>
        <v>8</v>
      </c>
      <c r="E94">
        <v>76</v>
      </c>
      <c r="F94">
        <v>8.3000000000000007</v>
      </c>
      <c r="G94">
        <v>10.6</v>
      </c>
      <c r="H94">
        <v>8.3000000000000007</v>
      </c>
      <c r="I94">
        <v>10.6</v>
      </c>
      <c r="J94">
        <v>696</v>
      </c>
      <c r="K94">
        <v>297</v>
      </c>
      <c r="L94">
        <v>985</v>
      </c>
      <c r="M94">
        <v>0</v>
      </c>
      <c r="N94">
        <v>0.28000000000000003</v>
      </c>
      <c r="O94">
        <v>0.03</v>
      </c>
      <c r="P94">
        <v>0.03</v>
      </c>
      <c r="Q94">
        <v>0.03</v>
      </c>
      <c r="R94">
        <v>76</v>
      </c>
      <c r="S94">
        <v>2.5499999999999998</v>
      </c>
      <c r="T94">
        <v>514</v>
      </c>
      <c r="U94">
        <v>9.8000000000000007</v>
      </c>
      <c r="V94">
        <v>-312</v>
      </c>
      <c r="W94">
        <v>0.09</v>
      </c>
      <c r="X94">
        <v>0.97</v>
      </c>
      <c r="Y94">
        <v>0</v>
      </c>
      <c r="Z94">
        <v>1.1100000000000001</v>
      </c>
      <c r="AA94">
        <v>0.1</v>
      </c>
      <c r="AB94">
        <v>-38</v>
      </c>
      <c r="AC94" s="18">
        <v>-42</v>
      </c>
      <c r="AD94" s="18">
        <v>260</v>
      </c>
      <c r="AE94" s="18">
        <v>-302</v>
      </c>
      <c r="AF94">
        <v>0</v>
      </c>
      <c r="AG94">
        <v>260</v>
      </c>
      <c r="AH94">
        <v>-302</v>
      </c>
      <c r="AI94">
        <v>-42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</row>
    <row r="95" spans="1:43" x14ac:dyDescent="0.2">
      <c r="A95" t="s">
        <v>55</v>
      </c>
      <c r="B95" s="1">
        <v>40784</v>
      </c>
      <c r="C95" s="14">
        <f t="shared" si="2"/>
        <v>2011</v>
      </c>
      <c r="D95" s="14">
        <f t="shared" si="3"/>
        <v>8</v>
      </c>
      <c r="E95">
        <v>77</v>
      </c>
      <c r="F95">
        <v>8.8000000000000007</v>
      </c>
      <c r="G95">
        <v>10.5</v>
      </c>
      <c r="H95">
        <v>8.8000000000000007</v>
      </c>
      <c r="I95">
        <v>10.5</v>
      </c>
      <c r="J95">
        <v>696</v>
      </c>
      <c r="K95">
        <v>331</v>
      </c>
      <c r="L95">
        <v>938</v>
      </c>
      <c r="M95">
        <v>0</v>
      </c>
      <c r="N95">
        <v>0.28000000000000003</v>
      </c>
      <c r="O95">
        <v>0.03</v>
      </c>
      <c r="P95">
        <v>0.03</v>
      </c>
      <c r="Q95">
        <v>0.03</v>
      </c>
      <c r="R95">
        <v>77</v>
      </c>
      <c r="S95">
        <v>2.57</v>
      </c>
      <c r="T95">
        <v>492</v>
      </c>
      <c r="U95">
        <v>9.4</v>
      </c>
      <c r="V95">
        <v>-348</v>
      </c>
      <c r="W95">
        <v>0.21</v>
      </c>
      <c r="X95">
        <v>0.97</v>
      </c>
      <c r="Y95">
        <v>0</v>
      </c>
      <c r="Z95">
        <v>1.1200000000000001</v>
      </c>
      <c r="AA95">
        <v>0.2</v>
      </c>
      <c r="AB95">
        <v>-56</v>
      </c>
      <c r="AC95" s="18">
        <v>-58</v>
      </c>
      <c r="AD95" s="18">
        <v>260</v>
      </c>
      <c r="AE95" s="18">
        <v>-318</v>
      </c>
      <c r="AF95">
        <v>0</v>
      </c>
      <c r="AG95">
        <v>260</v>
      </c>
      <c r="AH95">
        <v>-318</v>
      </c>
      <c r="AI95">
        <v>-58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55</v>
      </c>
      <c r="B96" s="1">
        <v>40785</v>
      </c>
      <c r="C96" s="14">
        <f t="shared" si="2"/>
        <v>2011</v>
      </c>
      <c r="D96" s="14">
        <f t="shared" si="3"/>
        <v>8</v>
      </c>
      <c r="E96">
        <v>78</v>
      </c>
      <c r="F96">
        <v>8.6</v>
      </c>
      <c r="G96">
        <v>10.5</v>
      </c>
      <c r="H96">
        <v>8.6</v>
      </c>
      <c r="I96">
        <v>10.5</v>
      </c>
      <c r="J96">
        <v>696</v>
      </c>
      <c r="K96">
        <v>301</v>
      </c>
      <c r="L96">
        <v>952</v>
      </c>
      <c r="M96">
        <v>0</v>
      </c>
      <c r="N96">
        <v>0.28000000000000003</v>
      </c>
      <c r="O96">
        <v>0.03</v>
      </c>
      <c r="P96">
        <v>0.03</v>
      </c>
      <c r="Q96">
        <v>0.02</v>
      </c>
      <c r="R96">
        <v>78</v>
      </c>
      <c r="S96">
        <v>2.0299999999999998</v>
      </c>
      <c r="T96">
        <v>477</v>
      </c>
      <c r="U96">
        <v>9.5</v>
      </c>
      <c r="V96">
        <v>-354</v>
      </c>
      <c r="W96">
        <v>0.28000000000000003</v>
      </c>
      <c r="X96">
        <v>0.95</v>
      </c>
      <c r="Y96">
        <v>0</v>
      </c>
      <c r="Z96">
        <v>1.1100000000000001</v>
      </c>
      <c r="AA96">
        <v>0.2</v>
      </c>
      <c r="AB96">
        <v>-64</v>
      </c>
      <c r="AC96" s="18">
        <v>-66</v>
      </c>
      <c r="AD96" s="18">
        <v>247</v>
      </c>
      <c r="AE96" s="18">
        <v>-313</v>
      </c>
      <c r="AF96">
        <v>0</v>
      </c>
      <c r="AG96">
        <v>247</v>
      </c>
      <c r="AH96">
        <v>-313</v>
      </c>
      <c r="AI96">
        <v>-66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</row>
    <row r="97" spans="1:43" x14ac:dyDescent="0.2">
      <c r="A97" t="s">
        <v>55</v>
      </c>
      <c r="B97" s="1">
        <v>40786</v>
      </c>
      <c r="C97" s="14">
        <f t="shared" si="2"/>
        <v>2011</v>
      </c>
      <c r="D97" s="14">
        <f t="shared" si="3"/>
        <v>8</v>
      </c>
      <c r="E97">
        <v>79</v>
      </c>
      <c r="F97">
        <v>8.1</v>
      </c>
      <c r="G97">
        <v>10.5</v>
      </c>
      <c r="H97">
        <v>8.1</v>
      </c>
      <c r="I97">
        <v>10.5</v>
      </c>
      <c r="J97">
        <v>694</v>
      </c>
      <c r="K97">
        <v>183</v>
      </c>
      <c r="L97">
        <v>894</v>
      </c>
      <c r="M97">
        <v>0</v>
      </c>
      <c r="N97">
        <v>0.28000000000000003</v>
      </c>
      <c r="O97">
        <v>0.03</v>
      </c>
      <c r="P97">
        <v>0.04</v>
      </c>
      <c r="Q97">
        <v>0.03</v>
      </c>
      <c r="R97">
        <v>79</v>
      </c>
      <c r="S97">
        <v>3.72</v>
      </c>
      <c r="T97">
        <v>476</v>
      </c>
      <c r="U97">
        <v>8.9</v>
      </c>
      <c r="V97">
        <v>-329</v>
      </c>
      <c r="W97">
        <v>-0.05</v>
      </c>
      <c r="X97">
        <v>0.91</v>
      </c>
      <c r="Y97">
        <v>0</v>
      </c>
      <c r="Z97">
        <v>1.1299999999999999</v>
      </c>
      <c r="AA97">
        <v>0.4</v>
      </c>
      <c r="AB97">
        <v>-109</v>
      </c>
      <c r="AC97" s="18">
        <v>-115</v>
      </c>
      <c r="AD97" s="18">
        <v>221</v>
      </c>
      <c r="AE97" s="18">
        <v>-336</v>
      </c>
      <c r="AF97">
        <v>0</v>
      </c>
      <c r="AG97">
        <v>221</v>
      </c>
      <c r="AH97">
        <v>-336</v>
      </c>
      <c r="AI97">
        <v>-115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</row>
    <row r="98" spans="1:43" x14ac:dyDescent="0.2">
      <c r="A98" t="s">
        <v>55</v>
      </c>
      <c r="B98" s="1">
        <v>40787</v>
      </c>
      <c r="C98" s="14">
        <f t="shared" si="2"/>
        <v>2011</v>
      </c>
      <c r="D98" s="14">
        <f t="shared" si="3"/>
        <v>9</v>
      </c>
      <c r="E98">
        <v>80</v>
      </c>
      <c r="F98">
        <v>7.3</v>
      </c>
      <c r="G98">
        <v>10.7</v>
      </c>
      <c r="H98">
        <v>7.3</v>
      </c>
      <c r="I98">
        <v>10.7</v>
      </c>
      <c r="J98">
        <v>695</v>
      </c>
      <c r="K98">
        <v>156</v>
      </c>
      <c r="L98">
        <v>663</v>
      </c>
      <c r="M98">
        <v>0</v>
      </c>
      <c r="N98">
        <v>0.35</v>
      </c>
      <c r="O98">
        <v>0.11</v>
      </c>
      <c r="P98">
        <v>0.14000000000000001</v>
      </c>
      <c r="Q98">
        <v>0.04</v>
      </c>
      <c r="R98">
        <v>80</v>
      </c>
      <c r="S98">
        <v>2.56</v>
      </c>
      <c r="T98">
        <v>733</v>
      </c>
      <c r="U98">
        <v>6.6</v>
      </c>
      <c r="V98">
        <v>-642</v>
      </c>
      <c r="W98">
        <v>1.1000000000000001</v>
      </c>
      <c r="X98">
        <v>0.94</v>
      </c>
      <c r="Y98">
        <v>0</v>
      </c>
      <c r="Z98">
        <v>2.37</v>
      </c>
      <c r="AA98">
        <v>0.5</v>
      </c>
      <c r="AB98">
        <v>-174</v>
      </c>
      <c r="AC98" s="18">
        <v>-180</v>
      </c>
      <c r="AD98" s="18">
        <v>267</v>
      </c>
      <c r="AE98" s="18">
        <v>-447</v>
      </c>
      <c r="AF98">
        <v>0</v>
      </c>
      <c r="AG98">
        <v>267</v>
      </c>
      <c r="AH98">
        <v>-447</v>
      </c>
      <c r="AI98">
        <v>-180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55</v>
      </c>
      <c r="B99" s="1">
        <v>40788</v>
      </c>
      <c r="C99" s="14">
        <f t="shared" si="2"/>
        <v>2011</v>
      </c>
      <c r="D99" s="14">
        <f t="shared" si="3"/>
        <v>9</v>
      </c>
      <c r="E99">
        <v>81</v>
      </c>
      <c r="F99">
        <v>7.1</v>
      </c>
      <c r="G99">
        <v>10.8</v>
      </c>
      <c r="H99">
        <v>7.1</v>
      </c>
      <c r="I99">
        <v>10.8</v>
      </c>
      <c r="J99">
        <v>694</v>
      </c>
      <c r="K99">
        <v>162</v>
      </c>
      <c r="L99">
        <v>645</v>
      </c>
      <c r="M99">
        <v>0</v>
      </c>
      <c r="N99">
        <v>0.36</v>
      </c>
      <c r="O99">
        <v>0.12</v>
      </c>
      <c r="P99">
        <v>0.18</v>
      </c>
      <c r="Q99">
        <v>0.11</v>
      </c>
      <c r="R99">
        <v>81</v>
      </c>
      <c r="S99">
        <v>2.88</v>
      </c>
      <c r="T99">
        <v>656</v>
      </c>
      <c r="U99">
        <v>6.5</v>
      </c>
      <c r="V99">
        <v>-425</v>
      </c>
      <c r="W99">
        <v>-0.44</v>
      </c>
      <c r="X99">
        <v>0.95</v>
      </c>
      <c r="Y99">
        <v>0</v>
      </c>
      <c r="Z99">
        <v>2.56</v>
      </c>
      <c r="AA99">
        <v>0.7</v>
      </c>
      <c r="AB99">
        <v>-247</v>
      </c>
      <c r="AC99" s="18">
        <v>-244</v>
      </c>
      <c r="AD99" s="18">
        <v>271</v>
      </c>
      <c r="AE99" s="18">
        <v>-515</v>
      </c>
      <c r="AF99">
        <v>0</v>
      </c>
      <c r="AG99">
        <v>271</v>
      </c>
      <c r="AH99">
        <v>-515</v>
      </c>
      <c r="AI99">
        <v>-244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0.83</v>
      </c>
    </row>
    <row r="100" spans="1:43" x14ac:dyDescent="0.2">
      <c r="A100" t="s">
        <v>55</v>
      </c>
      <c r="B100" s="1">
        <v>40789</v>
      </c>
      <c r="C100" s="14">
        <f t="shared" si="2"/>
        <v>2011</v>
      </c>
      <c r="D100" s="14">
        <f t="shared" si="3"/>
        <v>9</v>
      </c>
      <c r="E100">
        <v>82</v>
      </c>
      <c r="F100">
        <v>6.2</v>
      </c>
      <c r="G100">
        <v>11</v>
      </c>
      <c r="H100">
        <v>6.2</v>
      </c>
      <c r="I100">
        <v>11</v>
      </c>
      <c r="J100">
        <v>687</v>
      </c>
      <c r="K100">
        <v>137</v>
      </c>
      <c r="L100">
        <v>526</v>
      </c>
      <c r="M100">
        <v>0</v>
      </c>
      <c r="N100">
        <v>0.38</v>
      </c>
      <c r="O100">
        <v>0.17</v>
      </c>
      <c r="P100">
        <v>0.18</v>
      </c>
      <c r="Q100">
        <v>0.16</v>
      </c>
      <c r="R100">
        <v>82</v>
      </c>
      <c r="S100">
        <v>2.89</v>
      </c>
      <c r="T100">
        <v>607</v>
      </c>
      <c r="U100">
        <v>5.3</v>
      </c>
      <c r="V100">
        <v>-517</v>
      </c>
      <c r="W100">
        <v>0.44</v>
      </c>
      <c r="X100">
        <v>0.96</v>
      </c>
      <c r="Y100">
        <v>0</v>
      </c>
      <c r="Z100">
        <v>2.34</v>
      </c>
      <c r="AA100">
        <v>0.6</v>
      </c>
      <c r="AB100">
        <v>-210</v>
      </c>
      <c r="AC100" s="18">
        <v>-212</v>
      </c>
      <c r="AD100" s="18">
        <v>247</v>
      </c>
      <c r="AE100" s="18">
        <v>-460</v>
      </c>
      <c r="AF100">
        <v>0</v>
      </c>
      <c r="AG100">
        <v>247</v>
      </c>
      <c r="AH100">
        <v>-460</v>
      </c>
      <c r="AI100">
        <v>-213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0.83</v>
      </c>
    </row>
    <row r="101" spans="1:43" x14ac:dyDescent="0.2">
      <c r="A101" t="s">
        <v>55</v>
      </c>
      <c r="B101" s="1">
        <v>40790</v>
      </c>
      <c r="C101" s="14">
        <f t="shared" si="2"/>
        <v>2011</v>
      </c>
      <c r="D101" s="14">
        <f t="shared" si="3"/>
        <v>9</v>
      </c>
      <c r="E101">
        <v>83</v>
      </c>
      <c r="F101">
        <v>5.7</v>
      </c>
      <c r="G101">
        <v>11</v>
      </c>
      <c r="H101">
        <v>5.7</v>
      </c>
      <c r="I101">
        <v>11</v>
      </c>
      <c r="J101">
        <v>685</v>
      </c>
      <c r="K101">
        <v>75</v>
      </c>
      <c r="L101">
        <v>284</v>
      </c>
      <c r="M101">
        <v>0</v>
      </c>
      <c r="N101">
        <v>0.37</v>
      </c>
      <c r="O101">
        <v>0.14000000000000001</v>
      </c>
      <c r="P101">
        <v>0.17</v>
      </c>
      <c r="Q101">
        <v>0.13</v>
      </c>
      <c r="R101">
        <v>83</v>
      </c>
      <c r="S101">
        <v>4.21</v>
      </c>
      <c r="T101">
        <v>627</v>
      </c>
      <c r="U101">
        <v>2.8</v>
      </c>
      <c r="V101">
        <v>-694</v>
      </c>
      <c r="W101">
        <v>1.0900000000000001</v>
      </c>
      <c r="X101">
        <v>0.98</v>
      </c>
      <c r="Y101">
        <v>0</v>
      </c>
      <c r="Z101">
        <v>2.68</v>
      </c>
      <c r="AA101">
        <v>0.8</v>
      </c>
      <c r="AB101">
        <v>-284</v>
      </c>
      <c r="AC101" s="18">
        <v>-286</v>
      </c>
      <c r="AD101" s="18">
        <v>227</v>
      </c>
      <c r="AE101" s="18">
        <v>-512</v>
      </c>
      <c r="AF101">
        <v>0</v>
      </c>
      <c r="AG101">
        <v>227</v>
      </c>
      <c r="AH101">
        <v>-512</v>
      </c>
      <c r="AI101">
        <v>-285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0.83</v>
      </c>
    </row>
    <row r="102" spans="1:43" x14ac:dyDescent="0.2">
      <c r="A102" t="s">
        <v>55</v>
      </c>
      <c r="B102" s="1">
        <v>40791</v>
      </c>
      <c r="C102" s="14">
        <f t="shared" si="2"/>
        <v>2011</v>
      </c>
      <c r="D102" s="14">
        <f t="shared" si="3"/>
        <v>9</v>
      </c>
      <c r="E102">
        <v>84</v>
      </c>
      <c r="F102">
        <v>5</v>
      </c>
      <c r="G102">
        <v>11.3</v>
      </c>
      <c r="H102">
        <v>5</v>
      </c>
      <c r="I102">
        <v>11.3</v>
      </c>
      <c r="J102">
        <v>687</v>
      </c>
      <c r="K102">
        <v>98</v>
      </c>
      <c r="L102">
        <v>435</v>
      </c>
      <c r="M102">
        <v>0</v>
      </c>
      <c r="N102">
        <v>0.36</v>
      </c>
      <c r="O102">
        <v>0.12</v>
      </c>
      <c r="P102">
        <v>0.14000000000000001</v>
      </c>
      <c r="Q102">
        <v>0.12</v>
      </c>
      <c r="R102">
        <v>84</v>
      </c>
      <c r="S102">
        <v>3.6</v>
      </c>
      <c r="T102">
        <v>532</v>
      </c>
      <c r="U102">
        <v>4.4000000000000004</v>
      </c>
      <c r="V102">
        <v>-492</v>
      </c>
      <c r="W102">
        <v>0.67</v>
      </c>
      <c r="X102">
        <v>0.98</v>
      </c>
      <c r="Y102">
        <v>0</v>
      </c>
      <c r="Z102">
        <v>2.4900000000000002</v>
      </c>
      <c r="AA102">
        <v>0.6</v>
      </c>
      <c r="AB102">
        <v>-207</v>
      </c>
      <c r="AC102" s="18">
        <v>-206</v>
      </c>
      <c r="AD102" s="18">
        <v>207</v>
      </c>
      <c r="AE102" s="18">
        <v>-414</v>
      </c>
      <c r="AF102">
        <v>0</v>
      </c>
      <c r="AG102">
        <v>207</v>
      </c>
      <c r="AH102">
        <v>-414</v>
      </c>
      <c r="AI102">
        <v>-207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0.83</v>
      </c>
    </row>
    <row r="103" spans="1:43" x14ac:dyDescent="0.2">
      <c r="A103" t="s">
        <v>55</v>
      </c>
      <c r="B103" s="1">
        <v>40792</v>
      </c>
      <c r="C103" s="14">
        <f t="shared" si="2"/>
        <v>2011</v>
      </c>
      <c r="D103" s="14">
        <f t="shared" si="3"/>
        <v>9</v>
      </c>
      <c r="E103">
        <v>85</v>
      </c>
      <c r="F103">
        <v>3.6</v>
      </c>
      <c r="G103">
        <v>11.7</v>
      </c>
      <c r="H103">
        <v>3.6</v>
      </c>
      <c r="I103">
        <v>11.7</v>
      </c>
      <c r="J103">
        <v>684</v>
      </c>
      <c r="K103">
        <v>68</v>
      </c>
      <c r="L103">
        <v>229</v>
      </c>
      <c r="M103">
        <v>0</v>
      </c>
      <c r="N103">
        <v>0.36</v>
      </c>
      <c r="O103">
        <v>0.13</v>
      </c>
      <c r="P103">
        <v>0.15</v>
      </c>
      <c r="Q103">
        <v>0.12</v>
      </c>
      <c r="R103">
        <v>85</v>
      </c>
      <c r="S103">
        <v>3.54</v>
      </c>
      <c r="T103">
        <v>447</v>
      </c>
      <c r="U103">
        <v>2.2999999999999998</v>
      </c>
      <c r="V103">
        <v>-434</v>
      </c>
      <c r="W103">
        <v>0.64</v>
      </c>
      <c r="X103">
        <v>0.99</v>
      </c>
      <c r="Y103">
        <v>0</v>
      </c>
      <c r="Z103">
        <v>2.46</v>
      </c>
      <c r="AA103">
        <v>0.6</v>
      </c>
      <c r="AB103">
        <v>-198</v>
      </c>
      <c r="AC103" s="18">
        <v>-196</v>
      </c>
      <c r="AD103" s="18">
        <v>166</v>
      </c>
      <c r="AE103" s="18">
        <v>-362</v>
      </c>
      <c r="AF103">
        <v>0</v>
      </c>
      <c r="AG103">
        <v>166</v>
      </c>
      <c r="AH103">
        <v>-362</v>
      </c>
      <c r="AI103">
        <v>-196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0.83</v>
      </c>
    </row>
    <row r="104" spans="1:43" x14ac:dyDescent="0.2">
      <c r="A104" t="s">
        <v>55</v>
      </c>
      <c r="B104" s="1">
        <v>40793</v>
      </c>
      <c r="C104" s="14">
        <f t="shared" si="2"/>
        <v>2011</v>
      </c>
      <c r="D104" s="14">
        <f t="shared" si="3"/>
        <v>9</v>
      </c>
      <c r="E104">
        <v>86</v>
      </c>
      <c r="F104">
        <v>2.8</v>
      </c>
      <c r="G104">
        <v>12.2</v>
      </c>
      <c r="H104">
        <v>2.8</v>
      </c>
      <c r="I104">
        <v>12.2</v>
      </c>
      <c r="J104">
        <v>690</v>
      </c>
      <c r="K104">
        <v>165</v>
      </c>
      <c r="L104">
        <v>536</v>
      </c>
      <c r="M104">
        <v>0</v>
      </c>
      <c r="N104">
        <v>0.37</v>
      </c>
      <c r="O104">
        <v>0.15</v>
      </c>
      <c r="P104">
        <v>0.18</v>
      </c>
      <c r="Q104">
        <v>0.14000000000000001</v>
      </c>
      <c r="R104">
        <v>86</v>
      </c>
      <c r="S104">
        <v>2.38</v>
      </c>
      <c r="T104">
        <v>551</v>
      </c>
      <c r="U104">
        <v>5.4</v>
      </c>
      <c r="V104">
        <v>-421</v>
      </c>
      <c r="W104">
        <v>0.9</v>
      </c>
      <c r="X104">
        <v>0.97</v>
      </c>
      <c r="Y104">
        <v>0</v>
      </c>
      <c r="Z104">
        <v>2.5299999999999998</v>
      </c>
      <c r="AA104">
        <v>0.2</v>
      </c>
      <c r="AB104">
        <v>-82</v>
      </c>
      <c r="AC104" s="18">
        <v>-83</v>
      </c>
      <c r="AD104" s="18">
        <v>221</v>
      </c>
      <c r="AE104" s="18">
        <v>-304</v>
      </c>
      <c r="AF104">
        <v>0</v>
      </c>
      <c r="AG104">
        <v>221</v>
      </c>
      <c r="AH104">
        <v>-304</v>
      </c>
      <c r="AI104">
        <v>-83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0.83</v>
      </c>
    </row>
    <row r="105" spans="1:43" x14ac:dyDescent="0.2">
      <c r="A105" t="s">
        <v>55</v>
      </c>
      <c r="B105" s="1">
        <v>40794</v>
      </c>
      <c r="C105" s="14">
        <f t="shared" si="2"/>
        <v>2011</v>
      </c>
      <c r="D105" s="14">
        <f t="shared" si="3"/>
        <v>9</v>
      </c>
      <c r="E105">
        <v>87</v>
      </c>
      <c r="F105">
        <v>3.1</v>
      </c>
      <c r="G105">
        <v>12.1</v>
      </c>
      <c r="H105">
        <v>3.1</v>
      </c>
      <c r="I105">
        <v>12.1</v>
      </c>
      <c r="J105">
        <v>695</v>
      </c>
      <c r="K105">
        <v>95</v>
      </c>
      <c r="L105">
        <v>390</v>
      </c>
      <c r="M105">
        <v>0</v>
      </c>
      <c r="N105">
        <v>0.38</v>
      </c>
      <c r="O105">
        <v>0.18</v>
      </c>
      <c r="P105">
        <v>0.25</v>
      </c>
      <c r="Q105">
        <v>0.16</v>
      </c>
      <c r="R105">
        <v>87</v>
      </c>
      <c r="S105">
        <v>3.34</v>
      </c>
      <c r="T105">
        <v>467</v>
      </c>
      <c r="U105">
        <v>3.9</v>
      </c>
      <c r="V105">
        <v>-313</v>
      </c>
      <c r="W105">
        <v>7.0000000000000007E-2</v>
      </c>
      <c r="X105">
        <v>0.96</v>
      </c>
      <c r="Y105">
        <v>0</v>
      </c>
      <c r="Z105">
        <v>2.31</v>
      </c>
      <c r="AA105">
        <v>0.3</v>
      </c>
      <c r="AB105">
        <v>-127</v>
      </c>
      <c r="AC105" s="18">
        <v>-129</v>
      </c>
      <c r="AD105" s="18">
        <v>186</v>
      </c>
      <c r="AE105" s="18">
        <v>-316</v>
      </c>
      <c r="AF105">
        <v>0</v>
      </c>
      <c r="AG105">
        <v>186</v>
      </c>
      <c r="AH105">
        <v>-316</v>
      </c>
      <c r="AI105">
        <v>-130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0.83</v>
      </c>
    </row>
    <row r="106" spans="1:43" x14ac:dyDescent="0.2">
      <c r="A106" t="s">
        <v>55</v>
      </c>
      <c r="B106" s="1">
        <v>40795</v>
      </c>
      <c r="C106" s="14">
        <f t="shared" si="2"/>
        <v>2011</v>
      </c>
      <c r="D106" s="14">
        <f t="shared" si="3"/>
        <v>9</v>
      </c>
      <c r="E106">
        <v>88</v>
      </c>
      <c r="F106">
        <v>2.2000000000000002</v>
      </c>
      <c r="G106">
        <v>12.5</v>
      </c>
      <c r="H106">
        <v>2.2000000000000002</v>
      </c>
      <c r="I106">
        <v>12.5</v>
      </c>
      <c r="J106">
        <v>693</v>
      </c>
      <c r="K106">
        <v>232</v>
      </c>
      <c r="L106">
        <v>790</v>
      </c>
      <c r="M106">
        <v>0</v>
      </c>
      <c r="N106">
        <v>0.41</v>
      </c>
      <c r="O106">
        <v>0.26</v>
      </c>
      <c r="P106">
        <v>0.28000000000000003</v>
      </c>
      <c r="Q106">
        <v>0.24</v>
      </c>
      <c r="R106">
        <v>88</v>
      </c>
      <c r="S106">
        <v>1.8</v>
      </c>
      <c r="T106">
        <v>568</v>
      </c>
      <c r="U106">
        <v>7.9</v>
      </c>
      <c r="V106">
        <v>-336</v>
      </c>
      <c r="W106">
        <v>0.49</v>
      </c>
      <c r="X106">
        <v>0.98</v>
      </c>
      <c r="Y106">
        <v>0</v>
      </c>
      <c r="Z106">
        <v>2.8</v>
      </c>
      <c r="AA106">
        <v>0.2</v>
      </c>
      <c r="AB106">
        <v>-68</v>
      </c>
      <c r="AC106" s="18">
        <v>-70</v>
      </c>
      <c r="AD106" s="18">
        <v>234</v>
      </c>
      <c r="AE106" s="18">
        <v>-304</v>
      </c>
      <c r="AF106">
        <v>0</v>
      </c>
      <c r="AG106">
        <v>234</v>
      </c>
      <c r="AH106">
        <v>-304</v>
      </c>
      <c r="AI106">
        <v>-70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0.83</v>
      </c>
    </row>
    <row r="107" spans="1:43" x14ac:dyDescent="0.2">
      <c r="A107" t="s">
        <v>55</v>
      </c>
      <c r="B107" s="1">
        <v>40796</v>
      </c>
      <c r="C107" s="14">
        <f t="shared" si="2"/>
        <v>2011</v>
      </c>
      <c r="D107" s="14">
        <f t="shared" si="3"/>
        <v>9</v>
      </c>
      <c r="E107">
        <v>89</v>
      </c>
      <c r="F107">
        <v>2.6</v>
      </c>
      <c r="G107">
        <v>12.3</v>
      </c>
      <c r="H107">
        <v>2.6</v>
      </c>
      <c r="I107">
        <v>12.3</v>
      </c>
      <c r="J107">
        <v>692</v>
      </c>
      <c r="K107">
        <v>152</v>
      </c>
      <c r="L107">
        <v>602</v>
      </c>
      <c r="M107">
        <v>0</v>
      </c>
      <c r="N107">
        <v>0.4</v>
      </c>
      <c r="O107">
        <v>0.24</v>
      </c>
      <c r="P107">
        <v>0.33</v>
      </c>
      <c r="Q107">
        <v>0.2</v>
      </c>
      <c r="R107">
        <v>89</v>
      </c>
      <c r="S107">
        <v>2.3199999999999998</v>
      </c>
      <c r="T107">
        <v>520</v>
      </c>
      <c r="U107">
        <v>6</v>
      </c>
      <c r="V107">
        <v>-350</v>
      </c>
      <c r="W107">
        <v>0.72</v>
      </c>
      <c r="X107">
        <v>0.97</v>
      </c>
      <c r="Y107">
        <v>0</v>
      </c>
      <c r="Z107">
        <v>2.68</v>
      </c>
      <c r="AA107">
        <v>0.1</v>
      </c>
      <c r="AB107">
        <v>-59</v>
      </c>
      <c r="AC107" s="18">
        <v>-62</v>
      </c>
      <c r="AD107" s="18">
        <v>201</v>
      </c>
      <c r="AE107" s="18">
        <v>-264</v>
      </c>
      <c r="AF107">
        <v>0</v>
      </c>
      <c r="AG107">
        <v>201</v>
      </c>
      <c r="AH107">
        <v>-264</v>
      </c>
      <c r="AI107">
        <v>-63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0.83</v>
      </c>
    </row>
    <row r="108" spans="1:43" x14ac:dyDescent="0.2">
      <c r="A108" t="s">
        <v>55</v>
      </c>
      <c r="B108" s="1">
        <v>40797</v>
      </c>
      <c r="C108" s="14">
        <f t="shared" si="2"/>
        <v>2011</v>
      </c>
      <c r="D108" s="14">
        <f t="shared" si="3"/>
        <v>9</v>
      </c>
      <c r="E108">
        <v>90</v>
      </c>
      <c r="F108">
        <v>3.5</v>
      </c>
      <c r="G108">
        <v>12.1</v>
      </c>
      <c r="H108">
        <v>3.5</v>
      </c>
      <c r="I108">
        <v>12.1</v>
      </c>
      <c r="J108">
        <v>698</v>
      </c>
      <c r="K108">
        <v>195</v>
      </c>
      <c r="L108">
        <v>722</v>
      </c>
      <c r="M108">
        <v>0</v>
      </c>
      <c r="N108">
        <v>0.47</v>
      </c>
      <c r="O108">
        <v>0.62</v>
      </c>
      <c r="P108">
        <v>0.9</v>
      </c>
      <c r="Q108">
        <v>0.32</v>
      </c>
      <c r="R108">
        <v>90</v>
      </c>
      <c r="S108">
        <v>3.18</v>
      </c>
      <c r="T108">
        <v>608</v>
      </c>
      <c r="U108">
        <v>7.2</v>
      </c>
      <c r="V108">
        <v>-190</v>
      </c>
      <c r="W108">
        <v>-1</v>
      </c>
      <c r="X108">
        <v>0.92</v>
      </c>
      <c r="Y108">
        <v>0</v>
      </c>
      <c r="Z108">
        <v>3.83</v>
      </c>
      <c r="AA108">
        <v>0.3</v>
      </c>
      <c r="AB108">
        <v>-131</v>
      </c>
      <c r="AC108" s="18">
        <v>-135</v>
      </c>
      <c r="AD108" s="18">
        <v>242</v>
      </c>
      <c r="AE108" s="18">
        <v>-376</v>
      </c>
      <c r="AF108">
        <v>0</v>
      </c>
      <c r="AG108">
        <v>242</v>
      </c>
      <c r="AH108">
        <v>-376</v>
      </c>
      <c r="AI108">
        <v>-134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0.83</v>
      </c>
    </row>
    <row r="109" spans="1:43" x14ac:dyDescent="0.2">
      <c r="A109" t="s">
        <v>55</v>
      </c>
      <c r="B109" s="1">
        <v>40798</v>
      </c>
      <c r="C109" s="14">
        <f t="shared" si="2"/>
        <v>2011</v>
      </c>
      <c r="D109" s="14">
        <f t="shared" si="3"/>
        <v>9</v>
      </c>
      <c r="E109">
        <v>91</v>
      </c>
      <c r="F109">
        <v>3.7</v>
      </c>
      <c r="G109">
        <v>12</v>
      </c>
      <c r="H109">
        <v>3.7</v>
      </c>
      <c r="I109">
        <v>12</v>
      </c>
      <c r="J109">
        <v>698</v>
      </c>
      <c r="K109">
        <v>240</v>
      </c>
      <c r="L109">
        <v>741</v>
      </c>
      <c r="M109">
        <v>0</v>
      </c>
      <c r="N109">
        <v>0.49</v>
      </c>
      <c r="O109">
        <v>0.8</v>
      </c>
      <c r="P109">
        <v>0.99</v>
      </c>
      <c r="Q109">
        <v>0.59</v>
      </c>
      <c r="R109">
        <v>91</v>
      </c>
      <c r="S109">
        <v>1.55</v>
      </c>
      <c r="T109">
        <v>727</v>
      </c>
      <c r="U109">
        <v>7.4</v>
      </c>
      <c r="V109">
        <v>-623</v>
      </c>
      <c r="W109">
        <v>1.1100000000000001</v>
      </c>
      <c r="X109">
        <v>0.97</v>
      </c>
      <c r="Y109">
        <v>0</v>
      </c>
      <c r="Z109">
        <v>4.21</v>
      </c>
      <c r="AA109">
        <v>0.4</v>
      </c>
      <c r="AB109">
        <v>-220</v>
      </c>
      <c r="AC109" s="18">
        <v>-221</v>
      </c>
      <c r="AD109" s="18">
        <v>261</v>
      </c>
      <c r="AE109" s="18">
        <v>-482</v>
      </c>
      <c r="AF109">
        <v>0</v>
      </c>
      <c r="AG109">
        <v>261</v>
      </c>
      <c r="AH109">
        <v>-482</v>
      </c>
      <c r="AI109">
        <v>-221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0.83</v>
      </c>
    </row>
    <row r="110" spans="1:43" x14ac:dyDescent="0.2">
      <c r="A110" t="s">
        <v>55</v>
      </c>
      <c r="B110" s="1">
        <v>40799</v>
      </c>
      <c r="C110" s="14">
        <f t="shared" si="2"/>
        <v>2011</v>
      </c>
      <c r="D110" s="14">
        <f t="shared" si="3"/>
        <v>9</v>
      </c>
      <c r="E110">
        <v>92</v>
      </c>
      <c r="F110">
        <v>3.2</v>
      </c>
      <c r="G110">
        <v>12.1</v>
      </c>
      <c r="H110">
        <v>3.2</v>
      </c>
      <c r="I110">
        <v>12.1</v>
      </c>
      <c r="J110">
        <v>691</v>
      </c>
      <c r="K110">
        <v>254</v>
      </c>
      <c r="L110">
        <v>772</v>
      </c>
      <c r="M110">
        <v>0</v>
      </c>
      <c r="N110">
        <v>0.45</v>
      </c>
      <c r="O110">
        <v>0.45</v>
      </c>
      <c r="P110">
        <v>0.6</v>
      </c>
      <c r="Q110">
        <v>0.37</v>
      </c>
      <c r="R110">
        <v>92</v>
      </c>
      <c r="S110">
        <v>1.1299999999999999</v>
      </c>
      <c r="T110">
        <v>843</v>
      </c>
      <c r="U110">
        <v>7.7</v>
      </c>
      <c r="V110">
        <v>-314</v>
      </c>
      <c r="W110">
        <v>0.16</v>
      </c>
      <c r="X110">
        <v>0.94</v>
      </c>
      <c r="Y110">
        <v>0</v>
      </c>
      <c r="Z110">
        <v>3.59</v>
      </c>
      <c r="AA110">
        <v>0.2</v>
      </c>
      <c r="AB110">
        <v>-88</v>
      </c>
      <c r="AC110" s="18">
        <v>-92</v>
      </c>
      <c r="AD110" s="18">
        <v>236</v>
      </c>
      <c r="AE110" s="18">
        <v>-328</v>
      </c>
      <c r="AF110">
        <v>0</v>
      </c>
      <c r="AG110">
        <v>236</v>
      </c>
      <c r="AH110">
        <v>-328</v>
      </c>
      <c r="AI110">
        <v>-92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0.83</v>
      </c>
    </row>
    <row r="111" spans="1:43" x14ac:dyDescent="0.2">
      <c r="A111" t="s">
        <v>55</v>
      </c>
      <c r="B111" s="1">
        <v>40800</v>
      </c>
      <c r="C111" s="14">
        <f t="shared" si="2"/>
        <v>2011</v>
      </c>
      <c r="D111" s="14">
        <f t="shared" si="3"/>
        <v>9</v>
      </c>
      <c r="E111">
        <v>93</v>
      </c>
      <c r="F111">
        <v>3.7</v>
      </c>
      <c r="G111">
        <v>11.9</v>
      </c>
      <c r="H111">
        <v>3.7</v>
      </c>
      <c r="I111">
        <v>11.9</v>
      </c>
      <c r="J111">
        <v>689</v>
      </c>
      <c r="K111">
        <v>208</v>
      </c>
      <c r="L111">
        <v>746</v>
      </c>
      <c r="M111">
        <v>0</v>
      </c>
      <c r="N111">
        <v>0.42</v>
      </c>
      <c r="O111">
        <v>0.32</v>
      </c>
      <c r="P111">
        <v>0.39</v>
      </c>
      <c r="Q111">
        <v>0.28000000000000003</v>
      </c>
      <c r="R111">
        <v>93</v>
      </c>
      <c r="S111">
        <v>1.87</v>
      </c>
      <c r="T111">
        <v>620</v>
      </c>
      <c r="U111">
        <v>7.5</v>
      </c>
      <c r="V111">
        <v>-320</v>
      </c>
      <c r="W111">
        <v>0.24</v>
      </c>
      <c r="X111">
        <v>0.97</v>
      </c>
      <c r="Y111">
        <v>0</v>
      </c>
      <c r="Z111">
        <v>3.28</v>
      </c>
      <c r="AA111">
        <v>0.2</v>
      </c>
      <c r="AB111">
        <v>-82</v>
      </c>
      <c r="AC111" s="18">
        <v>-85</v>
      </c>
      <c r="AD111" s="18">
        <v>237</v>
      </c>
      <c r="AE111" s="18">
        <v>-322</v>
      </c>
      <c r="AF111">
        <v>0</v>
      </c>
      <c r="AG111">
        <v>237</v>
      </c>
      <c r="AH111">
        <v>-322</v>
      </c>
      <c r="AI111">
        <v>-85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0.83</v>
      </c>
    </row>
    <row r="112" spans="1:43" x14ac:dyDescent="0.2">
      <c r="A112" t="s">
        <v>55</v>
      </c>
      <c r="B112" s="1">
        <v>40801</v>
      </c>
      <c r="C112" s="14">
        <f t="shared" si="2"/>
        <v>2011</v>
      </c>
      <c r="D112" s="14">
        <f t="shared" si="3"/>
        <v>9</v>
      </c>
      <c r="E112">
        <v>94</v>
      </c>
      <c r="F112">
        <v>3.5</v>
      </c>
      <c r="G112">
        <v>11.9</v>
      </c>
      <c r="H112">
        <v>3.5</v>
      </c>
      <c r="I112">
        <v>11.9</v>
      </c>
      <c r="J112">
        <v>689</v>
      </c>
      <c r="K112">
        <v>68</v>
      </c>
      <c r="L112">
        <v>206</v>
      </c>
      <c r="M112">
        <v>0</v>
      </c>
      <c r="N112">
        <v>0.41</v>
      </c>
      <c r="O112">
        <v>0.26</v>
      </c>
      <c r="P112">
        <v>0.3</v>
      </c>
      <c r="Q112">
        <v>0.24</v>
      </c>
      <c r="R112">
        <v>94</v>
      </c>
      <c r="S112">
        <v>3.2</v>
      </c>
      <c r="T112">
        <v>495</v>
      </c>
      <c r="U112">
        <v>2.1</v>
      </c>
      <c r="V112">
        <v>-351</v>
      </c>
      <c r="W112">
        <v>0.51</v>
      </c>
      <c r="X112">
        <v>0.97</v>
      </c>
      <c r="Y112">
        <v>0</v>
      </c>
      <c r="Z112">
        <v>2.88</v>
      </c>
      <c r="AA112">
        <v>0.3</v>
      </c>
      <c r="AB112">
        <v>-127</v>
      </c>
      <c r="AC112" s="18">
        <v>-131</v>
      </c>
      <c r="AD112" s="18">
        <v>163</v>
      </c>
      <c r="AE112" s="18">
        <v>-295</v>
      </c>
      <c r="AF112">
        <v>0</v>
      </c>
      <c r="AG112">
        <v>163</v>
      </c>
      <c r="AH112">
        <v>-295</v>
      </c>
      <c r="AI112">
        <v>-132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0.83</v>
      </c>
    </row>
    <row r="113" spans="1:43" x14ac:dyDescent="0.2">
      <c r="A113" t="s">
        <v>55</v>
      </c>
      <c r="B113" s="1">
        <v>40802</v>
      </c>
      <c r="C113" s="14">
        <f t="shared" si="2"/>
        <v>2011</v>
      </c>
      <c r="D113" s="14">
        <f t="shared" si="3"/>
        <v>9</v>
      </c>
      <c r="E113">
        <v>95</v>
      </c>
      <c r="F113">
        <v>3</v>
      </c>
      <c r="G113">
        <v>12.2</v>
      </c>
      <c r="H113">
        <v>3</v>
      </c>
      <c r="I113">
        <v>12.2</v>
      </c>
      <c r="J113">
        <v>690</v>
      </c>
      <c r="K113">
        <v>95</v>
      </c>
      <c r="L113">
        <v>339</v>
      </c>
      <c r="M113">
        <v>0</v>
      </c>
      <c r="N113">
        <v>0.4</v>
      </c>
      <c r="O113">
        <v>0.23</v>
      </c>
      <c r="P113">
        <v>0.25</v>
      </c>
      <c r="Q113">
        <v>0.21</v>
      </c>
      <c r="R113">
        <v>95</v>
      </c>
      <c r="S113">
        <v>3.04</v>
      </c>
      <c r="T113">
        <v>431</v>
      </c>
      <c r="U113">
        <v>3.4</v>
      </c>
      <c r="V113">
        <v>-359</v>
      </c>
      <c r="W113">
        <v>0.85</v>
      </c>
      <c r="X113">
        <v>0.97</v>
      </c>
      <c r="Y113">
        <v>0</v>
      </c>
      <c r="Z113">
        <v>2.64</v>
      </c>
      <c r="AA113">
        <v>0.2</v>
      </c>
      <c r="AB113">
        <v>-69</v>
      </c>
      <c r="AC113" s="18">
        <v>-72</v>
      </c>
      <c r="AD113" s="18">
        <v>165</v>
      </c>
      <c r="AE113" s="18">
        <v>-237</v>
      </c>
      <c r="AF113">
        <v>0</v>
      </c>
      <c r="AG113">
        <v>165</v>
      </c>
      <c r="AH113">
        <v>-237</v>
      </c>
      <c r="AI113">
        <v>-72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0.83</v>
      </c>
    </row>
    <row r="114" spans="1:43" x14ac:dyDescent="0.2">
      <c r="A114" t="s">
        <v>55</v>
      </c>
      <c r="B114" s="1">
        <v>40803</v>
      </c>
      <c r="C114" s="14">
        <f t="shared" si="2"/>
        <v>2011</v>
      </c>
      <c r="D114" s="14">
        <f t="shared" si="3"/>
        <v>9</v>
      </c>
      <c r="E114">
        <v>96</v>
      </c>
      <c r="F114">
        <v>2.1</v>
      </c>
      <c r="G114">
        <v>12.4</v>
      </c>
      <c r="H114">
        <v>2.1</v>
      </c>
      <c r="I114">
        <v>12.4</v>
      </c>
      <c r="J114">
        <v>689</v>
      </c>
      <c r="K114">
        <v>84</v>
      </c>
      <c r="L114">
        <v>351</v>
      </c>
      <c r="M114">
        <v>0</v>
      </c>
      <c r="N114">
        <v>0.39</v>
      </c>
      <c r="O114">
        <v>0.21</v>
      </c>
      <c r="P114">
        <v>0.23</v>
      </c>
      <c r="Q114">
        <v>0.19</v>
      </c>
      <c r="R114">
        <v>96</v>
      </c>
      <c r="S114">
        <v>3.12</v>
      </c>
      <c r="T114">
        <v>421</v>
      </c>
      <c r="U114">
        <v>3.5</v>
      </c>
      <c r="V114">
        <v>-357</v>
      </c>
      <c r="W114">
        <v>0.95</v>
      </c>
      <c r="X114">
        <v>0.97</v>
      </c>
      <c r="Y114">
        <v>0</v>
      </c>
      <c r="Z114">
        <v>2.42</v>
      </c>
      <c r="AA114">
        <v>0.1</v>
      </c>
      <c r="AB114">
        <v>-53</v>
      </c>
      <c r="AC114" s="18">
        <v>-55</v>
      </c>
      <c r="AD114" s="18">
        <v>159</v>
      </c>
      <c r="AE114" s="18">
        <v>-214</v>
      </c>
      <c r="AF114">
        <v>0</v>
      </c>
      <c r="AG114">
        <v>159</v>
      </c>
      <c r="AH114">
        <v>-214</v>
      </c>
      <c r="AI114">
        <v>-55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0.83</v>
      </c>
    </row>
    <row r="115" spans="1:43" x14ac:dyDescent="0.2">
      <c r="A115" t="s">
        <v>55</v>
      </c>
      <c r="B115" s="1">
        <v>40804</v>
      </c>
      <c r="C115" s="14">
        <f t="shared" si="2"/>
        <v>2011</v>
      </c>
      <c r="D115" s="14">
        <f t="shared" si="3"/>
        <v>9</v>
      </c>
      <c r="E115">
        <v>97</v>
      </c>
      <c r="F115">
        <v>2</v>
      </c>
      <c r="G115">
        <v>12.4</v>
      </c>
      <c r="H115">
        <v>2</v>
      </c>
      <c r="I115">
        <v>12.4</v>
      </c>
      <c r="J115">
        <v>687</v>
      </c>
      <c r="K115">
        <v>113</v>
      </c>
      <c r="L115">
        <v>516</v>
      </c>
      <c r="M115">
        <v>0</v>
      </c>
      <c r="N115">
        <v>0.38</v>
      </c>
      <c r="O115">
        <v>0.18</v>
      </c>
      <c r="P115">
        <v>0.2</v>
      </c>
      <c r="Q115">
        <v>0.17</v>
      </c>
      <c r="R115">
        <v>97</v>
      </c>
      <c r="S115">
        <v>2.4900000000000002</v>
      </c>
      <c r="T115">
        <v>347</v>
      </c>
      <c r="U115">
        <v>5.2</v>
      </c>
      <c r="V115">
        <v>-341</v>
      </c>
      <c r="W115">
        <v>1.23</v>
      </c>
      <c r="X115">
        <v>0.98</v>
      </c>
      <c r="Y115">
        <v>0</v>
      </c>
      <c r="Z115">
        <v>2.2400000000000002</v>
      </c>
      <c r="AA115">
        <v>0.1</v>
      </c>
      <c r="AB115">
        <v>-25</v>
      </c>
      <c r="AC115" s="18">
        <v>-26</v>
      </c>
      <c r="AD115" s="18">
        <v>138</v>
      </c>
      <c r="AE115" s="18">
        <v>-164</v>
      </c>
      <c r="AF115">
        <v>0</v>
      </c>
      <c r="AG115">
        <v>138</v>
      </c>
      <c r="AH115">
        <v>-164</v>
      </c>
      <c r="AI115">
        <v>-26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0.83</v>
      </c>
    </row>
    <row r="116" spans="1:43" x14ac:dyDescent="0.2">
      <c r="A116" t="s">
        <v>55</v>
      </c>
      <c r="B116" s="1">
        <v>40805</v>
      </c>
      <c r="C116" s="14">
        <f t="shared" si="2"/>
        <v>2011</v>
      </c>
      <c r="D116" s="14">
        <f t="shared" si="3"/>
        <v>9</v>
      </c>
      <c r="E116">
        <v>98</v>
      </c>
      <c r="F116">
        <v>1.7</v>
      </c>
      <c r="G116">
        <v>12.5</v>
      </c>
      <c r="H116">
        <v>1.7</v>
      </c>
      <c r="I116">
        <v>12.5</v>
      </c>
      <c r="J116">
        <v>688</v>
      </c>
      <c r="K116">
        <v>123</v>
      </c>
      <c r="L116">
        <v>431</v>
      </c>
      <c r="M116">
        <v>0</v>
      </c>
      <c r="N116">
        <v>0.38</v>
      </c>
      <c r="O116">
        <v>0.16</v>
      </c>
      <c r="P116">
        <v>0.18</v>
      </c>
      <c r="Q116">
        <v>0.15</v>
      </c>
      <c r="R116">
        <v>98</v>
      </c>
      <c r="S116">
        <v>2.4</v>
      </c>
      <c r="T116">
        <v>335</v>
      </c>
      <c r="U116">
        <v>4.3</v>
      </c>
      <c r="V116">
        <v>-326</v>
      </c>
      <c r="W116">
        <v>1.18</v>
      </c>
      <c r="X116">
        <v>0.92</v>
      </c>
      <c r="Y116">
        <v>0</v>
      </c>
      <c r="Z116">
        <v>2.2599999999999998</v>
      </c>
      <c r="AA116">
        <v>0.1</v>
      </c>
      <c r="AB116">
        <v>-24</v>
      </c>
      <c r="AC116" s="18">
        <v>-22</v>
      </c>
      <c r="AD116" s="18">
        <v>137</v>
      </c>
      <c r="AE116" s="18">
        <v>-160</v>
      </c>
      <c r="AF116">
        <v>0</v>
      </c>
      <c r="AG116">
        <v>137</v>
      </c>
      <c r="AH116">
        <v>-160</v>
      </c>
      <c r="AI116">
        <v>-23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0.83</v>
      </c>
    </row>
    <row r="117" spans="1:43" x14ac:dyDescent="0.2">
      <c r="A117" t="s">
        <v>55</v>
      </c>
      <c r="B117" s="1">
        <v>40808</v>
      </c>
      <c r="C117" s="14">
        <f t="shared" si="2"/>
        <v>2011</v>
      </c>
      <c r="D117" s="14">
        <f t="shared" si="3"/>
        <v>9</v>
      </c>
      <c r="E117">
        <v>99</v>
      </c>
      <c r="F117">
        <v>1.1000000000000001</v>
      </c>
      <c r="G117">
        <v>12.7</v>
      </c>
      <c r="H117">
        <v>1.1000000000000001</v>
      </c>
      <c r="I117">
        <v>12.7</v>
      </c>
      <c r="J117">
        <v>684</v>
      </c>
      <c r="K117">
        <v>67</v>
      </c>
      <c r="L117">
        <v>227</v>
      </c>
      <c r="M117">
        <v>0</v>
      </c>
      <c r="N117">
        <v>0.36</v>
      </c>
      <c r="O117">
        <v>0.12</v>
      </c>
      <c r="P117">
        <v>0.14000000000000001</v>
      </c>
      <c r="Q117">
        <v>0.11</v>
      </c>
      <c r="R117">
        <v>99</v>
      </c>
      <c r="S117">
        <v>3.06</v>
      </c>
      <c r="T117">
        <v>338</v>
      </c>
      <c r="U117">
        <v>2.2999999999999998</v>
      </c>
      <c r="V117">
        <v>-294</v>
      </c>
      <c r="W117">
        <v>0.91</v>
      </c>
      <c r="X117">
        <v>0.98</v>
      </c>
      <c r="Y117">
        <v>0</v>
      </c>
      <c r="Z117">
        <v>2.2799999999999998</v>
      </c>
      <c r="AA117">
        <v>0.1</v>
      </c>
      <c r="AB117">
        <v>-43</v>
      </c>
      <c r="AC117" s="18">
        <v>-42</v>
      </c>
      <c r="AD117" s="18">
        <v>128</v>
      </c>
      <c r="AE117" s="18">
        <v>-169</v>
      </c>
      <c r="AF117">
        <v>0</v>
      </c>
      <c r="AG117">
        <v>128</v>
      </c>
      <c r="AH117">
        <v>-169</v>
      </c>
      <c r="AI117">
        <v>-41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0.83</v>
      </c>
    </row>
    <row r="118" spans="1:43" x14ac:dyDescent="0.2">
      <c r="A118" t="s">
        <v>55</v>
      </c>
      <c r="B118" s="1">
        <v>40809</v>
      </c>
      <c r="C118" s="14">
        <f t="shared" si="2"/>
        <v>2011</v>
      </c>
      <c r="D118" s="14">
        <f t="shared" si="3"/>
        <v>9</v>
      </c>
      <c r="E118">
        <v>100</v>
      </c>
      <c r="F118">
        <v>0.6</v>
      </c>
      <c r="G118">
        <v>12.9</v>
      </c>
      <c r="H118">
        <v>0.6</v>
      </c>
      <c r="I118">
        <v>12.9</v>
      </c>
      <c r="J118">
        <v>689</v>
      </c>
      <c r="K118">
        <v>83</v>
      </c>
      <c r="L118">
        <v>312</v>
      </c>
      <c r="M118">
        <v>0</v>
      </c>
      <c r="N118">
        <v>0.35</v>
      </c>
      <c r="O118">
        <v>0.11</v>
      </c>
      <c r="P118">
        <v>0.13</v>
      </c>
      <c r="Q118">
        <v>0.09</v>
      </c>
      <c r="R118">
        <v>100</v>
      </c>
      <c r="S118">
        <v>2.67</v>
      </c>
      <c r="T118">
        <v>343</v>
      </c>
      <c r="U118">
        <v>3.1</v>
      </c>
      <c r="V118">
        <v>-293</v>
      </c>
      <c r="W118">
        <v>0.72</v>
      </c>
      <c r="X118">
        <v>0.98</v>
      </c>
      <c r="Y118">
        <v>0</v>
      </c>
      <c r="Z118">
        <v>2.0699999999999998</v>
      </c>
      <c r="AA118">
        <v>0.2</v>
      </c>
      <c r="AB118">
        <v>-53</v>
      </c>
      <c r="AC118" s="18">
        <v>-54</v>
      </c>
      <c r="AD118" s="18">
        <v>130</v>
      </c>
      <c r="AE118" s="18">
        <v>-184</v>
      </c>
      <c r="AF118">
        <v>0</v>
      </c>
      <c r="AG118">
        <v>130</v>
      </c>
      <c r="AH118">
        <v>-184</v>
      </c>
      <c r="AI118">
        <v>-54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55</v>
      </c>
      <c r="B119" s="1">
        <v>40810</v>
      </c>
      <c r="C119" s="14">
        <f t="shared" si="2"/>
        <v>2011</v>
      </c>
      <c r="D119" s="14">
        <f t="shared" si="3"/>
        <v>9</v>
      </c>
      <c r="E119">
        <v>101</v>
      </c>
      <c r="F119">
        <v>0.5</v>
      </c>
      <c r="G119">
        <v>13</v>
      </c>
      <c r="H119">
        <v>0.5</v>
      </c>
      <c r="I119">
        <v>13</v>
      </c>
      <c r="J119">
        <v>690</v>
      </c>
      <c r="K119">
        <v>152</v>
      </c>
      <c r="L119">
        <v>630</v>
      </c>
      <c r="M119">
        <v>0</v>
      </c>
      <c r="N119">
        <v>0.34</v>
      </c>
      <c r="O119">
        <v>0.09</v>
      </c>
      <c r="P119">
        <v>0.11</v>
      </c>
      <c r="Q119">
        <v>7.0000000000000007E-2</v>
      </c>
      <c r="R119">
        <v>101</v>
      </c>
      <c r="S119">
        <v>2.72</v>
      </c>
      <c r="T119">
        <v>251</v>
      </c>
      <c r="U119">
        <v>6.3</v>
      </c>
      <c r="V119">
        <v>-95</v>
      </c>
      <c r="W119">
        <v>-7.0000000000000007E-2</v>
      </c>
      <c r="X119">
        <v>0.89</v>
      </c>
      <c r="Y119">
        <v>0</v>
      </c>
      <c r="Z119">
        <v>1.88</v>
      </c>
      <c r="AA119">
        <v>0.1</v>
      </c>
      <c r="AB119">
        <v>-31</v>
      </c>
      <c r="AC119" s="18">
        <v>-31</v>
      </c>
      <c r="AD119" s="18">
        <v>109</v>
      </c>
      <c r="AE119" s="18">
        <v>-140</v>
      </c>
      <c r="AF119">
        <v>0</v>
      </c>
      <c r="AG119">
        <v>109</v>
      </c>
      <c r="AH119">
        <v>-140</v>
      </c>
      <c r="AI119">
        <v>-31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55</v>
      </c>
      <c r="B120" s="1">
        <v>40811</v>
      </c>
      <c r="C120" s="14">
        <f t="shared" si="2"/>
        <v>2011</v>
      </c>
      <c r="D120" s="14">
        <f t="shared" si="3"/>
        <v>9</v>
      </c>
      <c r="E120">
        <v>102</v>
      </c>
      <c r="F120">
        <v>0.3</v>
      </c>
      <c r="G120">
        <v>13</v>
      </c>
      <c r="H120">
        <v>0.3</v>
      </c>
      <c r="I120">
        <v>13</v>
      </c>
      <c r="J120">
        <v>690</v>
      </c>
      <c r="K120">
        <v>96</v>
      </c>
      <c r="L120">
        <v>361</v>
      </c>
      <c r="M120">
        <v>0</v>
      </c>
      <c r="N120">
        <v>0.33</v>
      </c>
      <c r="O120">
        <v>7.0000000000000007E-2</v>
      </c>
      <c r="P120">
        <v>0.09</v>
      </c>
      <c r="Q120">
        <v>0.06</v>
      </c>
      <c r="R120">
        <v>102</v>
      </c>
      <c r="S120">
        <v>3.08</v>
      </c>
      <c r="T120">
        <v>284</v>
      </c>
      <c r="U120">
        <v>3.6</v>
      </c>
      <c r="V120">
        <v>-144</v>
      </c>
      <c r="W120">
        <v>0.08</v>
      </c>
      <c r="X120">
        <v>0.97</v>
      </c>
      <c r="Y120">
        <v>0</v>
      </c>
      <c r="Z120">
        <v>1.61</v>
      </c>
      <c r="AA120">
        <v>0.1</v>
      </c>
      <c r="AB120">
        <v>-35</v>
      </c>
      <c r="AC120" s="18">
        <v>-35</v>
      </c>
      <c r="AD120" s="18">
        <v>114</v>
      </c>
      <c r="AE120" s="18">
        <v>-149</v>
      </c>
      <c r="AF120">
        <v>0</v>
      </c>
      <c r="AG120">
        <v>114</v>
      </c>
      <c r="AH120">
        <v>-149</v>
      </c>
      <c r="AI120">
        <v>-35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56</v>
      </c>
      <c r="B121" s="1">
        <v>40376</v>
      </c>
      <c r="C121" s="14">
        <f>YEAR(B121)</f>
        <v>2010</v>
      </c>
      <c r="D121" s="14">
        <f>MONTH(B121)</f>
        <v>7</v>
      </c>
      <c r="E121">
        <v>1</v>
      </c>
      <c r="F121">
        <v>11.2</v>
      </c>
      <c r="G121">
        <v>9.1999999999999993</v>
      </c>
      <c r="H121">
        <v>11.2</v>
      </c>
      <c r="I121">
        <v>9.1999999999999993</v>
      </c>
      <c r="J121">
        <v>692</v>
      </c>
      <c r="K121">
        <v>182</v>
      </c>
      <c r="L121">
        <v>524</v>
      </c>
      <c r="M121">
        <v>2.8</v>
      </c>
      <c r="N121">
        <v>0.46</v>
      </c>
      <c r="O121">
        <v>0.24</v>
      </c>
      <c r="P121">
        <v>0.25</v>
      </c>
      <c r="Q121">
        <v>0.23</v>
      </c>
      <c r="R121">
        <v>1</v>
      </c>
      <c r="S121">
        <v>2.44</v>
      </c>
      <c r="T121">
        <v>803</v>
      </c>
      <c r="U121">
        <v>5.2</v>
      </c>
      <c r="V121">
        <v>-1892</v>
      </c>
      <c r="W121">
        <v>2.19</v>
      </c>
      <c r="X121">
        <v>0.98</v>
      </c>
      <c r="Y121">
        <v>0</v>
      </c>
      <c r="Z121">
        <v>3.33</v>
      </c>
      <c r="AA121">
        <v>2.5</v>
      </c>
      <c r="AB121">
        <v>-1240</v>
      </c>
      <c r="AC121" s="18">
        <v>-1233</v>
      </c>
      <c r="AD121" s="18">
        <v>347</v>
      </c>
      <c r="AE121" s="18">
        <v>-1580</v>
      </c>
      <c r="AF121">
        <v>6.8</v>
      </c>
      <c r="AG121">
        <v>354</v>
      </c>
      <c r="AH121">
        <v>-1587</v>
      </c>
      <c r="AI121">
        <v>-1233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</row>
    <row r="122" spans="1:43" x14ac:dyDescent="0.2">
      <c r="A122" t="s">
        <v>56</v>
      </c>
      <c r="B122" s="1">
        <v>40377</v>
      </c>
      <c r="C122" s="14">
        <f t="shared" ref="C122:C185" si="4">YEAR(B122)</f>
        <v>2010</v>
      </c>
      <c r="D122" s="14">
        <f t="shared" ref="D122:D185" si="5">MONTH(B122)</f>
        <v>7</v>
      </c>
      <c r="E122">
        <v>2</v>
      </c>
      <c r="F122">
        <v>11.3</v>
      </c>
      <c r="G122">
        <v>9.5</v>
      </c>
      <c r="H122">
        <v>11.3</v>
      </c>
      <c r="I122">
        <v>9.5</v>
      </c>
      <c r="J122">
        <v>695</v>
      </c>
      <c r="K122">
        <v>243</v>
      </c>
      <c r="L122">
        <v>775</v>
      </c>
      <c r="M122">
        <v>2.7</v>
      </c>
      <c r="N122">
        <v>0.46</v>
      </c>
      <c r="O122">
        <v>0.24</v>
      </c>
      <c r="P122">
        <v>0.25</v>
      </c>
      <c r="Q122">
        <v>0.01</v>
      </c>
      <c r="R122">
        <v>2</v>
      </c>
      <c r="S122">
        <v>2.4</v>
      </c>
      <c r="T122">
        <v>778</v>
      </c>
      <c r="U122">
        <v>7.8</v>
      </c>
      <c r="V122">
        <v>-1503</v>
      </c>
      <c r="W122">
        <v>1.91</v>
      </c>
      <c r="X122">
        <v>0.97</v>
      </c>
      <c r="Y122">
        <v>0</v>
      </c>
      <c r="Z122">
        <v>3.37</v>
      </c>
      <c r="AA122">
        <v>1.7</v>
      </c>
      <c r="AB122">
        <v>-844</v>
      </c>
      <c r="AC122" s="18">
        <v>-840</v>
      </c>
      <c r="AD122" s="18">
        <v>375</v>
      </c>
      <c r="AE122" s="18">
        <v>-1215</v>
      </c>
      <c r="AF122">
        <v>6.5</v>
      </c>
      <c r="AG122">
        <v>382</v>
      </c>
      <c r="AH122">
        <v>-1222</v>
      </c>
      <c r="AI122">
        <v>-840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56</v>
      </c>
      <c r="B123" s="1">
        <v>40378</v>
      </c>
      <c r="C123" s="14">
        <f t="shared" si="4"/>
        <v>2010</v>
      </c>
      <c r="D123" s="14">
        <f t="shared" si="5"/>
        <v>7</v>
      </c>
      <c r="E123">
        <v>3</v>
      </c>
      <c r="F123">
        <v>11.3</v>
      </c>
      <c r="G123">
        <v>9.6999999999999993</v>
      </c>
      <c r="H123">
        <v>11.3</v>
      </c>
      <c r="I123">
        <v>9.6999999999999993</v>
      </c>
      <c r="J123">
        <v>696</v>
      </c>
      <c r="K123">
        <v>200</v>
      </c>
      <c r="L123">
        <v>437</v>
      </c>
      <c r="M123">
        <v>4.2</v>
      </c>
      <c r="N123">
        <v>0.48</v>
      </c>
      <c r="O123">
        <v>0.25</v>
      </c>
      <c r="P123">
        <v>0.27</v>
      </c>
      <c r="Q123">
        <v>0.24</v>
      </c>
      <c r="R123">
        <v>3</v>
      </c>
      <c r="S123">
        <v>1.61</v>
      </c>
      <c r="T123">
        <v>532</v>
      </c>
      <c r="U123">
        <v>4.4000000000000004</v>
      </c>
      <c r="V123">
        <v>-1004</v>
      </c>
      <c r="W123">
        <v>0.69</v>
      </c>
      <c r="X123">
        <v>0.92</v>
      </c>
      <c r="Y123">
        <v>0</v>
      </c>
      <c r="Z123">
        <v>3.49</v>
      </c>
      <c r="AA123">
        <v>1.3</v>
      </c>
      <c r="AB123">
        <v>-661</v>
      </c>
      <c r="AC123" s="18">
        <v>-659</v>
      </c>
      <c r="AD123" s="18">
        <v>245</v>
      </c>
      <c r="AE123" s="18">
        <v>-904</v>
      </c>
      <c r="AF123">
        <v>6.8</v>
      </c>
      <c r="AG123">
        <v>252</v>
      </c>
      <c r="AH123">
        <v>-911</v>
      </c>
      <c r="AI123">
        <v>-659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56</v>
      </c>
      <c r="B124" s="1">
        <v>40379</v>
      </c>
      <c r="C124" s="14">
        <f t="shared" si="4"/>
        <v>2010</v>
      </c>
      <c r="D124" s="14">
        <f t="shared" si="5"/>
        <v>7</v>
      </c>
      <c r="E124">
        <v>4</v>
      </c>
      <c r="F124">
        <v>11.3</v>
      </c>
      <c r="G124">
        <v>9.9</v>
      </c>
      <c r="H124">
        <v>11.3</v>
      </c>
      <c r="I124">
        <v>9.9</v>
      </c>
      <c r="J124">
        <v>697</v>
      </c>
      <c r="K124">
        <v>330</v>
      </c>
      <c r="L124">
        <v>1016</v>
      </c>
      <c r="M124">
        <v>4.0999999999999996</v>
      </c>
      <c r="N124">
        <v>0.55000000000000004</v>
      </c>
      <c r="O124">
        <v>0.32</v>
      </c>
      <c r="P124">
        <v>0.37</v>
      </c>
      <c r="Q124">
        <v>0.27</v>
      </c>
      <c r="R124">
        <v>4</v>
      </c>
      <c r="S124">
        <v>0.79</v>
      </c>
      <c r="T124">
        <v>536</v>
      </c>
      <c r="U124">
        <v>10.199999999999999</v>
      </c>
      <c r="V124">
        <v>-726</v>
      </c>
      <c r="W124">
        <v>2.7</v>
      </c>
      <c r="X124">
        <v>0.98</v>
      </c>
      <c r="Y124">
        <v>0</v>
      </c>
      <c r="Z124">
        <v>3.22</v>
      </c>
      <c r="AA124">
        <v>0.3</v>
      </c>
      <c r="AB124">
        <v>-140</v>
      </c>
      <c r="AC124" s="18">
        <v>-133</v>
      </c>
      <c r="AD124" s="18">
        <v>208</v>
      </c>
      <c r="AE124" s="18">
        <v>-341</v>
      </c>
      <c r="AF124">
        <v>3.2</v>
      </c>
      <c r="AG124">
        <v>211</v>
      </c>
      <c r="AH124">
        <v>-344</v>
      </c>
      <c r="AI124">
        <v>-133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0.83</v>
      </c>
    </row>
    <row r="125" spans="1:43" x14ac:dyDescent="0.2">
      <c r="A125" t="s">
        <v>56</v>
      </c>
      <c r="B125" s="1">
        <v>40380</v>
      </c>
      <c r="C125" s="14">
        <f t="shared" si="4"/>
        <v>2010</v>
      </c>
      <c r="D125" s="14">
        <f t="shared" si="5"/>
        <v>7</v>
      </c>
      <c r="E125">
        <v>5</v>
      </c>
      <c r="F125">
        <v>11.6</v>
      </c>
      <c r="G125">
        <v>10.1</v>
      </c>
      <c r="H125">
        <v>11.6</v>
      </c>
      <c r="I125">
        <v>10.1</v>
      </c>
      <c r="J125">
        <v>695</v>
      </c>
      <c r="K125">
        <v>326</v>
      </c>
      <c r="L125">
        <v>1138</v>
      </c>
      <c r="M125">
        <v>7.1</v>
      </c>
      <c r="N125">
        <v>0.62</v>
      </c>
      <c r="O125">
        <v>0.37</v>
      </c>
      <c r="P125">
        <v>0.38</v>
      </c>
      <c r="Q125">
        <v>0.36</v>
      </c>
      <c r="R125">
        <v>5</v>
      </c>
      <c r="S125">
        <v>1.38</v>
      </c>
      <c r="T125">
        <v>337</v>
      </c>
      <c r="U125">
        <v>11.4</v>
      </c>
      <c r="V125">
        <v>-166</v>
      </c>
      <c r="W125">
        <v>2.11</v>
      </c>
      <c r="X125">
        <v>0.84</v>
      </c>
      <c r="Y125">
        <v>0</v>
      </c>
      <c r="Z125">
        <v>3.64</v>
      </c>
      <c r="AA125">
        <v>-0.5</v>
      </c>
      <c r="AB125">
        <v>356</v>
      </c>
      <c r="AC125" s="18">
        <v>356</v>
      </c>
      <c r="AD125" s="18">
        <v>214</v>
      </c>
      <c r="AE125" s="18">
        <v>142</v>
      </c>
      <c r="AF125">
        <v>9.8000000000000007</v>
      </c>
      <c r="AG125">
        <v>224</v>
      </c>
      <c r="AH125">
        <v>132</v>
      </c>
      <c r="AI125">
        <v>356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0.67</v>
      </c>
    </row>
    <row r="126" spans="1:43" x14ac:dyDescent="0.2">
      <c r="A126" t="s">
        <v>56</v>
      </c>
      <c r="B126" s="1">
        <v>40382</v>
      </c>
      <c r="C126" s="14">
        <f t="shared" si="4"/>
        <v>2010</v>
      </c>
      <c r="D126" s="14">
        <f t="shared" si="5"/>
        <v>7</v>
      </c>
      <c r="E126">
        <v>6</v>
      </c>
      <c r="F126">
        <v>11.2</v>
      </c>
      <c r="G126">
        <v>10</v>
      </c>
      <c r="H126">
        <v>11.2</v>
      </c>
      <c r="I126">
        <v>10</v>
      </c>
      <c r="J126">
        <v>690</v>
      </c>
      <c r="K126">
        <v>376</v>
      </c>
      <c r="L126">
        <v>1065</v>
      </c>
      <c r="M126">
        <v>8</v>
      </c>
      <c r="N126">
        <v>0.61</v>
      </c>
      <c r="O126">
        <v>0.36</v>
      </c>
      <c r="P126">
        <v>0.39</v>
      </c>
      <c r="Q126">
        <v>0.33</v>
      </c>
      <c r="R126">
        <v>6</v>
      </c>
      <c r="S126">
        <v>0.57999999999999996</v>
      </c>
      <c r="T126">
        <v>586</v>
      </c>
      <c r="U126">
        <v>10.7</v>
      </c>
      <c r="V126">
        <v>18</v>
      </c>
      <c r="W126">
        <v>-0.14000000000000001</v>
      </c>
      <c r="X126">
        <v>0.78</v>
      </c>
      <c r="Y126">
        <v>0</v>
      </c>
      <c r="Z126">
        <v>3.48</v>
      </c>
      <c r="AA126">
        <v>-0.3</v>
      </c>
      <c r="AB126">
        <v>166</v>
      </c>
      <c r="AC126" s="18">
        <v>181</v>
      </c>
      <c r="AD126" s="18">
        <v>189</v>
      </c>
      <c r="AE126" s="18">
        <v>-7</v>
      </c>
      <c r="AF126">
        <v>4.7</v>
      </c>
      <c r="AG126">
        <v>194</v>
      </c>
      <c r="AH126">
        <v>-12</v>
      </c>
      <c r="AI126">
        <v>182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0.83</v>
      </c>
    </row>
    <row r="127" spans="1:43" x14ac:dyDescent="0.2">
      <c r="A127" t="s">
        <v>56</v>
      </c>
      <c r="B127" s="1">
        <v>40383</v>
      </c>
      <c r="C127" s="14">
        <f t="shared" si="4"/>
        <v>2010</v>
      </c>
      <c r="D127" s="14">
        <f t="shared" si="5"/>
        <v>7</v>
      </c>
      <c r="E127">
        <v>7</v>
      </c>
      <c r="F127">
        <v>11.4</v>
      </c>
      <c r="G127">
        <v>10.1</v>
      </c>
      <c r="H127">
        <v>11.4</v>
      </c>
      <c r="I127">
        <v>10.1</v>
      </c>
      <c r="J127">
        <v>694</v>
      </c>
      <c r="K127">
        <v>256</v>
      </c>
      <c r="L127">
        <v>794</v>
      </c>
      <c r="M127">
        <v>3.3</v>
      </c>
      <c r="N127">
        <v>0.55000000000000004</v>
      </c>
      <c r="O127">
        <v>0.32</v>
      </c>
      <c r="P127">
        <v>0.34</v>
      </c>
      <c r="Q127">
        <v>0.3</v>
      </c>
      <c r="R127">
        <v>7</v>
      </c>
      <c r="S127">
        <v>0.88</v>
      </c>
      <c r="T127">
        <v>361</v>
      </c>
      <c r="U127">
        <v>7.9</v>
      </c>
      <c r="V127">
        <v>-105</v>
      </c>
      <c r="W127">
        <v>0.56999999999999995</v>
      </c>
      <c r="X127">
        <v>0.92</v>
      </c>
      <c r="Y127">
        <v>0</v>
      </c>
      <c r="Z127">
        <v>3.16</v>
      </c>
      <c r="AA127">
        <v>-0.3</v>
      </c>
      <c r="AB127">
        <v>150</v>
      </c>
      <c r="AC127" s="18">
        <v>146</v>
      </c>
      <c r="AD127" s="18">
        <v>164</v>
      </c>
      <c r="AE127" s="18">
        <v>-18</v>
      </c>
      <c r="AF127">
        <v>2.9</v>
      </c>
      <c r="AG127">
        <v>167</v>
      </c>
      <c r="AH127">
        <v>-21</v>
      </c>
      <c r="AI127">
        <v>146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0.83</v>
      </c>
    </row>
    <row r="128" spans="1:43" x14ac:dyDescent="0.2">
      <c r="A128" t="s">
        <v>56</v>
      </c>
      <c r="B128" s="1">
        <v>40384</v>
      </c>
      <c r="C128" s="14">
        <f t="shared" si="4"/>
        <v>2010</v>
      </c>
      <c r="D128" s="14">
        <f t="shared" si="5"/>
        <v>7</v>
      </c>
      <c r="E128">
        <v>8</v>
      </c>
      <c r="F128">
        <v>12.4</v>
      </c>
      <c r="G128">
        <v>10</v>
      </c>
      <c r="H128">
        <v>12.4</v>
      </c>
      <c r="I128">
        <v>10</v>
      </c>
      <c r="J128">
        <v>697</v>
      </c>
      <c r="K128">
        <v>486</v>
      </c>
      <c r="L128">
        <v>1352</v>
      </c>
      <c r="M128">
        <v>2.1</v>
      </c>
      <c r="N128">
        <v>0.53</v>
      </c>
      <c r="O128">
        <v>0.28999999999999998</v>
      </c>
      <c r="P128">
        <v>0.31</v>
      </c>
      <c r="Q128">
        <v>0.28000000000000003</v>
      </c>
      <c r="R128">
        <v>8</v>
      </c>
      <c r="S128">
        <v>1.07</v>
      </c>
      <c r="T128">
        <v>597</v>
      </c>
      <c r="U128">
        <v>13.5</v>
      </c>
      <c r="V128">
        <v>-66</v>
      </c>
      <c r="W128">
        <v>0.46</v>
      </c>
      <c r="X128">
        <v>0.97</v>
      </c>
      <c r="Y128">
        <v>0</v>
      </c>
      <c r="Z128">
        <v>3.04</v>
      </c>
      <c r="AA128">
        <v>-0.5</v>
      </c>
      <c r="AB128">
        <v>308</v>
      </c>
      <c r="AC128" s="18">
        <v>309</v>
      </c>
      <c r="AD128" s="18">
        <v>302</v>
      </c>
      <c r="AE128" s="18">
        <v>7</v>
      </c>
      <c r="AF128">
        <v>2.2000000000000002</v>
      </c>
      <c r="AG128">
        <v>304</v>
      </c>
      <c r="AH128">
        <v>5</v>
      </c>
      <c r="AI128">
        <v>309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0.83</v>
      </c>
    </row>
    <row r="129" spans="1:43" x14ac:dyDescent="0.2">
      <c r="A129" t="s">
        <v>56</v>
      </c>
      <c r="B129" s="1">
        <v>40385</v>
      </c>
      <c r="C129" s="14">
        <f t="shared" si="4"/>
        <v>2010</v>
      </c>
      <c r="D129" s="14">
        <f t="shared" si="5"/>
        <v>7</v>
      </c>
      <c r="E129">
        <v>9</v>
      </c>
      <c r="F129">
        <v>12.8</v>
      </c>
      <c r="G129">
        <v>9.9</v>
      </c>
      <c r="H129">
        <v>12.8</v>
      </c>
      <c r="I129">
        <v>9.9</v>
      </c>
      <c r="J129">
        <v>697</v>
      </c>
      <c r="K129">
        <v>295</v>
      </c>
      <c r="L129">
        <v>1231</v>
      </c>
      <c r="M129">
        <v>2.9</v>
      </c>
      <c r="N129">
        <v>0.5</v>
      </c>
      <c r="O129">
        <v>0.27</v>
      </c>
      <c r="P129">
        <v>0.28999999999999998</v>
      </c>
      <c r="Q129">
        <v>0.26</v>
      </c>
      <c r="R129">
        <v>9</v>
      </c>
      <c r="S129">
        <v>1.53</v>
      </c>
      <c r="T129">
        <v>889</v>
      </c>
      <c r="U129">
        <v>12.3</v>
      </c>
      <c r="V129">
        <v>-62</v>
      </c>
      <c r="W129">
        <v>0.31</v>
      </c>
      <c r="X129">
        <v>0.94</v>
      </c>
      <c r="Y129">
        <v>0</v>
      </c>
      <c r="Z129">
        <v>3.41</v>
      </c>
      <c r="AA129">
        <v>-0.6</v>
      </c>
      <c r="AB129">
        <v>338</v>
      </c>
      <c r="AC129" s="18">
        <v>338</v>
      </c>
      <c r="AD129" s="18">
        <v>351</v>
      </c>
      <c r="AE129" s="18">
        <v>-13</v>
      </c>
      <c r="AF129">
        <v>4.4000000000000004</v>
      </c>
      <c r="AG129">
        <v>355</v>
      </c>
      <c r="AH129">
        <v>-17</v>
      </c>
      <c r="AI129">
        <v>338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</row>
    <row r="130" spans="1:43" x14ac:dyDescent="0.2">
      <c r="A130" t="s">
        <v>56</v>
      </c>
      <c r="B130" s="1">
        <v>40386</v>
      </c>
      <c r="C130" s="14">
        <f t="shared" si="4"/>
        <v>2010</v>
      </c>
      <c r="D130" s="14">
        <f t="shared" si="5"/>
        <v>7</v>
      </c>
      <c r="E130">
        <v>10</v>
      </c>
      <c r="F130">
        <v>13.3</v>
      </c>
      <c r="G130">
        <v>9.8000000000000007</v>
      </c>
      <c r="H130">
        <v>13.3</v>
      </c>
      <c r="I130">
        <v>9.8000000000000007</v>
      </c>
      <c r="J130">
        <v>696</v>
      </c>
      <c r="K130">
        <v>390</v>
      </c>
      <c r="L130">
        <v>1281</v>
      </c>
      <c r="M130">
        <v>4</v>
      </c>
      <c r="N130">
        <v>0.48</v>
      </c>
      <c r="O130">
        <v>0.26</v>
      </c>
      <c r="P130">
        <v>0.27</v>
      </c>
      <c r="Q130">
        <v>0.25</v>
      </c>
      <c r="R130">
        <v>10</v>
      </c>
      <c r="S130">
        <v>1.87</v>
      </c>
      <c r="T130">
        <v>1000</v>
      </c>
      <c r="U130">
        <v>12.8</v>
      </c>
      <c r="V130">
        <v>-148</v>
      </c>
      <c r="W130">
        <v>0.37</v>
      </c>
      <c r="X130">
        <v>0.97</v>
      </c>
      <c r="Y130">
        <v>0</v>
      </c>
      <c r="Z130">
        <v>3.7</v>
      </c>
      <c r="AA130">
        <v>-0.8</v>
      </c>
      <c r="AB130">
        <v>388</v>
      </c>
      <c r="AC130" s="18">
        <v>391</v>
      </c>
      <c r="AD130" s="18">
        <v>482</v>
      </c>
      <c r="AE130" s="18">
        <v>-92</v>
      </c>
      <c r="AF130">
        <v>7.5</v>
      </c>
      <c r="AG130">
        <v>490</v>
      </c>
      <c r="AH130">
        <v>-100</v>
      </c>
      <c r="AI130">
        <v>390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</row>
    <row r="131" spans="1:43" x14ac:dyDescent="0.2">
      <c r="A131" t="s">
        <v>56</v>
      </c>
      <c r="B131" s="1">
        <v>40387</v>
      </c>
      <c r="C131" s="14">
        <f t="shared" si="4"/>
        <v>2010</v>
      </c>
      <c r="D131" s="14">
        <f t="shared" si="5"/>
        <v>7</v>
      </c>
      <c r="E131">
        <v>11</v>
      </c>
      <c r="F131">
        <v>13.2</v>
      </c>
      <c r="G131">
        <v>9.6</v>
      </c>
      <c r="H131">
        <v>13.2</v>
      </c>
      <c r="I131">
        <v>9.6</v>
      </c>
      <c r="J131">
        <v>695</v>
      </c>
      <c r="K131">
        <v>109</v>
      </c>
      <c r="L131">
        <v>369</v>
      </c>
      <c r="M131">
        <v>3</v>
      </c>
      <c r="N131">
        <v>0.48</v>
      </c>
      <c r="O131">
        <v>0.26</v>
      </c>
      <c r="P131">
        <v>0.28999999999999998</v>
      </c>
      <c r="Q131">
        <v>0.25</v>
      </c>
      <c r="R131">
        <v>11</v>
      </c>
      <c r="S131">
        <v>1.79</v>
      </c>
      <c r="T131">
        <v>1330</v>
      </c>
      <c r="U131">
        <v>3.7</v>
      </c>
      <c r="V131">
        <v>-317</v>
      </c>
      <c r="W131">
        <v>1.54</v>
      </c>
      <c r="X131">
        <v>0.93</v>
      </c>
      <c r="Y131">
        <v>0</v>
      </c>
      <c r="Z131">
        <v>3.53</v>
      </c>
      <c r="AA131">
        <v>-0.2</v>
      </c>
      <c r="AB131">
        <v>100</v>
      </c>
      <c r="AC131" s="18">
        <v>95</v>
      </c>
      <c r="AD131" s="18">
        <v>189</v>
      </c>
      <c r="AE131" s="18">
        <v>-94</v>
      </c>
      <c r="AF131">
        <v>5.4</v>
      </c>
      <c r="AG131">
        <v>194</v>
      </c>
      <c r="AH131">
        <v>-99</v>
      </c>
      <c r="AI131">
        <v>95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56</v>
      </c>
      <c r="B132" s="1">
        <v>40388</v>
      </c>
      <c r="C132" s="14">
        <f t="shared" si="4"/>
        <v>2010</v>
      </c>
      <c r="D132" s="14">
        <f t="shared" si="5"/>
        <v>7</v>
      </c>
      <c r="E132">
        <v>12</v>
      </c>
      <c r="F132">
        <v>12.4</v>
      </c>
      <c r="G132">
        <v>10</v>
      </c>
      <c r="H132">
        <v>12.4</v>
      </c>
      <c r="I132">
        <v>10</v>
      </c>
      <c r="J132">
        <v>696</v>
      </c>
      <c r="K132">
        <v>136</v>
      </c>
      <c r="L132">
        <v>411</v>
      </c>
      <c r="M132">
        <v>1.2</v>
      </c>
      <c r="N132">
        <v>0.64</v>
      </c>
      <c r="O132">
        <v>0.38</v>
      </c>
      <c r="P132">
        <v>0.45</v>
      </c>
      <c r="Q132">
        <v>0.28999999999999998</v>
      </c>
      <c r="R132">
        <v>12</v>
      </c>
      <c r="S132">
        <v>4.08</v>
      </c>
      <c r="T132">
        <v>309</v>
      </c>
      <c r="U132">
        <v>4.0999999999999996</v>
      </c>
      <c r="V132">
        <v>321</v>
      </c>
      <c r="W132">
        <v>0.09</v>
      </c>
      <c r="X132">
        <v>0.71</v>
      </c>
      <c r="Y132">
        <v>0</v>
      </c>
      <c r="Z132">
        <v>3.78</v>
      </c>
      <c r="AA132">
        <v>-0.7</v>
      </c>
      <c r="AB132">
        <v>523</v>
      </c>
      <c r="AC132" s="18">
        <v>528</v>
      </c>
      <c r="AD132" s="18">
        <v>203</v>
      </c>
      <c r="AE132" s="18">
        <v>325</v>
      </c>
      <c r="AF132">
        <v>4.9000000000000004</v>
      </c>
      <c r="AG132">
        <v>208</v>
      </c>
      <c r="AH132">
        <v>320</v>
      </c>
      <c r="AI132">
        <v>528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>
        <v>0</v>
      </c>
      <c r="AQ132">
        <v>0.67</v>
      </c>
    </row>
    <row r="133" spans="1:43" x14ac:dyDescent="0.2">
      <c r="A133" t="s">
        <v>56</v>
      </c>
      <c r="B133" s="1">
        <v>40436</v>
      </c>
      <c r="C133" s="14">
        <f t="shared" si="4"/>
        <v>2010</v>
      </c>
      <c r="D133" s="14">
        <f t="shared" si="5"/>
        <v>9</v>
      </c>
      <c r="E133">
        <v>13</v>
      </c>
      <c r="F133">
        <v>7.7</v>
      </c>
      <c r="G133">
        <v>10.8</v>
      </c>
      <c r="H133">
        <v>7.7</v>
      </c>
      <c r="I133">
        <v>10.8</v>
      </c>
      <c r="J133">
        <v>703</v>
      </c>
      <c r="K133">
        <v>243</v>
      </c>
      <c r="L133">
        <v>792</v>
      </c>
      <c r="M133">
        <v>0</v>
      </c>
      <c r="N133">
        <v>0.4</v>
      </c>
      <c r="O133">
        <v>0.2</v>
      </c>
      <c r="P133">
        <v>0.21</v>
      </c>
      <c r="Q133">
        <v>0.2</v>
      </c>
      <c r="R133">
        <v>13</v>
      </c>
      <c r="S133">
        <v>1.72</v>
      </c>
      <c r="T133">
        <v>737</v>
      </c>
      <c r="U133">
        <v>7.9</v>
      </c>
      <c r="V133">
        <v>-725</v>
      </c>
      <c r="W133">
        <v>0.91</v>
      </c>
      <c r="X133">
        <v>0.98</v>
      </c>
      <c r="Y133">
        <v>0</v>
      </c>
      <c r="Z133">
        <v>2.65</v>
      </c>
      <c r="AA133">
        <v>0.7</v>
      </c>
      <c r="AB133">
        <v>-316</v>
      </c>
      <c r="AC133" s="18">
        <v>-319</v>
      </c>
      <c r="AD133" s="18">
        <v>270</v>
      </c>
      <c r="AE133" s="18">
        <v>-590</v>
      </c>
      <c r="AF133">
        <v>0</v>
      </c>
      <c r="AG133">
        <v>270</v>
      </c>
      <c r="AH133">
        <v>-590</v>
      </c>
      <c r="AI133">
        <v>-320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56</v>
      </c>
      <c r="B134" s="1">
        <v>40437</v>
      </c>
      <c r="C134" s="14">
        <f t="shared" si="4"/>
        <v>2010</v>
      </c>
      <c r="D134" s="14">
        <f t="shared" si="5"/>
        <v>9</v>
      </c>
      <c r="E134">
        <v>14</v>
      </c>
      <c r="F134">
        <v>7.6</v>
      </c>
      <c r="G134">
        <v>10.7</v>
      </c>
      <c r="H134">
        <v>7.6</v>
      </c>
      <c r="I134">
        <v>10.7</v>
      </c>
      <c r="J134">
        <v>703</v>
      </c>
      <c r="K134">
        <v>34</v>
      </c>
      <c r="L134">
        <v>107</v>
      </c>
      <c r="M134">
        <v>0</v>
      </c>
      <c r="N134">
        <v>0.4</v>
      </c>
      <c r="O134">
        <v>0.2</v>
      </c>
      <c r="P134">
        <v>0.2</v>
      </c>
      <c r="Q134">
        <v>0.2</v>
      </c>
      <c r="R134">
        <v>14</v>
      </c>
      <c r="S134">
        <v>4.83</v>
      </c>
      <c r="T134">
        <v>576</v>
      </c>
      <c r="U134">
        <v>1.1000000000000001</v>
      </c>
      <c r="V134">
        <v>-565</v>
      </c>
      <c r="W134">
        <v>-0.02</v>
      </c>
      <c r="X134">
        <v>0.96</v>
      </c>
      <c r="Y134">
        <v>0</v>
      </c>
      <c r="Z134">
        <v>2.64</v>
      </c>
      <c r="AA134">
        <v>1</v>
      </c>
      <c r="AB134">
        <v>-427</v>
      </c>
      <c r="AC134" s="18">
        <v>-428</v>
      </c>
      <c r="AD134" s="18">
        <v>141</v>
      </c>
      <c r="AE134" s="18">
        <v>-569</v>
      </c>
      <c r="AF134">
        <v>0</v>
      </c>
      <c r="AG134">
        <v>141</v>
      </c>
      <c r="AH134">
        <v>-569</v>
      </c>
      <c r="AI134">
        <v>-428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56</v>
      </c>
      <c r="B135" s="1">
        <v>40438</v>
      </c>
      <c r="C135" s="14">
        <f t="shared" si="4"/>
        <v>2010</v>
      </c>
      <c r="D135" s="14">
        <f t="shared" si="5"/>
        <v>9</v>
      </c>
      <c r="E135">
        <v>15</v>
      </c>
      <c r="F135">
        <v>7.5</v>
      </c>
      <c r="G135">
        <v>10.9</v>
      </c>
      <c r="H135">
        <v>7.5</v>
      </c>
      <c r="I135">
        <v>10.9</v>
      </c>
      <c r="J135">
        <v>704</v>
      </c>
      <c r="K135">
        <v>177</v>
      </c>
      <c r="L135">
        <v>767</v>
      </c>
      <c r="M135">
        <v>0</v>
      </c>
      <c r="N135">
        <v>0.42</v>
      </c>
      <c r="O135">
        <v>0.21</v>
      </c>
      <c r="P135">
        <v>0.22</v>
      </c>
      <c r="Q135">
        <v>0.2</v>
      </c>
      <c r="R135">
        <v>15</v>
      </c>
      <c r="S135">
        <v>2.74</v>
      </c>
      <c r="T135">
        <v>690</v>
      </c>
      <c r="U135">
        <v>7.7</v>
      </c>
      <c r="V135">
        <v>-584</v>
      </c>
      <c r="W135">
        <v>0.4</v>
      </c>
      <c r="X135">
        <v>0.97</v>
      </c>
      <c r="Y135">
        <v>0</v>
      </c>
      <c r="Z135">
        <v>2.77</v>
      </c>
      <c r="AA135">
        <v>0.6</v>
      </c>
      <c r="AB135">
        <v>-276</v>
      </c>
      <c r="AC135" s="18">
        <v>-277</v>
      </c>
      <c r="AD135" s="18">
        <v>257</v>
      </c>
      <c r="AE135" s="18">
        <v>-534</v>
      </c>
      <c r="AF135">
        <v>0</v>
      </c>
      <c r="AG135">
        <v>257</v>
      </c>
      <c r="AH135">
        <v>-534</v>
      </c>
      <c r="AI135">
        <v>-277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56</v>
      </c>
      <c r="B136" s="1">
        <v>40439</v>
      </c>
      <c r="C136" s="14">
        <f t="shared" si="4"/>
        <v>2010</v>
      </c>
      <c r="D136" s="14">
        <f t="shared" si="5"/>
        <v>9</v>
      </c>
      <c r="E136">
        <v>16</v>
      </c>
      <c r="F136">
        <v>7.1</v>
      </c>
      <c r="G136">
        <v>11.1</v>
      </c>
      <c r="H136">
        <v>7.1</v>
      </c>
      <c r="I136">
        <v>11.1</v>
      </c>
      <c r="J136">
        <v>705</v>
      </c>
      <c r="K136">
        <v>231</v>
      </c>
      <c r="L136">
        <v>753</v>
      </c>
      <c r="M136">
        <v>0</v>
      </c>
      <c r="N136">
        <v>0.44</v>
      </c>
      <c r="O136">
        <v>0.22</v>
      </c>
      <c r="P136">
        <v>0.23</v>
      </c>
      <c r="Q136">
        <v>0.22</v>
      </c>
      <c r="R136">
        <v>16</v>
      </c>
      <c r="S136">
        <v>1.71</v>
      </c>
      <c r="T136">
        <v>747</v>
      </c>
      <c r="U136">
        <v>7.5</v>
      </c>
      <c r="V136">
        <v>-604</v>
      </c>
      <c r="W136">
        <v>0.75</v>
      </c>
      <c r="X136">
        <v>0.99</v>
      </c>
      <c r="Y136">
        <v>0</v>
      </c>
      <c r="Z136">
        <v>2.85</v>
      </c>
      <c r="AA136">
        <v>0.5</v>
      </c>
      <c r="AB136">
        <v>-225</v>
      </c>
      <c r="AC136" s="18">
        <v>-229</v>
      </c>
      <c r="AD136" s="18">
        <v>262</v>
      </c>
      <c r="AE136" s="18">
        <v>-491</v>
      </c>
      <c r="AF136">
        <v>0</v>
      </c>
      <c r="AG136">
        <v>262</v>
      </c>
      <c r="AH136">
        <v>-491</v>
      </c>
      <c r="AI136">
        <v>-229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56</v>
      </c>
      <c r="B137" s="1">
        <v>40440</v>
      </c>
      <c r="C137" s="14">
        <f t="shared" si="4"/>
        <v>2010</v>
      </c>
      <c r="D137" s="14">
        <f t="shared" si="5"/>
        <v>9</v>
      </c>
      <c r="E137">
        <v>17</v>
      </c>
      <c r="F137">
        <v>6.9</v>
      </c>
      <c r="G137">
        <v>11.1</v>
      </c>
      <c r="H137">
        <v>6.9</v>
      </c>
      <c r="I137">
        <v>11.1</v>
      </c>
      <c r="J137">
        <v>703</v>
      </c>
      <c r="K137">
        <v>216</v>
      </c>
      <c r="L137">
        <v>717</v>
      </c>
      <c r="M137">
        <v>0</v>
      </c>
      <c r="N137">
        <v>0.43</v>
      </c>
      <c r="O137">
        <v>0.22</v>
      </c>
      <c r="P137">
        <v>0.22</v>
      </c>
      <c r="Q137">
        <v>0.21</v>
      </c>
      <c r="R137">
        <v>17</v>
      </c>
      <c r="S137">
        <v>1.88</v>
      </c>
      <c r="T137">
        <v>791</v>
      </c>
      <c r="U137">
        <v>7.2</v>
      </c>
      <c r="V137">
        <v>-579</v>
      </c>
      <c r="W137">
        <v>0.77</v>
      </c>
      <c r="X137">
        <v>0.97</v>
      </c>
      <c r="Y137">
        <v>0</v>
      </c>
      <c r="Z137">
        <v>2.78</v>
      </c>
      <c r="AA137">
        <v>0.4</v>
      </c>
      <c r="AB137">
        <v>-181</v>
      </c>
      <c r="AC137" s="18">
        <v>-186</v>
      </c>
      <c r="AD137" s="18">
        <v>271</v>
      </c>
      <c r="AE137" s="18">
        <v>-457</v>
      </c>
      <c r="AF137">
        <v>0</v>
      </c>
      <c r="AG137">
        <v>271</v>
      </c>
      <c r="AH137">
        <v>-457</v>
      </c>
      <c r="AI137">
        <v>-186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56</v>
      </c>
      <c r="B138" s="1">
        <v>40441</v>
      </c>
      <c r="C138" s="14">
        <f t="shared" si="4"/>
        <v>2010</v>
      </c>
      <c r="D138" s="14">
        <f t="shared" si="5"/>
        <v>9</v>
      </c>
      <c r="E138">
        <v>18</v>
      </c>
      <c r="F138">
        <v>6.3</v>
      </c>
      <c r="G138">
        <v>11.2</v>
      </c>
      <c r="H138">
        <v>6.3</v>
      </c>
      <c r="I138">
        <v>11.2</v>
      </c>
      <c r="J138">
        <v>700</v>
      </c>
      <c r="K138">
        <v>180</v>
      </c>
      <c r="L138">
        <v>623</v>
      </c>
      <c r="M138">
        <v>0</v>
      </c>
      <c r="N138">
        <v>0.42</v>
      </c>
      <c r="O138">
        <v>0.21</v>
      </c>
      <c r="P138">
        <v>0.22</v>
      </c>
      <c r="Q138">
        <v>0.2</v>
      </c>
      <c r="R138">
        <v>18</v>
      </c>
      <c r="S138">
        <v>2.29</v>
      </c>
      <c r="T138">
        <v>670</v>
      </c>
      <c r="U138">
        <v>6.2</v>
      </c>
      <c r="V138">
        <v>-519</v>
      </c>
      <c r="W138">
        <v>0.52</v>
      </c>
      <c r="X138">
        <v>0.96</v>
      </c>
      <c r="Y138">
        <v>0</v>
      </c>
      <c r="Z138">
        <v>2.66</v>
      </c>
      <c r="AA138">
        <v>0.4</v>
      </c>
      <c r="AB138">
        <v>-190</v>
      </c>
      <c r="AC138" s="18">
        <v>-189</v>
      </c>
      <c r="AD138" s="18">
        <v>256</v>
      </c>
      <c r="AE138" s="18">
        <v>-445</v>
      </c>
      <c r="AF138">
        <v>0</v>
      </c>
      <c r="AG138">
        <v>256</v>
      </c>
      <c r="AH138">
        <v>-445</v>
      </c>
      <c r="AI138">
        <v>-189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56</v>
      </c>
      <c r="B139" s="1">
        <v>40442</v>
      </c>
      <c r="C139" s="14">
        <f t="shared" si="4"/>
        <v>2010</v>
      </c>
      <c r="D139" s="14">
        <f t="shared" si="5"/>
        <v>9</v>
      </c>
      <c r="E139">
        <v>19</v>
      </c>
      <c r="F139">
        <v>5.8</v>
      </c>
      <c r="G139">
        <v>11.3</v>
      </c>
      <c r="H139">
        <v>5.8</v>
      </c>
      <c r="I139">
        <v>11.3</v>
      </c>
      <c r="J139">
        <v>699</v>
      </c>
      <c r="K139">
        <v>196</v>
      </c>
      <c r="L139">
        <v>735</v>
      </c>
      <c r="M139">
        <v>0</v>
      </c>
      <c r="N139">
        <v>0.41</v>
      </c>
      <c r="O139">
        <v>0.2</v>
      </c>
      <c r="P139">
        <v>0.21</v>
      </c>
      <c r="Q139">
        <v>0.2</v>
      </c>
      <c r="R139">
        <v>19</v>
      </c>
      <c r="S139">
        <v>2.0099999999999998</v>
      </c>
      <c r="T139">
        <v>631</v>
      </c>
      <c r="U139">
        <v>7.4</v>
      </c>
      <c r="V139">
        <v>-453</v>
      </c>
      <c r="W139">
        <v>0.2</v>
      </c>
      <c r="X139">
        <v>0.98</v>
      </c>
      <c r="Y139">
        <v>0</v>
      </c>
      <c r="Z139">
        <v>2.5499999999999998</v>
      </c>
      <c r="AA139">
        <v>0.5</v>
      </c>
      <c r="AB139">
        <v>-199</v>
      </c>
      <c r="AC139" s="18">
        <v>-202</v>
      </c>
      <c r="AD139" s="18">
        <v>228</v>
      </c>
      <c r="AE139" s="18">
        <v>-431</v>
      </c>
      <c r="AF139">
        <v>0</v>
      </c>
      <c r="AG139">
        <v>228</v>
      </c>
      <c r="AH139">
        <v>-431</v>
      </c>
      <c r="AI139">
        <v>-203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56</v>
      </c>
      <c r="B140" s="1">
        <v>40443</v>
      </c>
      <c r="C140" s="14">
        <f t="shared" si="4"/>
        <v>2010</v>
      </c>
      <c r="D140" s="14">
        <f t="shared" si="5"/>
        <v>9</v>
      </c>
      <c r="E140">
        <v>20</v>
      </c>
      <c r="F140">
        <v>4.8</v>
      </c>
      <c r="G140">
        <v>11.6</v>
      </c>
      <c r="H140">
        <v>4.8</v>
      </c>
      <c r="I140">
        <v>11.6</v>
      </c>
      <c r="J140">
        <v>698</v>
      </c>
      <c r="K140">
        <v>193</v>
      </c>
      <c r="L140">
        <v>665</v>
      </c>
      <c r="M140">
        <v>0</v>
      </c>
      <c r="N140">
        <v>0.39</v>
      </c>
      <c r="O140">
        <v>0.19</v>
      </c>
      <c r="P140">
        <v>0.2</v>
      </c>
      <c r="Q140">
        <v>0.19</v>
      </c>
      <c r="R140">
        <v>20</v>
      </c>
      <c r="S140">
        <v>1.56</v>
      </c>
      <c r="T140">
        <v>600</v>
      </c>
      <c r="U140">
        <v>6.6</v>
      </c>
      <c r="V140">
        <v>-530</v>
      </c>
      <c r="W140">
        <v>0.54</v>
      </c>
      <c r="X140">
        <v>0.98</v>
      </c>
      <c r="Y140">
        <v>0</v>
      </c>
      <c r="Z140">
        <v>2.38</v>
      </c>
      <c r="AA140">
        <v>0.6</v>
      </c>
      <c r="AB140">
        <v>-250</v>
      </c>
      <c r="AC140" s="18">
        <v>-255</v>
      </c>
      <c r="AD140" s="18">
        <v>197</v>
      </c>
      <c r="AE140" s="18">
        <v>-452</v>
      </c>
      <c r="AF140">
        <v>0</v>
      </c>
      <c r="AG140">
        <v>197</v>
      </c>
      <c r="AH140">
        <v>-452</v>
      </c>
      <c r="AI140">
        <v>-255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</row>
    <row r="141" spans="1:43" x14ac:dyDescent="0.2">
      <c r="A141" t="s">
        <v>56</v>
      </c>
      <c r="B141" s="1">
        <v>40444</v>
      </c>
      <c r="C141" s="14">
        <f t="shared" si="4"/>
        <v>2010</v>
      </c>
      <c r="D141" s="14">
        <f t="shared" si="5"/>
        <v>9</v>
      </c>
      <c r="E141">
        <v>21</v>
      </c>
      <c r="F141">
        <v>4.0999999999999996</v>
      </c>
      <c r="G141">
        <v>11.7</v>
      </c>
      <c r="H141">
        <v>4.0999999999999996</v>
      </c>
      <c r="I141">
        <v>11.7</v>
      </c>
      <c r="J141">
        <v>696</v>
      </c>
      <c r="K141">
        <v>171</v>
      </c>
      <c r="L141">
        <v>676</v>
      </c>
      <c r="M141">
        <v>0</v>
      </c>
      <c r="N141">
        <v>0.38</v>
      </c>
      <c r="O141">
        <v>0.19</v>
      </c>
      <c r="P141">
        <v>0.19</v>
      </c>
      <c r="Q141">
        <v>0.18</v>
      </c>
      <c r="R141">
        <v>21</v>
      </c>
      <c r="S141">
        <v>2.0499999999999998</v>
      </c>
      <c r="T141">
        <v>558</v>
      </c>
      <c r="U141">
        <v>6.8</v>
      </c>
      <c r="V141">
        <v>-429</v>
      </c>
      <c r="W141">
        <v>0.09</v>
      </c>
      <c r="X141">
        <v>0.99</v>
      </c>
      <c r="Y141">
        <v>0</v>
      </c>
      <c r="Z141">
        <v>2.2799999999999998</v>
      </c>
      <c r="AA141">
        <v>0.5</v>
      </c>
      <c r="AB141">
        <v>-229</v>
      </c>
      <c r="AC141" s="18">
        <v>-230</v>
      </c>
      <c r="AD141" s="18">
        <v>199</v>
      </c>
      <c r="AE141" s="18">
        <v>-429</v>
      </c>
      <c r="AF141">
        <v>0</v>
      </c>
      <c r="AG141">
        <v>199</v>
      </c>
      <c r="AH141">
        <v>-429</v>
      </c>
      <c r="AI141">
        <v>-230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</row>
    <row r="142" spans="1:43" x14ac:dyDescent="0.2">
      <c r="A142" t="s">
        <v>56</v>
      </c>
      <c r="B142" s="1">
        <v>40445</v>
      </c>
      <c r="C142" s="14">
        <f t="shared" si="4"/>
        <v>2010</v>
      </c>
      <c r="D142" s="14">
        <f t="shared" si="5"/>
        <v>9</v>
      </c>
      <c r="E142">
        <v>22</v>
      </c>
      <c r="F142">
        <v>3.4</v>
      </c>
      <c r="G142">
        <v>11.9</v>
      </c>
      <c r="H142">
        <v>3.4</v>
      </c>
      <c r="I142">
        <v>11.9</v>
      </c>
      <c r="J142">
        <v>691</v>
      </c>
      <c r="K142">
        <v>147</v>
      </c>
      <c r="L142">
        <v>630</v>
      </c>
      <c r="M142">
        <v>0</v>
      </c>
      <c r="N142">
        <v>0.37</v>
      </c>
      <c r="O142">
        <v>0.18</v>
      </c>
      <c r="P142">
        <v>0.18</v>
      </c>
      <c r="Q142">
        <v>0.17</v>
      </c>
      <c r="R142">
        <v>22</v>
      </c>
      <c r="S142">
        <v>2.74</v>
      </c>
      <c r="T142">
        <v>502</v>
      </c>
      <c r="U142">
        <v>6.3</v>
      </c>
      <c r="V142">
        <v>-571</v>
      </c>
      <c r="W142">
        <v>1.1299999999999999</v>
      </c>
      <c r="X142">
        <v>0.94</v>
      </c>
      <c r="Y142">
        <v>0</v>
      </c>
      <c r="Z142">
        <v>2.14</v>
      </c>
      <c r="AA142">
        <v>0.5</v>
      </c>
      <c r="AB142">
        <v>-219</v>
      </c>
      <c r="AC142" s="18">
        <v>-220</v>
      </c>
      <c r="AD142" s="18">
        <v>186</v>
      </c>
      <c r="AE142" s="18">
        <v>-405</v>
      </c>
      <c r="AF142">
        <v>0</v>
      </c>
      <c r="AG142">
        <v>186</v>
      </c>
      <c r="AH142">
        <v>-405</v>
      </c>
      <c r="AI142">
        <v>-219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56</v>
      </c>
      <c r="B143" s="1">
        <v>40698</v>
      </c>
      <c r="C143" s="14">
        <f t="shared" si="4"/>
        <v>2011</v>
      </c>
      <c r="D143" s="14">
        <f t="shared" si="5"/>
        <v>6</v>
      </c>
      <c r="E143">
        <v>1</v>
      </c>
      <c r="F143">
        <v>4.8</v>
      </c>
      <c r="G143">
        <v>10.7</v>
      </c>
      <c r="H143">
        <v>4.8</v>
      </c>
      <c r="I143">
        <v>10.7</v>
      </c>
      <c r="J143">
        <v>693</v>
      </c>
      <c r="K143">
        <v>488</v>
      </c>
      <c r="L143">
        <v>1339</v>
      </c>
      <c r="M143">
        <v>18</v>
      </c>
      <c r="N143">
        <v>0.54</v>
      </c>
      <c r="O143">
        <v>0.4</v>
      </c>
      <c r="P143">
        <v>0.45</v>
      </c>
      <c r="Q143">
        <v>0.36</v>
      </c>
      <c r="R143">
        <v>1</v>
      </c>
      <c r="S143">
        <v>1.52</v>
      </c>
      <c r="T143">
        <v>985</v>
      </c>
      <c r="U143">
        <v>13.4</v>
      </c>
      <c r="V143">
        <v>-2381</v>
      </c>
      <c r="W143">
        <v>0.89</v>
      </c>
      <c r="X143">
        <v>0.94</v>
      </c>
      <c r="Y143">
        <v>0</v>
      </c>
      <c r="Z143">
        <v>3.28</v>
      </c>
      <c r="AA143">
        <v>3.3</v>
      </c>
      <c r="AB143">
        <v>-1776</v>
      </c>
      <c r="AC143" s="18">
        <v>-1767</v>
      </c>
      <c r="AD143" s="18">
        <v>486</v>
      </c>
      <c r="AE143" s="18">
        <v>-2252</v>
      </c>
      <c r="AF143">
        <v>27.4</v>
      </c>
      <c r="AG143">
        <v>513</v>
      </c>
      <c r="AH143">
        <v>-2279</v>
      </c>
      <c r="AI143">
        <v>-1766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0.83</v>
      </c>
    </row>
    <row r="144" spans="1:43" x14ac:dyDescent="0.2">
      <c r="A144" t="s">
        <v>56</v>
      </c>
      <c r="B144" s="1">
        <v>40699</v>
      </c>
      <c r="C144" s="14">
        <f t="shared" si="4"/>
        <v>2011</v>
      </c>
      <c r="D144" s="14">
        <f t="shared" si="5"/>
        <v>6</v>
      </c>
      <c r="E144">
        <v>2</v>
      </c>
      <c r="F144">
        <v>5.0999999999999996</v>
      </c>
      <c r="G144">
        <v>10.7</v>
      </c>
      <c r="H144">
        <v>5.0999999999999996</v>
      </c>
      <c r="I144">
        <v>10.7</v>
      </c>
      <c r="J144">
        <v>699</v>
      </c>
      <c r="K144">
        <v>507</v>
      </c>
      <c r="L144">
        <v>1348</v>
      </c>
      <c r="M144">
        <v>22</v>
      </c>
      <c r="N144">
        <v>0.53</v>
      </c>
      <c r="O144">
        <v>0.35</v>
      </c>
      <c r="P144">
        <v>0.4</v>
      </c>
      <c r="Q144">
        <v>0.31</v>
      </c>
      <c r="R144">
        <v>2</v>
      </c>
      <c r="S144">
        <v>1.48</v>
      </c>
      <c r="T144">
        <v>870</v>
      </c>
      <c r="U144">
        <v>13.5</v>
      </c>
      <c r="V144">
        <v>-2151</v>
      </c>
      <c r="W144">
        <v>1.0900000000000001</v>
      </c>
      <c r="X144">
        <v>0.96</v>
      </c>
      <c r="Y144">
        <v>0</v>
      </c>
      <c r="Z144">
        <v>2.93</v>
      </c>
      <c r="AA144">
        <v>2.9</v>
      </c>
      <c r="AB144">
        <v>-1559</v>
      </c>
      <c r="AC144" s="18">
        <v>-1536</v>
      </c>
      <c r="AD144" s="18">
        <v>458</v>
      </c>
      <c r="AE144" s="18">
        <v>-1994</v>
      </c>
      <c r="AF144">
        <v>32.5</v>
      </c>
      <c r="AG144">
        <v>490</v>
      </c>
      <c r="AH144">
        <v>-2026</v>
      </c>
      <c r="AI144">
        <v>-1536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0.83</v>
      </c>
    </row>
    <row r="145" spans="1:43" x14ac:dyDescent="0.2">
      <c r="A145" t="s">
        <v>56</v>
      </c>
      <c r="B145" s="1">
        <v>40700</v>
      </c>
      <c r="C145" s="14">
        <f t="shared" si="4"/>
        <v>2011</v>
      </c>
      <c r="D145" s="14">
        <f t="shared" si="5"/>
        <v>6</v>
      </c>
      <c r="E145">
        <v>3</v>
      </c>
      <c r="F145">
        <v>5.2</v>
      </c>
      <c r="G145">
        <v>10.8</v>
      </c>
      <c r="H145">
        <v>5.2</v>
      </c>
      <c r="I145">
        <v>10.8</v>
      </c>
      <c r="J145">
        <v>703</v>
      </c>
      <c r="K145">
        <v>481</v>
      </c>
      <c r="L145">
        <v>1319</v>
      </c>
      <c r="M145">
        <v>22</v>
      </c>
      <c r="N145">
        <v>0.53</v>
      </c>
      <c r="O145">
        <v>0.32</v>
      </c>
      <c r="P145">
        <v>0.36</v>
      </c>
      <c r="Q145">
        <v>0.28000000000000003</v>
      </c>
      <c r="R145">
        <v>3</v>
      </c>
      <c r="S145">
        <v>1.34</v>
      </c>
      <c r="T145">
        <v>804</v>
      </c>
      <c r="U145">
        <v>13.2</v>
      </c>
      <c r="V145">
        <v>-1922</v>
      </c>
      <c r="W145">
        <v>1.02</v>
      </c>
      <c r="X145">
        <v>0.94</v>
      </c>
      <c r="Y145">
        <v>0</v>
      </c>
      <c r="Z145">
        <v>2.73</v>
      </c>
      <c r="AA145">
        <v>2.6</v>
      </c>
      <c r="AB145">
        <v>-1384</v>
      </c>
      <c r="AC145" s="18">
        <v>-1350</v>
      </c>
      <c r="AD145" s="18">
        <v>425</v>
      </c>
      <c r="AE145" s="18">
        <v>-1775</v>
      </c>
      <c r="AF145">
        <v>29.5</v>
      </c>
      <c r="AG145">
        <v>454</v>
      </c>
      <c r="AH145">
        <v>-1804</v>
      </c>
      <c r="AI145">
        <v>-1350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0.83</v>
      </c>
    </row>
    <row r="146" spans="1:43" x14ac:dyDescent="0.2">
      <c r="A146" t="s">
        <v>56</v>
      </c>
      <c r="B146" s="1">
        <v>40701</v>
      </c>
      <c r="C146" s="14">
        <f t="shared" si="4"/>
        <v>2011</v>
      </c>
      <c r="D146" s="14">
        <f t="shared" si="5"/>
        <v>6</v>
      </c>
      <c r="E146">
        <v>4</v>
      </c>
      <c r="F146">
        <v>5.8</v>
      </c>
      <c r="G146">
        <v>10.7</v>
      </c>
      <c r="H146">
        <v>5.8</v>
      </c>
      <c r="I146">
        <v>10.7</v>
      </c>
      <c r="J146">
        <v>702</v>
      </c>
      <c r="K146">
        <v>677</v>
      </c>
      <c r="L146">
        <v>1418</v>
      </c>
      <c r="M146">
        <v>25</v>
      </c>
      <c r="N146">
        <v>0.52</v>
      </c>
      <c r="O146">
        <v>0.28999999999999998</v>
      </c>
      <c r="P146">
        <v>0.32</v>
      </c>
      <c r="Q146">
        <v>0.26</v>
      </c>
      <c r="R146">
        <v>4</v>
      </c>
      <c r="S146">
        <v>1</v>
      </c>
      <c r="T146">
        <v>805</v>
      </c>
      <c r="U146">
        <v>14.2</v>
      </c>
      <c r="V146">
        <v>-1760</v>
      </c>
      <c r="W146">
        <v>0.95</v>
      </c>
      <c r="X146">
        <v>0.93</v>
      </c>
      <c r="Y146">
        <v>0</v>
      </c>
      <c r="Z146">
        <v>2.64</v>
      </c>
      <c r="AA146">
        <v>2.2999999999999998</v>
      </c>
      <c r="AB146">
        <v>-1190</v>
      </c>
      <c r="AC146" s="18">
        <v>-1172</v>
      </c>
      <c r="AD146" s="18">
        <v>450</v>
      </c>
      <c r="AE146" s="18">
        <v>-1622</v>
      </c>
      <c r="AF146">
        <v>25</v>
      </c>
      <c r="AG146">
        <v>475</v>
      </c>
      <c r="AH146">
        <v>-1647</v>
      </c>
      <c r="AI146">
        <v>-1172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0.83</v>
      </c>
    </row>
    <row r="147" spans="1:43" x14ac:dyDescent="0.2">
      <c r="A147" t="s">
        <v>56</v>
      </c>
      <c r="B147" s="1">
        <v>40704</v>
      </c>
      <c r="C147" s="14">
        <f t="shared" si="4"/>
        <v>2011</v>
      </c>
      <c r="D147" s="14">
        <f t="shared" si="5"/>
        <v>6</v>
      </c>
      <c r="E147">
        <v>5</v>
      </c>
      <c r="F147">
        <v>6.5</v>
      </c>
      <c r="G147">
        <v>10.7</v>
      </c>
      <c r="H147">
        <v>6.5</v>
      </c>
      <c r="I147">
        <v>10.7</v>
      </c>
      <c r="J147">
        <v>697</v>
      </c>
      <c r="K147">
        <v>674</v>
      </c>
      <c r="L147">
        <v>1414</v>
      </c>
      <c r="M147">
        <v>33</v>
      </c>
      <c r="N147">
        <v>0.5</v>
      </c>
      <c r="O147">
        <v>0.19</v>
      </c>
      <c r="P147">
        <v>0.21</v>
      </c>
      <c r="Q147">
        <v>0.16</v>
      </c>
      <c r="R147">
        <v>5</v>
      </c>
      <c r="S147">
        <v>0.8</v>
      </c>
      <c r="T147">
        <v>908</v>
      </c>
      <c r="U147">
        <v>14.1</v>
      </c>
      <c r="V147">
        <v>-1305</v>
      </c>
      <c r="W147">
        <v>0.98</v>
      </c>
      <c r="X147">
        <v>0.92</v>
      </c>
      <c r="Y147">
        <v>0</v>
      </c>
      <c r="Z147">
        <v>2.42</v>
      </c>
      <c r="AA147">
        <v>1.5</v>
      </c>
      <c r="AB147">
        <v>-763</v>
      </c>
      <c r="AC147" s="18">
        <v>-742</v>
      </c>
      <c r="AD147" s="18">
        <v>421</v>
      </c>
      <c r="AE147" s="18">
        <v>-1163</v>
      </c>
      <c r="AF147">
        <v>26.4</v>
      </c>
      <c r="AG147">
        <v>447</v>
      </c>
      <c r="AH147">
        <v>-1189</v>
      </c>
      <c r="AI147">
        <v>-742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0.83</v>
      </c>
    </row>
    <row r="148" spans="1:43" x14ac:dyDescent="0.2">
      <c r="A148" t="s">
        <v>56</v>
      </c>
      <c r="B148" s="1">
        <v>40705</v>
      </c>
      <c r="C148" s="14">
        <f t="shared" si="4"/>
        <v>2011</v>
      </c>
      <c r="D148" s="14">
        <f t="shared" si="5"/>
        <v>6</v>
      </c>
      <c r="E148">
        <v>6</v>
      </c>
      <c r="F148">
        <v>7.3</v>
      </c>
      <c r="G148">
        <v>10.5</v>
      </c>
      <c r="H148">
        <v>7.3</v>
      </c>
      <c r="I148">
        <v>10.5</v>
      </c>
      <c r="J148">
        <v>694</v>
      </c>
      <c r="K148">
        <v>669</v>
      </c>
      <c r="L148">
        <v>1400</v>
      </c>
      <c r="M148">
        <v>27</v>
      </c>
      <c r="N148">
        <v>0.49</v>
      </c>
      <c r="O148">
        <v>0.16</v>
      </c>
      <c r="P148">
        <v>0.19</v>
      </c>
      <c r="Q148">
        <v>0.14000000000000001</v>
      </c>
      <c r="R148">
        <v>6</v>
      </c>
      <c r="S148">
        <v>1</v>
      </c>
      <c r="T148">
        <v>820</v>
      </c>
      <c r="U148">
        <v>14</v>
      </c>
      <c r="V148">
        <v>-1074</v>
      </c>
      <c r="W148">
        <v>0.65</v>
      </c>
      <c r="X148">
        <v>0.91</v>
      </c>
      <c r="Y148">
        <v>0</v>
      </c>
      <c r="Z148">
        <v>2.2000000000000002</v>
      </c>
      <c r="AA148">
        <v>1.1000000000000001</v>
      </c>
      <c r="AB148">
        <v>-547</v>
      </c>
      <c r="AC148" s="18">
        <v>-524</v>
      </c>
      <c r="AD148" s="18">
        <v>456</v>
      </c>
      <c r="AE148" s="18">
        <v>-980</v>
      </c>
      <c r="AF148">
        <v>27.1</v>
      </c>
      <c r="AG148">
        <v>483</v>
      </c>
      <c r="AH148">
        <v>-1007</v>
      </c>
      <c r="AI148">
        <v>-524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0.83</v>
      </c>
    </row>
    <row r="149" spans="1:43" x14ac:dyDescent="0.2">
      <c r="A149" t="s">
        <v>56</v>
      </c>
      <c r="B149" s="1">
        <v>40706</v>
      </c>
      <c r="C149" s="14">
        <f t="shared" si="4"/>
        <v>2011</v>
      </c>
      <c r="D149" s="14">
        <f t="shared" si="5"/>
        <v>6</v>
      </c>
      <c r="E149">
        <v>7</v>
      </c>
      <c r="F149">
        <v>7.1</v>
      </c>
      <c r="G149">
        <v>10.5</v>
      </c>
      <c r="H149">
        <v>7.1</v>
      </c>
      <c r="I149">
        <v>10.5</v>
      </c>
      <c r="J149">
        <v>690</v>
      </c>
      <c r="K149">
        <v>386</v>
      </c>
      <c r="L149">
        <v>851</v>
      </c>
      <c r="M149">
        <v>33</v>
      </c>
      <c r="N149">
        <v>0.48</v>
      </c>
      <c r="O149">
        <v>0.14000000000000001</v>
      </c>
      <c r="P149">
        <v>0.16</v>
      </c>
      <c r="Q149">
        <v>0.13</v>
      </c>
      <c r="R149">
        <v>7</v>
      </c>
      <c r="S149">
        <v>1.64</v>
      </c>
      <c r="T149">
        <v>916</v>
      </c>
      <c r="U149">
        <v>8.5</v>
      </c>
      <c r="V149">
        <v>-974</v>
      </c>
      <c r="W149">
        <v>0.63</v>
      </c>
      <c r="X149">
        <v>0.93</v>
      </c>
      <c r="Y149">
        <v>0</v>
      </c>
      <c r="Z149">
        <v>1.97</v>
      </c>
      <c r="AA149">
        <v>0.9</v>
      </c>
      <c r="AB149">
        <v>-445</v>
      </c>
      <c r="AC149" s="18">
        <v>-417</v>
      </c>
      <c r="AD149" s="18">
        <v>465</v>
      </c>
      <c r="AE149" s="18">
        <v>-882</v>
      </c>
      <c r="AF149">
        <v>53.9</v>
      </c>
      <c r="AG149">
        <v>519</v>
      </c>
      <c r="AH149">
        <v>-936</v>
      </c>
      <c r="AI149">
        <v>-417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0.83</v>
      </c>
    </row>
    <row r="150" spans="1:43" x14ac:dyDescent="0.2">
      <c r="A150" t="s">
        <v>56</v>
      </c>
      <c r="B150" s="1">
        <v>40707</v>
      </c>
      <c r="C150" s="14">
        <f t="shared" si="4"/>
        <v>2011</v>
      </c>
      <c r="D150" s="14">
        <f t="shared" si="5"/>
        <v>6</v>
      </c>
      <c r="E150">
        <v>8</v>
      </c>
      <c r="F150">
        <v>6.7</v>
      </c>
      <c r="G150">
        <v>10.6</v>
      </c>
      <c r="H150">
        <v>6.7</v>
      </c>
      <c r="I150">
        <v>10.6</v>
      </c>
      <c r="J150">
        <v>687</v>
      </c>
      <c r="K150">
        <v>294</v>
      </c>
      <c r="L150">
        <v>781</v>
      </c>
      <c r="M150">
        <v>18</v>
      </c>
      <c r="N150">
        <v>0.48</v>
      </c>
      <c r="O150">
        <v>0.13</v>
      </c>
      <c r="P150">
        <v>0.14000000000000001</v>
      </c>
      <c r="Q150">
        <v>0.12</v>
      </c>
      <c r="R150">
        <v>8</v>
      </c>
      <c r="S150">
        <v>2.2200000000000002</v>
      </c>
      <c r="T150">
        <v>679</v>
      </c>
      <c r="U150">
        <v>7.8</v>
      </c>
      <c r="V150">
        <v>-871</v>
      </c>
      <c r="W150">
        <v>0.55000000000000004</v>
      </c>
      <c r="X150">
        <v>0.92</v>
      </c>
      <c r="Y150">
        <v>0</v>
      </c>
      <c r="Z150">
        <v>1.8</v>
      </c>
      <c r="AA150">
        <v>0.9</v>
      </c>
      <c r="AB150">
        <v>-426</v>
      </c>
      <c r="AC150" s="18">
        <v>-402</v>
      </c>
      <c r="AD150" s="18">
        <v>390</v>
      </c>
      <c r="AE150" s="18">
        <v>-792</v>
      </c>
      <c r="AF150">
        <v>39.9</v>
      </c>
      <c r="AG150">
        <v>430</v>
      </c>
      <c r="AH150">
        <v>-832</v>
      </c>
      <c r="AI150">
        <v>-402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0</v>
      </c>
      <c r="AQ150">
        <v>0.83</v>
      </c>
    </row>
    <row r="151" spans="1:43" x14ac:dyDescent="0.2">
      <c r="A151" t="s">
        <v>56</v>
      </c>
      <c r="B151" s="1">
        <v>40708</v>
      </c>
      <c r="C151" s="14">
        <f t="shared" si="4"/>
        <v>2011</v>
      </c>
      <c r="D151" s="14">
        <f t="shared" si="5"/>
        <v>6</v>
      </c>
      <c r="E151">
        <v>9</v>
      </c>
      <c r="F151">
        <v>7.8</v>
      </c>
      <c r="G151">
        <v>10.5</v>
      </c>
      <c r="H151">
        <v>7.8</v>
      </c>
      <c r="I151">
        <v>10.5</v>
      </c>
      <c r="J151">
        <v>690</v>
      </c>
      <c r="K151">
        <v>400</v>
      </c>
      <c r="L151">
        <v>863</v>
      </c>
      <c r="M151">
        <v>26</v>
      </c>
      <c r="N151">
        <v>0.47</v>
      </c>
      <c r="O151">
        <v>0.12</v>
      </c>
      <c r="P151">
        <v>0.13</v>
      </c>
      <c r="Q151">
        <v>0.11</v>
      </c>
      <c r="R151">
        <v>9</v>
      </c>
      <c r="S151">
        <v>1.76</v>
      </c>
      <c r="T151">
        <v>769</v>
      </c>
      <c r="U151">
        <v>8.6</v>
      </c>
      <c r="V151">
        <v>-781</v>
      </c>
      <c r="W151">
        <v>0.4</v>
      </c>
      <c r="X151">
        <v>0.89</v>
      </c>
      <c r="Y151">
        <v>0</v>
      </c>
      <c r="Z151">
        <v>1.76</v>
      </c>
      <c r="AA151">
        <v>0.6</v>
      </c>
      <c r="AB151">
        <v>-290</v>
      </c>
      <c r="AC151" s="18">
        <v>-266</v>
      </c>
      <c r="AD151" s="18">
        <v>458</v>
      </c>
      <c r="AE151" s="18">
        <v>-724</v>
      </c>
      <c r="AF151">
        <v>45.7</v>
      </c>
      <c r="AG151">
        <v>504</v>
      </c>
      <c r="AH151">
        <v>-770</v>
      </c>
      <c r="AI151">
        <v>-266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56</v>
      </c>
      <c r="B152" s="1">
        <v>40709</v>
      </c>
      <c r="C152" s="14">
        <f t="shared" si="4"/>
        <v>2011</v>
      </c>
      <c r="D152" s="14">
        <f t="shared" si="5"/>
        <v>6</v>
      </c>
      <c r="E152">
        <v>10</v>
      </c>
      <c r="F152">
        <v>8.1999999999999993</v>
      </c>
      <c r="G152">
        <v>10.4</v>
      </c>
      <c r="H152">
        <v>8.1999999999999993</v>
      </c>
      <c r="I152">
        <v>10.4</v>
      </c>
      <c r="J152">
        <v>696</v>
      </c>
      <c r="K152">
        <v>380</v>
      </c>
      <c r="L152">
        <v>1275</v>
      </c>
      <c r="M152">
        <v>19</v>
      </c>
      <c r="N152">
        <v>0.47</v>
      </c>
      <c r="O152">
        <v>0.12</v>
      </c>
      <c r="P152">
        <v>0.13</v>
      </c>
      <c r="Q152">
        <v>0.11</v>
      </c>
      <c r="R152">
        <v>10</v>
      </c>
      <c r="S152">
        <v>1.89</v>
      </c>
      <c r="T152">
        <v>716</v>
      </c>
      <c r="U152">
        <v>12.8</v>
      </c>
      <c r="V152">
        <v>-823</v>
      </c>
      <c r="W152">
        <v>0.74</v>
      </c>
      <c r="X152">
        <v>0.92</v>
      </c>
      <c r="Y152">
        <v>0</v>
      </c>
      <c r="Z152">
        <v>1.77</v>
      </c>
      <c r="AA152">
        <v>0.7</v>
      </c>
      <c r="AB152">
        <v>-339</v>
      </c>
      <c r="AC152" s="18">
        <v>-318</v>
      </c>
      <c r="AD152" s="18">
        <v>398</v>
      </c>
      <c r="AE152" s="18">
        <v>-715</v>
      </c>
      <c r="AF152">
        <v>35.799999999999997</v>
      </c>
      <c r="AG152">
        <v>434</v>
      </c>
      <c r="AH152">
        <v>-751</v>
      </c>
      <c r="AI152">
        <v>-317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56</v>
      </c>
      <c r="B153" s="1">
        <v>40710</v>
      </c>
      <c r="C153" s="14">
        <f t="shared" si="4"/>
        <v>2011</v>
      </c>
      <c r="D153" s="14">
        <f t="shared" si="5"/>
        <v>6</v>
      </c>
      <c r="E153">
        <v>11</v>
      </c>
      <c r="F153">
        <v>9.1999999999999993</v>
      </c>
      <c r="G153">
        <v>10.199999999999999</v>
      </c>
      <c r="H153">
        <v>9.1999999999999993</v>
      </c>
      <c r="I153">
        <v>10.199999999999999</v>
      </c>
      <c r="J153">
        <v>699</v>
      </c>
      <c r="K153">
        <v>506</v>
      </c>
      <c r="L153">
        <v>1271</v>
      </c>
      <c r="M153">
        <v>19</v>
      </c>
      <c r="N153">
        <v>0.47</v>
      </c>
      <c r="O153">
        <v>0.11</v>
      </c>
      <c r="P153">
        <v>0.12</v>
      </c>
      <c r="Q153">
        <v>0.1</v>
      </c>
      <c r="R153">
        <v>11</v>
      </c>
      <c r="S153">
        <v>1.41</v>
      </c>
      <c r="T153">
        <v>680</v>
      </c>
      <c r="U153">
        <v>12.7</v>
      </c>
      <c r="V153">
        <v>-660</v>
      </c>
      <c r="W153">
        <v>0.03</v>
      </c>
      <c r="X153">
        <v>0.86</v>
      </c>
      <c r="Y153">
        <v>0</v>
      </c>
      <c r="Z153">
        <v>1.71</v>
      </c>
      <c r="AA153">
        <v>0.6</v>
      </c>
      <c r="AB153">
        <v>-278</v>
      </c>
      <c r="AC153" s="18">
        <v>-245</v>
      </c>
      <c r="AD153" s="18">
        <v>410</v>
      </c>
      <c r="AE153" s="18">
        <v>-655</v>
      </c>
      <c r="AF153">
        <v>26.7</v>
      </c>
      <c r="AG153">
        <v>437</v>
      </c>
      <c r="AH153">
        <v>-682</v>
      </c>
      <c r="AI153">
        <v>-245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</row>
    <row r="154" spans="1:43" x14ac:dyDescent="0.2">
      <c r="A154" t="s">
        <v>56</v>
      </c>
      <c r="B154" s="1">
        <v>40711</v>
      </c>
      <c r="C154" s="14">
        <f t="shared" si="4"/>
        <v>2011</v>
      </c>
      <c r="D154" s="14">
        <f t="shared" si="5"/>
        <v>6</v>
      </c>
      <c r="E154">
        <v>12</v>
      </c>
      <c r="F154">
        <v>9.8000000000000007</v>
      </c>
      <c r="G154">
        <v>9.9</v>
      </c>
      <c r="H154">
        <v>9.8000000000000007</v>
      </c>
      <c r="I154">
        <v>9.9</v>
      </c>
      <c r="J154">
        <v>696</v>
      </c>
      <c r="K154">
        <v>468</v>
      </c>
      <c r="L154">
        <v>1546</v>
      </c>
      <c r="M154">
        <v>42</v>
      </c>
      <c r="N154">
        <v>0.47</v>
      </c>
      <c r="O154">
        <v>0.11</v>
      </c>
      <c r="P154">
        <v>0.12</v>
      </c>
      <c r="Q154">
        <v>0.1</v>
      </c>
      <c r="R154">
        <v>12</v>
      </c>
      <c r="S154">
        <v>1.3</v>
      </c>
      <c r="T154">
        <v>598</v>
      </c>
      <c r="U154">
        <v>15.5</v>
      </c>
      <c r="V154">
        <v>-699</v>
      </c>
      <c r="W154">
        <v>-0.14000000000000001</v>
      </c>
      <c r="X154">
        <v>0.72</v>
      </c>
      <c r="Y154">
        <v>0</v>
      </c>
      <c r="Z154">
        <v>1.71</v>
      </c>
      <c r="AA154">
        <v>0.8</v>
      </c>
      <c r="AB154">
        <v>-395</v>
      </c>
      <c r="AC154" s="18">
        <v>-367</v>
      </c>
      <c r="AD154" s="18">
        <v>352</v>
      </c>
      <c r="AE154" s="18">
        <v>-719</v>
      </c>
      <c r="AF154">
        <v>54.3</v>
      </c>
      <c r="AG154">
        <v>406</v>
      </c>
      <c r="AH154">
        <v>-773</v>
      </c>
      <c r="AI154">
        <v>-367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</row>
    <row r="155" spans="1:43" x14ac:dyDescent="0.2">
      <c r="A155" t="s">
        <v>56</v>
      </c>
      <c r="B155" s="1">
        <v>40712</v>
      </c>
      <c r="C155" s="14">
        <f t="shared" si="4"/>
        <v>2011</v>
      </c>
      <c r="D155" s="14">
        <f t="shared" si="5"/>
        <v>6</v>
      </c>
      <c r="E155">
        <v>13</v>
      </c>
      <c r="F155">
        <v>10.3</v>
      </c>
      <c r="G155">
        <v>9.8000000000000007</v>
      </c>
      <c r="H155">
        <v>10.3</v>
      </c>
      <c r="I155">
        <v>9.8000000000000007</v>
      </c>
      <c r="J155">
        <v>697</v>
      </c>
      <c r="K155">
        <v>427</v>
      </c>
      <c r="L155">
        <v>1108</v>
      </c>
      <c r="M155">
        <v>41</v>
      </c>
      <c r="N155">
        <v>0.47</v>
      </c>
      <c r="O155">
        <v>0.11</v>
      </c>
      <c r="P155">
        <v>0.12</v>
      </c>
      <c r="Q155">
        <v>0.1</v>
      </c>
      <c r="R155">
        <v>13</v>
      </c>
      <c r="S155">
        <v>1.3</v>
      </c>
      <c r="T155">
        <v>671</v>
      </c>
      <c r="U155">
        <v>11.1</v>
      </c>
      <c r="V155">
        <v>-775</v>
      </c>
      <c r="W155">
        <v>0.55000000000000004</v>
      </c>
      <c r="X155">
        <v>0.9</v>
      </c>
      <c r="Y155">
        <v>0</v>
      </c>
      <c r="Z155">
        <v>1.69</v>
      </c>
      <c r="AA155">
        <v>0.8</v>
      </c>
      <c r="AB155">
        <v>-366</v>
      </c>
      <c r="AC155" s="18">
        <v>-340</v>
      </c>
      <c r="AD155" s="18">
        <v>354</v>
      </c>
      <c r="AE155" s="18">
        <v>-695</v>
      </c>
      <c r="AF155">
        <v>53.3</v>
      </c>
      <c r="AG155">
        <v>407</v>
      </c>
      <c r="AH155">
        <v>-748</v>
      </c>
      <c r="AI155">
        <v>-341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</row>
    <row r="156" spans="1:43" x14ac:dyDescent="0.2">
      <c r="A156" t="s">
        <v>56</v>
      </c>
      <c r="B156" s="1">
        <v>40713</v>
      </c>
      <c r="C156" s="14">
        <f t="shared" si="4"/>
        <v>2011</v>
      </c>
      <c r="D156" s="14">
        <f t="shared" si="5"/>
        <v>6</v>
      </c>
      <c r="E156">
        <v>14</v>
      </c>
      <c r="F156">
        <v>11.5</v>
      </c>
      <c r="G156">
        <v>9.5</v>
      </c>
      <c r="H156">
        <v>11.5</v>
      </c>
      <c r="I156">
        <v>9.5</v>
      </c>
      <c r="J156">
        <v>699</v>
      </c>
      <c r="K156">
        <v>681</v>
      </c>
      <c r="L156">
        <v>1520</v>
      </c>
      <c r="M156">
        <v>41</v>
      </c>
      <c r="N156">
        <v>0.46</v>
      </c>
      <c r="O156">
        <v>0.1</v>
      </c>
      <c r="P156">
        <v>0.11</v>
      </c>
      <c r="Q156">
        <v>0.09</v>
      </c>
      <c r="R156">
        <v>14</v>
      </c>
      <c r="S156">
        <v>0.6</v>
      </c>
      <c r="T156">
        <v>716</v>
      </c>
      <c r="U156">
        <v>15.2</v>
      </c>
      <c r="V156">
        <v>-721</v>
      </c>
      <c r="W156">
        <v>0.01</v>
      </c>
      <c r="X156">
        <v>0.93</v>
      </c>
      <c r="Y156">
        <v>0</v>
      </c>
      <c r="Z156">
        <v>1.57</v>
      </c>
      <c r="AA156">
        <v>0.9</v>
      </c>
      <c r="AB156">
        <v>-412</v>
      </c>
      <c r="AC156" s="18">
        <v>-394</v>
      </c>
      <c r="AD156" s="18">
        <v>326</v>
      </c>
      <c r="AE156" s="18">
        <v>-720</v>
      </c>
      <c r="AF156">
        <v>24.5</v>
      </c>
      <c r="AG156">
        <v>350</v>
      </c>
      <c r="AH156">
        <v>-744</v>
      </c>
      <c r="AI156">
        <v>-394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56</v>
      </c>
      <c r="B157" s="1">
        <v>40714</v>
      </c>
      <c r="C157" s="14">
        <f t="shared" si="4"/>
        <v>2011</v>
      </c>
      <c r="D157" s="14">
        <f t="shared" si="5"/>
        <v>6</v>
      </c>
      <c r="E157">
        <v>15</v>
      </c>
      <c r="F157">
        <v>12.5</v>
      </c>
      <c r="G157">
        <v>9.1</v>
      </c>
      <c r="H157">
        <v>12.5</v>
      </c>
      <c r="I157">
        <v>9.1</v>
      </c>
      <c r="J157">
        <v>698</v>
      </c>
      <c r="K157">
        <v>521</v>
      </c>
      <c r="L157">
        <v>1275</v>
      </c>
      <c r="M157">
        <v>29</v>
      </c>
      <c r="N157">
        <v>0.45</v>
      </c>
      <c r="O157">
        <v>0.08</v>
      </c>
      <c r="P157">
        <v>0.09</v>
      </c>
      <c r="Q157">
        <v>0.08</v>
      </c>
      <c r="R157">
        <v>15</v>
      </c>
      <c r="S157">
        <v>1.2</v>
      </c>
      <c r="T157">
        <v>719</v>
      </c>
      <c r="U157">
        <v>12.8</v>
      </c>
      <c r="V157">
        <v>-813</v>
      </c>
      <c r="W157">
        <v>-0.13</v>
      </c>
      <c r="X157">
        <v>0.83</v>
      </c>
      <c r="Y157">
        <v>0</v>
      </c>
      <c r="Z157">
        <v>1.45</v>
      </c>
      <c r="AA157">
        <v>1</v>
      </c>
      <c r="AB157">
        <v>-450</v>
      </c>
      <c r="AC157" s="18">
        <v>-431</v>
      </c>
      <c r="AD157" s="18">
        <v>401</v>
      </c>
      <c r="AE157" s="18">
        <v>-832</v>
      </c>
      <c r="AF157">
        <v>34.9</v>
      </c>
      <c r="AG157">
        <v>436</v>
      </c>
      <c r="AH157">
        <v>-867</v>
      </c>
      <c r="AI157">
        <v>-431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56</v>
      </c>
      <c r="B158" s="1">
        <v>40715</v>
      </c>
      <c r="C158" s="14">
        <f t="shared" si="4"/>
        <v>2011</v>
      </c>
      <c r="D158" s="14">
        <f t="shared" si="5"/>
        <v>6</v>
      </c>
      <c r="E158">
        <v>16</v>
      </c>
      <c r="F158">
        <v>12.8</v>
      </c>
      <c r="G158">
        <v>8.9</v>
      </c>
      <c r="H158">
        <v>12.8</v>
      </c>
      <c r="I158">
        <v>8.9</v>
      </c>
      <c r="J158">
        <v>696</v>
      </c>
      <c r="K158">
        <v>354</v>
      </c>
      <c r="L158">
        <v>919</v>
      </c>
      <c r="M158">
        <v>12</v>
      </c>
      <c r="N158">
        <v>0.45</v>
      </c>
      <c r="O158">
        <v>0.08</v>
      </c>
      <c r="P158">
        <v>0.09</v>
      </c>
      <c r="Q158">
        <v>7.0000000000000007E-2</v>
      </c>
      <c r="R158">
        <v>16</v>
      </c>
      <c r="S158">
        <v>1.41</v>
      </c>
      <c r="T158">
        <v>682</v>
      </c>
      <c r="U158">
        <v>9.1999999999999993</v>
      </c>
      <c r="V158">
        <v>-879</v>
      </c>
      <c r="W158">
        <v>0.4</v>
      </c>
      <c r="X158">
        <v>0.92</v>
      </c>
      <c r="Y158">
        <v>0</v>
      </c>
      <c r="Z158">
        <v>1.37</v>
      </c>
      <c r="AA158">
        <v>1.1000000000000001</v>
      </c>
      <c r="AB158">
        <v>-489</v>
      </c>
      <c r="AC158" s="18">
        <v>-464</v>
      </c>
      <c r="AD158" s="18">
        <v>357</v>
      </c>
      <c r="AE158" s="18">
        <v>-821</v>
      </c>
      <c r="AF158">
        <v>16.899999999999999</v>
      </c>
      <c r="AG158">
        <v>374</v>
      </c>
      <c r="AH158">
        <v>-838</v>
      </c>
      <c r="AI158">
        <v>-464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56</v>
      </c>
      <c r="B159" s="1">
        <v>40716</v>
      </c>
      <c r="C159" s="14">
        <f t="shared" si="4"/>
        <v>2011</v>
      </c>
      <c r="D159" s="14">
        <f t="shared" si="5"/>
        <v>6</v>
      </c>
      <c r="E159">
        <v>17</v>
      </c>
      <c r="F159">
        <v>13.4</v>
      </c>
      <c r="G159">
        <v>8.6</v>
      </c>
      <c r="H159">
        <v>13.4</v>
      </c>
      <c r="I159">
        <v>8.6</v>
      </c>
      <c r="J159">
        <v>696</v>
      </c>
      <c r="K159">
        <v>360</v>
      </c>
      <c r="L159">
        <v>932</v>
      </c>
      <c r="M159">
        <v>25</v>
      </c>
      <c r="N159">
        <v>0.44</v>
      </c>
      <c r="O159">
        <v>7.0000000000000007E-2</v>
      </c>
      <c r="P159">
        <v>0.08</v>
      </c>
      <c r="Q159">
        <v>0.06</v>
      </c>
      <c r="R159">
        <v>17</v>
      </c>
      <c r="S159">
        <v>1.64</v>
      </c>
      <c r="T159">
        <v>650</v>
      </c>
      <c r="U159">
        <v>9.3000000000000007</v>
      </c>
      <c r="V159">
        <v>-811</v>
      </c>
      <c r="W159">
        <v>-0.46</v>
      </c>
      <c r="X159">
        <v>0.89</v>
      </c>
      <c r="Y159">
        <v>0</v>
      </c>
      <c r="Z159">
        <v>1.32</v>
      </c>
      <c r="AA159">
        <v>1.2</v>
      </c>
      <c r="AB159">
        <v>-564</v>
      </c>
      <c r="AC159" s="18">
        <v>-547</v>
      </c>
      <c r="AD159" s="18">
        <v>330</v>
      </c>
      <c r="AE159" s="18">
        <v>-877</v>
      </c>
      <c r="AF159">
        <v>41</v>
      </c>
      <c r="AG159">
        <v>371</v>
      </c>
      <c r="AH159">
        <v>-918</v>
      </c>
      <c r="AI159">
        <v>-547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56</v>
      </c>
      <c r="B160" s="1">
        <v>40717</v>
      </c>
      <c r="C160" s="14">
        <f t="shared" si="4"/>
        <v>2011</v>
      </c>
      <c r="D160" s="14">
        <f t="shared" si="5"/>
        <v>6</v>
      </c>
      <c r="E160">
        <v>18</v>
      </c>
      <c r="F160">
        <v>13.6</v>
      </c>
      <c r="G160">
        <v>8.5</v>
      </c>
      <c r="H160">
        <v>13.6</v>
      </c>
      <c r="I160">
        <v>8.5</v>
      </c>
      <c r="J160">
        <v>696</v>
      </c>
      <c r="K160">
        <v>243</v>
      </c>
      <c r="L160">
        <v>997</v>
      </c>
      <c r="M160">
        <v>14</v>
      </c>
      <c r="N160">
        <v>0.45</v>
      </c>
      <c r="O160">
        <v>0.08</v>
      </c>
      <c r="P160">
        <v>0.08</v>
      </c>
      <c r="Q160">
        <v>7.0000000000000007E-2</v>
      </c>
      <c r="R160">
        <v>18</v>
      </c>
      <c r="S160">
        <v>2.5</v>
      </c>
      <c r="T160">
        <v>708</v>
      </c>
      <c r="U160">
        <v>10</v>
      </c>
      <c r="V160">
        <v>-999</v>
      </c>
      <c r="W160">
        <v>0.02</v>
      </c>
      <c r="X160">
        <v>0.96</v>
      </c>
      <c r="Y160">
        <v>0</v>
      </c>
      <c r="Z160">
        <v>1.37</v>
      </c>
      <c r="AA160">
        <v>1.4</v>
      </c>
      <c r="AB160">
        <v>-636</v>
      </c>
      <c r="AC160" s="18">
        <v>-630</v>
      </c>
      <c r="AD160" s="18">
        <v>365</v>
      </c>
      <c r="AE160" s="18">
        <v>-995</v>
      </c>
      <c r="AF160">
        <v>35</v>
      </c>
      <c r="AG160">
        <v>400</v>
      </c>
      <c r="AH160">
        <v>-1030</v>
      </c>
      <c r="AI160">
        <v>-630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</row>
    <row r="161" spans="1:43" x14ac:dyDescent="0.2">
      <c r="A161" t="s">
        <v>56</v>
      </c>
      <c r="B161" s="1">
        <v>40718</v>
      </c>
      <c r="C161" s="14">
        <f t="shared" si="4"/>
        <v>2011</v>
      </c>
      <c r="D161" s="14">
        <f t="shared" si="5"/>
        <v>6</v>
      </c>
      <c r="E161">
        <v>19</v>
      </c>
      <c r="F161">
        <v>14.2</v>
      </c>
      <c r="G161">
        <v>8.6</v>
      </c>
      <c r="H161">
        <v>14.2</v>
      </c>
      <c r="I161">
        <v>8.6</v>
      </c>
      <c r="J161">
        <v>698</v>
      </c>
      <c r="K161">
        <v>431</v>
      </c>
      <c r="L161">
        <v>1258</v>
      </c>
      <c r="M161">
        <v>4</v>
      </c>
      <c r="N161">
        <v>0.46</v>
      </c>
      <c r="O161">
        <v>0.1</v>
      </c>
      <c r="P161">
        <v>0.13</v>
      </c>
      <c r="Q161">
        <v>0.08</v>
      </c>
      <c r="R161">
        <v>19</v>
      </c>
      <c r="S161">
        <v>1.9</v>
      </c>
      <c r="T161">
        <v>740</v>
      </c>
      <c r="U161">
        <v>12.6</v>
      </c>
      <c r="V161">
        <v>-1072</v>
      </c>
      <c r="W161">
        <v>0.01</v>
      </c>
      <c r="X161">
        <v>0.93</v>
      </c>
      <c r="Y161">
        <v>0</v>
      </c>
      <c r="Z161">
        <v>1.72</v>
      </c>
      <c r="AA161">
        <v>1.4</v>
      </c>
      <c r="AB161">
        <v>-637</v>
      </c>
      <c r="AC161" s="18">
        <v>-635</v>
      </c>
      <c r="AD161" s="18">
        <v>430</v>
      </c>
      <c r="AE161" s="18">
        <v>-1065</v>
      </c>
      <c r="AF161">
        <v>7.6</v>
      </c>
      <c r="AG161">
        <v>438</v>
      </c>
      <c r="AH161">
        <v>-1073</v>
      </c>
      <c r="AI161">
        <v>-635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</row>
    <row r="162" spans="1:43" x14ac:dyDescent="0.2">
      <c r="A162" t="s">
        <v>56</v>
      </c>
      <c r="B162" s="1">
        <v>40719</v>
      </c>
      <c r="C162" s="14">
        <f t="shared" si="4"/>
        <v>2011</v>
      </c>
      <c r="D162" s="14">
        <f t="shared" si="5"/>
        <v>6</v>
      </c>
      <c r="E162">
        <v>20</v>
      </c>
      <c r="F162">
        <v>15.4</v>
      </c>
      <c r="G162">
        <v>8.6</v>
      </c>
      <c r="H162">
        <v>15.4</v>
      </c>
      <c r="I162">
        <v>8.6</v>
      </c>
      <c r="J162">
        <v>699</v>
      </c>
      <c r="K162">
        <v>637</v>
      </c>
      <c r="L162">
        <v>1438</v>
      </c>
      <c r="M162">
        <v>20</v>
      </c>
      <c r="N162">
        <v>0.48</v>
      </c>
      <c r="O162">
        <v>0.14000000000000001</v>
      </c>
      <c r="P162">
        <v>0.16</v>
      </c>
      <c r="Q162">
        <v>0.13</v>
      </c>
      <c r="R162">
        <v>20</v>
      </c>
      <c r="S162">
        <v>1.1599999999999999</v>
      </c>
      <c r="T162">
        <v>718</v>
      </c>
      <c r="U162">
        <v>14.4</v>
      </c>
      <c r="V162">
        <v>-1120</v>
      </c>
      <c r="W162">
        <v>0.24</v>
      </c>
      <c r="X162">
        <v>0.95</v>
      </c>
      <c r="Y162">
        <v>0</v>
      </c>
      <c r="Z162">
        <v>2.39</v>
      </c>
      <c r="AA162">
        <v>1.4</v>
      </c>
      <c r="AB162">
        <v>-668</v>
      </c>
      <c r="AC162" s="18">
        <v>-655</v>
      </c>
      <c r="AD162" s="18">
        <v>431</v>
      </c>
      <c r="AE162" s="18">
        <v>-1086</v>
      </c>
      <c r="AF162">
        <v>23.3</v>
      </c>
      <c r="AG162">
        <v>454</v>
      </c>
      <c r="AH162">
        <v>-1109</v>
      </c>
      <c r="AI162">
        <v>-655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0</v>
      </c>
      <c r="AQ162">
        <v>0.83</v>
      </c>
    </row>
    <row r="163" spans="1:43" x14ac:dyDescent="0.2">
      <c r="A163" t="s">
        <v>56</v>
      </c>
      <c r="B163" s="1">
        <v>40720</v>
      </c>
      <c r="C163" s="14">
        <f t="shared" si="4"/>
        <v>2011</v>
      </c>
      <c r="D163" s="14">
        <f t="shared" si="5"/>
        <v>6</v>
      </c>
      <c r="E163">
        <v>21</v>
      </c>
      <c r="F163">
        <v>16.399999999999999</v>
      </c>
      <c r="G163">
        <v>8.3000000000000007</v>
      </c>
      <c r="H163">
        <v>16.399999999999999</v>
      </c>
      <c r="I163">
        <v>8.3000000000000007</v>
      </c>
      <c r="J163">
        <v>695</v>
      </c>
      <c r="K163">
        <v>682</v>
      </c>
      <c r="L163">
        <v>1431</v>
      </c>
      <c r="M163">
        <v>39</v>
      </c>
      <c r="N163">
        <v>0.48</v>
      </c>
      <c r="O163">
        <v>0.14000000000000001</v>
      </c>
      <c r="P163">
        <v>0.16</v>
      </c>
      <c r="Q163">
        <v>0.13</v>
      </c>
      <c r="R163">
        <v>21</v>
      </c>
      <c r="S163">
        <v>0.73</v>
      </c>
      <c r="T163">
        <v>798</v>
      </c>
      <c r="U163">
        <v>14.3</v>
      </c>
      <c r="V163">
        <v>-1165</v>
      </c>
      <c r="W163">
        <v>0.22</v>
      </c>
      <c r="X163">
        <v>0.96</v>
      </c>
      <c r="Y163">
        <v>0</v>
      </c>
      <c r="Z163">
        <v>2.46</v>
      </c>
      <c r="AA163">
        <v>1.6</v>
      </c>
      <c r="AB163">
        <v>-766</v>
      </c>
      <c r="AC163" s="18">
        <v>-750</v>
      </c>
      <c r="AD163" s="18">
        <v>383</v>
      </c>
      <c r="AE163" s="18">
        <v>-1133</v>
      </c>
      <c r="AF163">
        <v>28.6</v>
      </c>
      <c r="AG163">
        <v>412</v>
      </c>
      <c r="AH163">
        <v>-1162</v>
      </c>
      <c r="AI163">
        <v>-750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0.83</v>
      </c>
    </row>
    <row r="164" spans="1:43" x14ac:dyDescent="0.2">
      <c r="A164" t="s">
        <v>56</v>
      </c>
      <c r="B164" s="1">
        <v>40721</v>
      </c>
      <c r="C164" s="14">
        <f t="shared" si="4"/>
        <v>2011</v>
      </c>
      <c r="D164" s="14">
        <f t="shared" si="5"/>
        <v>6</v>
      </c>
      <c r="E164">
        <v>22</v>
      </c>
      <c r="F164">
        <v>16.399999999999999</v>
      </c>
      <c r="G164">
        <v>8.1</v>
      </c>
      <c r="H164">
        <v>16.399999999999999</v>
      </c>
      <c r="I164">
        <v>8.1</v>
      </c>
      <c r="J164">
        <v>692</v>
      </c>
      <c r="K164">
        <v>576</v>
      </c>
      <c r="L164">
        <v>1305</v>
      </c>
      <c r="M164">
        <v>43</v>
      </c>
      <c r="N164">
        <v>0.47</v>
      </c>
      <c r="O164">
        <v>0.12</v>
      </c>
      <c r="P164">
        <v>0.14000000000000001</v>
      </c>
      <c r="Q164">
        <v>0.1</v>
      </c>
      <c r="R164">
        <v>22</v>
      </c>
      <c r="S164">
        <v>0.88</v>
      </c>
      <c r="T164">
        <v>804</v>
      </c>
      <c r="U164">
        <v>13.1</v>
      </c>
      <c r="V164">
        <v>-1206</v>
      </c>
      <c r="W164">
        <v>0.55000000000000004</v>
      </c>
      <c r="X164">
        <v>0.91</v>
      </c>
      <c r="Y164">
        <v>0</v>
      </c>
      <c r="Z164">
        <v>2.1</v>
      </c>
      <c r="AA164">
        <v>1.6</v>
      </c>
      <c r="AB164">
        <v>-770</v>
      </c>
      <c r="AC164" s="18">
        <v>-747</v>
      </c>
      <c r="AD164" s="18">
        <v>380</v>
      </c>
      <c r="AE164" s="18">
        <v>-1127</v>
      </c>
      <c r="AF164">
        <v>37.6</v>
      </c>
      <c r="AG164">
        <v>418</v>
      </c>
      <c r="AH164">
        <v>-1165</v>
      </c>
      <c r="AI164">
        <v>-747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</row>
    <row r="165" spans="1:43" x14ac:dyDescent="0.2">
      <c r="A165" t="s">
        <v>56</v>
      </c>
      <c r="B165" s="1">
        <v>40722</v>
      </c>
      <c r="C165" s="14">
        <f t="shared" si="4"/>
        <v>2011</v>
      </c>
      <c r="D165" s="14">
        <f t="shared" si="5"/>
        <v>6</v>
      </c>
      <c r="E165">
        <v>23</v>
      </c>
      <c r="F165">
        <v>15.9</v>
      </c>
      <c r="G165">
        <v>8.1</v>
      </c>
      <c r="H165">
        <v>15.9</v>
      </c>
      <c r="I165">
        <v>8.1</v>
      </c>
      <c r="J165">
        <v>686</v>
      </c>
      <c r="K165">
        <v>470</v>
      </c>
      <c r="L165">
        <v>1275</v>
      </c>
      <c r="M165">
        <v>33</v>
      </c>
      <c r="N165">
        <v>0.46</v>
      </c>
      <c r="O165">
        <v>0.09</v>
      </c>
      <c r="P165">
        <v>0.11</v>
      </c>
      <c r="Q165">
        <v>0.08</v>
      </c>
      <c r="R165">
        <v>23</v>
      </c>
      <c r="S165">
        <v>1.1200000000000001</v>
      </c>
      <c r="T165">
        <v>669</v>
      </c>
      <c r="U165">
        <v>12.8</v>
      </c>
      <c r="V165">
        <v>-1156</v>
      </c>
      <c r="W165">
        <v>0.78</v>
      </c>
      <c r="X165">
        <v>0.9</v>
      </c>
      <c r="Y165">
        <v>0</v>
      </c>
      <c r="Z165">
        <v>1.73</v>
      </c>
      <c r="AA165">
        <v>1.5</v>
      </c>
      <c r="AB165">
        <v>-687</v>
      </c>
      <c r="AC165" s="18">
        <v>-672</v>
      </c>
      <c r="AD165" s="18">
        <v>371</v>
      </c>
      <c r="AE165" s="18">
        <v>-1043</v>
      </c>
      <c r="AF165">
        <v>36.9</v>
      </c>
      <c r="AG165">
        <v>408</v>
      </c>
      <c r="AH165">
        <v>-1080</v>
      </c>
      <c r="AI165">
        <v>-672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</row>
    <row r="166" spans="1:43" x14ac:dyDescent="0.2">
      <c r="A166" t="s">
        <v>56</v>
      </c>
      <c r="B166" s="1">
        <v>40723</v>
      </c>
      <c r="C166" s="14">
        <f t="shared" si="4"/>
        <v>2011</v>
      </c>
      <c r="D166" s="14">
        <f t="shared" si="5"/>
        <v>6</v>
      </c>
      <c r="E166">
        <v>24</v>
      </c>
      <c r="F166">
        <v>13.7</v>
      </c>
      <c r="G166">
        <v>8.4</v>
      </c>
      <c r="H166">
        <v>13.7</v>
      </c>
      <c r="I166">
        <v>8.4</v>
      </c>
      <c r="J166">
        <v>685</v>
      </c>
      <c r="K166">
        <v>379</v>
      </c>
      <c r="L166">
        <v>933</v>
      </c>
      <c r="M166">
        <v>23</v>
      </c>
      <c r="N166">
        <v>0.45</v>
      </c>
      <c r="O166">
        <v>0.08</v>
      </c>
      <c r="P166">
        <v>0.09</v>
      </c>
      <c r="Q166">
        <v>7.0000000000000007E-2</v>
      </c>
      <c r="R166">
        <v>24</v>
      </c>
      <c r="S166">
        <v>1.3</v>
      </c>
      <c r="T166">
        <v>633</v>
      </c>
      <c r="U166">
        <v>9.3000000000000007</v>
      </c>
      <c r="V166">
        <v>-937</v>
      </c>
      <c r="W166">
        <v>0.1</v>
      </c>
      <c r="X166">
        <v>0.93</v>
      </c>
      <c r="Y166">
        <v>0</v>
      </c>
      <c r="Z166">
        <v>1.38</v>
      </c>
      <c r="AA166">
        <v>1.4</v>
      </c>
      <c r="AB166">
        <v>-601</v>
      </c>
      <c r="AC166" s="18">
        <v>-583</v>
      </c>
      <c r="AD166" s="18">
        <v>339</v>
      </c>
      <c r="AE166" s="18">
        <v>-922</v>
      </c>
      <c r="AF166">
        <v>30</v>
      </c>
      <c r="AG166">
        <v>369</v>
      </c>
      <c r="AH166">
        <v>-952</v>
      </c>
      <c r="AI166">
        <v>-583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56</v>
      </c>
      <c r="B167" s="1">
        <v>40724</v>
      </c>
      <c r="C167" s="14">
        <f t="shared" si="4"/>
        <v>2011</v>
      </c>
      <c r="D167" s="14">
        <f t="shared" si="5"/>
        <v>6</v>
      </c>
      <c r="E167">
        <v>25</v>
      </c>
      <c r="F167">
        <v>12.3</v>
      </c>
      <c r="G167">
        <v>8.5</v>
      </c>
      <c r="H167">
        <v>12.3</v>
      </c>
      <c r="I167">
        <v>8.5</v>
      </c>
      <c r="J167">
        <v>684</v>
      </c>
      <c r="K167">
        <v>283</v>
      </c>
      <c r="L167">
        <v>678</v>
      </c>
      <c r="M167">
        <v>20</v>
      </c>
      <c r="N167">
        <v>0.44</v>
      </c>
      <c r="O167">
        <v>7.0000000000000007E-2</v>
      </c>
      <c r="P167">
        <v>7.0000000000000007E-2</v>
      </c>
      <c r="Q167">
        <v>0.06</v>
      </c>
      <c r="R167">
        <v>25</v>
      </c>
      <c r="S167">
        <v>0.99</v>
      </c>
      <c r="T167">
        <v>643</v>
      </c>
      <c r="U167">
        <v>6.8</v>
      </c>
      <c r="V167">
        <v>-852</v>
      </c>
      <c r="W167">
        <v>0.48</v>
      </c>
      <c r="X167">
        <v>0.95</v>
      </c>
      <c r="Y167">
        <v>0</v>
      </c>
      <c r="Z167">
        <v>1.18</v>
      </c>
      <c r="AA167">
        <v>1.3</v>
      </c>
      <c r="AB167">
        <v>-558</v>
      </c>
      <c r="AC167" s="18">
        <v>-543</v>
      </c>
      <c r="AD167" s="18">
        <v>240</v>
      </c>
      <c r="AE167" s="18">
        <v>-782</v>
      </c>
      <c r="AF167">
        <v>19.8</v>
      </c>
      <c r="AG167">
        <v>260</v>
      </c>
      <c r="AH167">
        <v>-802</v>
      </c>
      <c r="AI167">
        <v>-542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56</v>
      </c>
      <c r="B168" s="1">
        <v>40725</v>
      </c>
      <c r="C168" s="14">
        <f t="shared" si="4"/>
        <v>2011</v>
      </c>
      <c r="D168" s="14">
        <f t="shared" si="5"/>
        <v>7</v>
      </c>
      <c r="E168">
        <v>26</v>
      </c>
      <c r="F168">
        <v>12.5</v>
      </c>
      <c r="G168">
        <v>8.6</v>
      </c>
      <c r="H168">
        <v>12.5</v>
      </c>
      <c r="I168">
        <v>8.6</v>
      </c>
      <c r="J168">
        <v>685</v>
      </c>
      <c r="K168">
        <v>387</v>
      </c>
      <c r="L168">
        <v>1171</v>
      </c>
      <c r="M168">
        <v>27</v>
      </c>
      <c r="N168">
        <v>0.44</v>
      </c>
      <c r="O168">
        <v>7.0000000000000007E-2</v>
      </c>
      <c r="P168">
        <v>7.0000000000000007E-2</v>
      </c>
      <c r="Q168">
        <v>0.06</v>
      </c>
      <c r="R168">
        <v>26</v>
      </c>
      <c r="S168">
        <v>0.85</v>
      </c>
      <c r="T168">
        <v>516</v>
      </c>
      <c r="U168">
        <v>11.7</v>
      </c>
      <c r="V168">
        <v>-770</v>
      </c>
      <c r="W168">
        <v>0.24</v>
      </c>
      <c r="X168">
        <v>0.89</v>
      </c>
      <c r="Y168">
        <v>0</v>
      </c>
      <c r="Z168">
        <v>1.18</v>
      </c>
      <c r="AA168">
        <v>1.2</v>
      </c>
      <c r="AB168">
        <v>-509</v>
      </c>
      <c r="AC168" s="18">
        <v>-490</v>
      </c>
      <c r="AD168" s="18">
        <v>245</v>
      </c>
      <c r="AE168" s="18">
        <v>-735</v>
      </c>
      <c r="AF168">
        <v>23</v>
      </c>
      <c r="AG168">
        <v>268</v>
      </c>
      <c r="AH168">
        <v>-758</v>
      </c>
      <c r="AI168">
        <v>-490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56</v>
      </c>
      <c r="B169" s="1">
        <v>40726</v>
      </c>
      <c r="C169" s="14">
        <f t="shared" si="4"/>
        <v>2011</v>
      </c>
      <c r="D169" s="14">
        <f t="shared" si="5"/>
        <v>7</v>
      </c>
      <c r="E169">
        <v>27</v>
      </c>
      <c r="F169">
        <v>13.4</v>
      </c>
      <c r="G169">
        <v>8.6</v>
      </c>
      <c r="H169">
        <v>13.4</v>
      </c>
      <c r="I169">
        <v>8.6</v>
      </c>
      <c r="J169">
        <v>689</v>
      </c>
      <c r="K169">
        <v>678</v>
      </c>
      <c r="L169">
        <v>1429</v>
      </c>
      <c r="M169">
        <v>33</v>
      </c>
      <c r="N169">
        <v>0.44</v>
      </c>
      <c r="O169">
        <v>7.0000000000000007E-2</v>
      </c>
      <c r="P169">
        <v>0.08</v>
      </c>
      <c r="Q169">
        <v>7.0000000000000007E-2</v>
      </c>
      <c r="R169">
        <v>27</v>
      </c>
      <c r="S169">
        <v>0.61</v>
      </c>
      <c r="T169">
        <v>437</v>
      </c>
      <c r="U169">
        <v>14.3</v>
      </c>
      <c r="V169">
        <v>-774</v>
      </c>
      <c r="W169">
        <v>0.16</v>
      </c>
      <c r="X169">
        <v>0.94</v>
      </c>
      <c r="Y169">
        <v>0</v>
      </c>
      <c r="Z169">
        <v>1.29</v>
      </c>
      <c r="AA169">
        <v>1.1000000000000001</v>
      </c>
      <c r="AB169">
        <v>-495</v>
      </c>
      <c r="AC169" s="18">
        <v>-492</v>
      </c>
      <c r="AD169" s="18">
        <v>259</v>
      </c>
      <c r="AE169" s="18">
        <v>-751</v>
      </c>
      <c r="AF169">
        <v>20.100000000000001</v>
      </c>
      <c r="AG169">
        <v>279</v>
      </c>
      <c r="AH169">
        <v>-771</v>
      </c>
      <c r="AI169">
        <v>-492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56</v>
      </c>
      <c r="B170" s="1">
        <v>40727</v>
      </c>
      <c r="C170" s="14">
        <f t="shared" si="4"/>
        <v>2011</v>
      </c>
      <c r="D170" s="14">
        <f t="shared" si="5"/>
        <v>7</v>
      </c>
      <c r="E170">
        <v>28</v>
      </c>
      <c r="F170">
        <v>13.7</v>
      </c>
      <c r="G170">
        <v>8.6</v>
      </c>
      <c r="H170">
        <v>13.7</v>
      </c>
      <c r="I170">
        <v>8.6</v>
      </c>
      <c r="J170">
        <v>689</v>
      </c>
      <c r="K170">
        <v>481</v>
      </c>
      <c r="L170">
        <v>1235</v>
      </c>
      <c r="M170">
        <v>21</v>
      </c>
      <c r="N170">
        <v>0.44</v>
      </c>
      <c r="O170">
        <v>7.0000000000000007E-2</v>
      </c>
      <c r="P170">
        <v>0.08</v>
      </c>
      <c r="Q170">
        <v>0.06</v>
      </c>
      <c r="R170">
        <v>28</v>
      </c>
      <c r="S170">
        <v>0.91</v>
      </c>
      <c r="T170">
        <v>580</v>
      </c>
      <c r="U170">
        <v>12.3</v>
      </c>
      <c r="V170">
        <v>-801</v>
      </c>
      <c r="W170">
        <v>0.44</v>
      </c>
      <c r="X170">
        <v>0.9</v>
      </c>
      <c r="Y170">
        <v>0</v>
      </c>
      <c r="Z170">
        <v>1.32</v>
      </c>
      <c r="AA170">
        <v>1</v>
      </c>
      <c r="AB170">
        <v>-449</v>
      </c>
      <c r="AC170" s="18">
        <v>-429</v>
      </c>
      <c r="AD170" s="18">
        <v>308</v>
      </c>
      <c r="AE170" s="18">
        <v>-737</v>
      </c>
      <c r="AF170">
        <v>19.2</v>
      </c>
      <c r="AG170">
        <v>327</v>
      </c>
      <c r="AH170">
        <v>-756</v>
      </c>
      <c r="AI170">
        <v>-429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56</v>
      </c>
      <c r="B171" s="1">
        <v>40728</v>
      </c>
      <c r="C171" s="14">
        <f t="shared" si="4"/>
        <v>2011</v>
      </c>
      <c r="D171" s="14">
        <f t="shared" si="5"/>
        <v>7</v>
      </c>
      <c r="E171">
        <v>29</v>
      </c>
      <c r="F171">
        <v>12.2</v>
      </c>
      <c r="G171">
        <v>8.6999999999999993</v>
      </c>
      <c r="H171">
        <v>12.2</v>
      </c>
      <c r="I171">
        <v>8.6999999999999993</v>
      </c>
      <c r="J171">
        <v>689</v>
      </c>
      <c r="K171">
        <v>157</v>
      </c>
      <c r="L171">
        <v>347</v>
      </c>
      <c r="M171">
        <v>6</v>
      </c>
      <c r="N171">
        <v>0.44</v>
      </c>
      <c r="O171">
        <v>7.0000000000000007E-2</v>
      </c>
      <c r="P171">
        <v>0.08</v>
      </c>
      <c r="Q171">
        <v>0.06</v>
      </c>
      <c r="R171">
        <v>29</v>
      </c>
      <c r="S171">
        <v>1.6</v>
      </c>
      <c r="T171">
        <v>1050</v>
      </c>
      <c r="U171">
        <v>3.5</v>
      </c>
      <c r="V171">
        <v>-758</v>
      </c>
      <c r="W171">
        <v>-0.14000000000000001</v>
      </c>
      <c r="X171">
        <v>0.91</v>
      </c>
      <c r="Y171">
        <v>0</v>
      </c>
      <c r="Z171">
        <v>1.23</v>
      </c>
      <c r="AA171">
        <v>1.3</v>
      </c>
      <c r="AB171">
        <v>-560</v>
      </c>
      <c r="AC171" s="18">
        <v>-540</v>
      </c>
      <c r="AD171" s="18">
        <v>239</v>
      </c>
      <c r="AE171" s="18">
        <v>-778</v>
      </c>
      <c r="AF171">
        <v>9.6</v>
      </c>
      <c r="AG171">
        <v>249</v>
      </c>
      <c r="AH171">
        <v>-788</v>
      </c>
      <c r="AI171">
        <v>-539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56</v>
      </c>
      <c r="B172" s="1">
        <v>40729</v>
      </c>
      <c r="C172" s="14">
        <f t="shared" si="4"/>
        <v>2011</v>
      </c>
      <c r="D172" s="14">
        <f t="shared" si="5"/>
        <v>7</v>
      </c>
      <c r="E172">
        <v>30</v>
      </c>
      <c r="F172">
        <v>13.4</v>
      </c>
      <c r="G172">
        <v>8.8000000000000007</v>
      </c>
      <c r="H172">
        <v>13.4</v>
      </c>
      <c r="I172">
        <v>8.8000000000000007</v>
      </c>
      <c r="J172">
        <v>696</v>
      </c>
      <c r="K172">
        <v>504</v>
      </c>
      <c r="L172">
        <v>1370</v>
      </c>
      <c r="M172">
        <v>13</v>
      </c>
      <c r="N172">
        <v>0.45</v>
      </c>
      <c r="O172">
        <v>0.08</v>
      </c>
      <c r="P172">
        <v>0.09</v>
      </c>
      <c r="Q172">
        <v>7.0000000000000007E-2</v>
      </c>
      <c r="R172">
        <v>30</v>
      </c>
      <c r="S172">
        <v>1.54</v>
      </c>
      <c r="T172">
        <v>625</v>
      </c>
      <c r="U172">
        <v>13.7</v>
      </c>
      <c r="V172">
        <v>-905</v>
      </c>
      <c r="W172">
        <v>0.39</v>
      </c>
      <c r="X172">
        <v>0.94</v>
      </c>
      <c r="Y172">
        <v>0</v>
      </c>
      <c r="Z172">
        <v>1.42</v>
      </c>
      <c r="AA172">
        <v>1</v>
      </c>
      <c r="AB172">
        <v>-469</v>
      </c>
      <c r="AC172" s="18">
        <v>-468</v>
      </c>
      <c r="AD172" s="18">
        <v>378</v>
      </c>
      <c r="AE172" s="18">
        <v>-846</v>
      </c>
      <c r="AF172">
        <v>20</v>
      </c>
      <c r="AG172">
        <v>398</v>
      </c>
      <c r="AH172">
        <v>-866</v>
      </c>
      <c r="AI172">
        <v>-468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56</v>
      </c>
      <c r="B173" s="1">
        <v>40730</v>
      </c>
      <c r="C173" s="14">
        <f t="shared" si="4"/>
        <v>2011</v>
      </c>
      <c r="D173" s="14">
        <f t="shared" si="5"/>
        <v>7</v>
      </c>
      <c r="E173">
        <v>31</v>
      </c>
      <c r="F173">
        <v>14.1</v>
      </c>
      <c r="G173">
        <v>8.8000000000000007</v>
      </c>
      <c r="H173">
        <v>14.1</v>
      </c>
      <c r="I173">
        <v>8.8000000000000007</v>
      </c>
      <c r="J173">
        <v>701</v>
      </c>
      <c r="K173">
        <v>622</v>
      </c>
      <c r="L173">
        <v>1368</v>
      </c>
      <c r="M173">
        <v>30</v>
      </c>
      <c r="N173">
        <v>0.46</v>
      </c>
      <c r="O173">
        <v>0.09</v>
      </c>
      <c r="P173">
        <v>0.1</v>
      </c>
      <c r="Q173">
        <v>0.08</v>
      </c>
      <c r="R173">
        <v>31</v>
      </c>
      <c r="S173">
        <v>0.97</v>
      </c>
      <c r="T173">
        <v>752</v>
      </c>
      <c r="U173">
        <v>13.7</v>
      </c>
      <c r="V173">
        <v>-841</v>
      </c>
      <c r="W173">
        <v>-0.1</v>
      </c>
      <c r="X173">
        <v>0.92</v>
      </c>
      <c r="Y173">
        <v>0</v>
      </c>
      <c r="Z173">
        <v>1.63</v>
      </c>
      <c r="AA173">
        <v>1</v>
      </c>
      <c r="AB173">
        <v>-463</v>
      </c>
      <c r="AC173" s="18">
        <v>-450</v>
      </c>
      <c r="AD173" s="18">
        <v>407</v>
      </c>
      <c r="AE173" s="18">
        <v>-856</v>
      </c>
      <c r="AF173">
        <v>29</v>
      </c>
      <c r="AG173">
        <v>436</v>
      </c>
      <c r="AH173">
        <v>-885</v>
      </c>
      <c r="AI173">
        <v>-449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</row>
    <row r="174" spans="1:43" x14ac:dyDescent="0.2">
      <c r="A174" t="s">
        <v>56</v>
      </c>
      <c r="B174" s="1">
        <v>40731</v>
      </c>
      <c r="C174" s="14">
        <f t="shared" si="4"/>
        <v>2011</v>
      </c>
      <c r="D174" s="14">
        <f t="shared" si="5"/>
        <v>7</v>
      </c>
      <c r="E174">
        <v>32</v>
      </c>
      <c r="F174">
        <v>14.8</v>
      </c>
      <c r="G174">
        <v>8.6999999999999993</v>
      </c>
      <c r="H174">
        <v>14.8</v>
      </c>
      <c r="I174">
        <v>8.6999999999999993</v>
      </c>
      <c r="J174">
        <v>700</v>
      </c>
      <c r="K174">
        <v>533</v>
      </c>
      <c r="L174">
        <v>1421</v>
      </c>
      <c r="M174">
        <v>26</v>
      </c>
      <c r="N174">
        <v>0.45</v>
      </c>
      <c r="O174">
        <v>0.09</v>
      </c>
      <c r="P174">
        <v>0.1</v>
      </c>
      <c r="Q174">
        <v>0.08</v>
      </c>
      <c r="R174">
        <v>32</v>
      </c>
      <c r="S174">
        <v>0.91</v>
      </c>
      <c r="T174">
        <v>652</v>
      </c>
      <c r="U174">
        <v>14.2</v>
      </c>
      <c r="V174">
        <v>-925</v>
      </c>
      <c r="W174">
        <v>0.79</v>
      </c>
      <c r="X174">
        <v>0.89</v>
      </c>
      <c r="Y174">
        <v>0</v>
      </c>
      <c r="Z174">
        <v>1.58</v>
      </c>
      <c r="AA174">
        <v>1.1000000000000001</v>
      </c>
      <c r="AB174">
        <v>-486</v>
      </c>
      <c r="AC174" s="18">
        <v>-472</v>
      </c>
      <c r="AD174" s="18">
        <v>340</v>
      </c>
      <c r="AE174" s="18">
        <v>-811</v>
      </c>
      <c r="AF174">
        <v>23.8</v>
      </c>
      <c r="AG174">
        <v>364</v>
      </c>
      <c r="AH174">
        <v>-835</v>
      </c>
      <c r="AI174">
        <v>-471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56</v>
      </c>
      <c r="B175" s="1">
        <v>40732</v>
      </c>
      <c r="C175" s="14">
        <f t="shared" si="4"/>
        <v>2011</v>
      </c>
      <c r="D175" s="14">
        <f t="shared" si="5"/>
        <v>7</v>
      </c>
      <c r="E175">
        <v>33</v>
      </c>
      <c r="F175">
        <v>15.2</v>
      </c>
      <c r="G175">
        <v>8.5</v>
      </c>
      <c r="H175">
        <v>15.2</v>
      </c>
      <c r="I175">
        <v>8.5</v>
      </c>
      <c r="J175">
        <v>698</v>
      </c>
      <c r="K175">
        <v>660</v>
      </c>
      <c r="L175">
        <v>1411</v>
      </c>
      <c r="M175">
        <v>30</v>
      </c>
      <c r="N175">
        <v>0.44</v>
      </c>
      <c r="O175">
        <v>7.0000000000000007E-2</v>
      </c>
      <c r="P175">
        <v>0.09</v>
      </c>
      <c r="Q175">
        <v>7.0000000000000007E-2</v>
      </c>
      <c r="R175">
        <v>33</v>
      </c>
      <c r="S175">
        <v>0.65</v>
      </c>
      <c r="T175">
        <v>681</v>
      </c>
      <c r="U175">
        <v>14.1</v>
      </c>
      <c r="V175">
        <v>-777</v>
      </c>
      <c r="W175">
        <v>0.26</v>
      </c>
      <c r="X175">
        <v>0.94</v>
      </c>
      <c r="Y175">
        <v>0</v>
      </c>
      <c r="Z175">
        <v>1.4</v>
      </c>
      <c r="AA175">
        <v>1</v>
      </c>
      <c r="AB175">
        <v>-436</v>
      </c>
      <c r="AC175" s="18">
        <v>-415</v>
      </c>
      <c r="AD175" s="18">
        <v>326</v>
      </c>
      <c r="AE175" s="18">
        <v>-741</v>
      </c>
      <c r="AF175">
        <v>19.5</v>
      </c>
      <c r="AG175">
        <v>346</v>
      </c>
      <c r="AH175">
        <v>-760</v>
      </c>
      <c r="AI175">
        <v>-415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56</v>
      </c>
      <c r="B176" s="1">
        <v>40733</v>
      </c>
      <c r="C176" s="14">
        <f t="shared" si="4"/>
        <v>2011</v>
      </c>
      <c r="D176" s="14">
        <f t="shared" si="5"/>
        <v>7</v>
      </c>
      <c r="E176">
        <v>34</v>
      </c>
      <c r="F176">
        <v>15</v>
      </c>
      <c r="G176">
        <v>8.4</v>
      </c>
      <c r="H176">
        <v>15</v>
      </c>
      <c r="I176">
        <v>8.4</v>
      </c>
      <c r="J176">
        <v>697</v>
      </c>
      <c r="K176">
        <v>653</v>
      </c>
      <c r="L176">
        <v>1402</v>
      </c>
      <c r="M176">
        <v>21</v>
      </c>
      <c r="N176">
        <v>0.43</v>
      </c>
      <c r="O176">
        <v>0.06</v>
      </c>
      <c r="P176">
        <v>0.08</v>
      </c>
      <c r="Q176">
        <v>0.05</v>
      </c>
      <c r="R176">
        <v>34</v>
      </c>
      <c r="S176">
        <v>0.68</v>
      </c>
      <c r="T176">
        <v>621</v>
      </c>
      <c r="U176">
        <v>14</v>
      </c>
      <c r="V176">
        <v>-781</v>
      </c>
      <c r="W176">
        <v>0.28999999999999998</v>
      </c>
      <c r="X176">
        <v>0.94</v>
      </c>
      <c r="Y176">
        <v>0</v>
      </c>
      <c r="Z176">
        <v>1.21</v>
      </c>
      <c r="AA176">
        <v>1</v>
      </c>
      <c r="AB176">
        <v>-442</v>
      </c>
      <c r="AC176" s="18">
        <v>-421</v>
      </c>
      <c r="AD176" s="18">
        <v>318</v>
      </c>
      <c r="AE176" s="18">
        <v>-739</v>
      </c>
      <c r="AF176">
        <v>14.3</v>
      </c>
      <c r="AG176">
        <v>332</v>
      </c>
      <c r="AH176">
        <v>-753</v>
      </c>
      <c r="AI176">
        <v>-421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56</v>
      </c>
      <c r="B177" s="1">
        <v>40734</v>
      </c>
      <c r="C177" s="14">
        <f t="shared" si="4"/>
        <v>2011</v>
      </c>
      <c r="D177" s="14">
        <f t="shared" si="5"/>
        <v>7</v>
      </c>
      <c r="E177">
        <v>35</v>
      </c>
      <c r="F177">
        <v>14.9</v>
      </c>
      <c r="G177">
        <v>8.3000000000000007</v>
      </c>
      <c r="H177">
        <v>14.9</v>
      </c>
      <c r="I177">
        <v>8.3000000000000007</v>
      </c>
      <c r="J177">
        <v>697</v>
      </c>
      <c r="K177">
        <v>651</v>
      </c>
      <c r="L177">
        <v>1407</v>
      </c>
      <c r="M177">
        <v>28</v>
      </c>
      <c r="N177">
        <v>0.42</v>
      </c>
      <c r="O177">
        <v>0.05</v>
      </c>
      <c r="P177">
        <v>0.06</v>
      </c>
      <c r="Q177">
        <v>0.04</v>
      </c>
      <c r="R177">
        <v>35</v>
      </c>
      <c r="S177">
        <v>0.82</v>
      </c>
      <c r="T177">
        <v>488</v>
      </c>
      <c r="U177">
        <v>14.1</v>
      </c>
      <c r="V177">
        <v>-756</v>
      </c>
      <c r="W177">
        <v>0.52</v>
      </c>
      <c r="X177">
        <v>0.95</v>
      </c>
      <c r="Y177">
        <v>0</v>
      </c>
      <c r="Z177">
        <v>0.97</v>
      </c>
      <c r="AA177">
        <v>0.9</v>
      </c>
      <c r="AB177">
        <v>-387</v>
      </c>
      <c r="AC177" s="18">
        <v>-383</v>
      </c>
      <c r="AD177" s="18">
        <v>298</v>
      </c>
      <c r="AE177" s="18">
        <v>-681</v>
      </c>
      <c r="AF177">
        <v>23</v>
      </c>
      <c r="AG177">
        <v>321</v>
      </c>
      <c r="AH177">
        <v>-704</v>
      </c>
      <c r="AI177">
        <v>-383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56</v>
      </c>
      <c r="B178" s="1">
        <v>40735</v>
      </c>
      <c r="C178" s="14">
        <f t="shared" si="4"/>
        <v>2011</v>
      </c>
      <c r="D178" s="14">
        <f t="shared" si="5"/>
        <v>7</v>
      </c>
      <c r="E178">
        <v>36</v>
      </c>
      <c r="F178">
        <v>14.4</v>
      </c>
      <c r="G178">
        <v>8.3000000000000007</v>
      </c>
      <c r="H178">
        <v>14.4</v>
      </c>
      <c r="I178">
        <v>8.3000000000000007</v>
      </c>
      <c r="J178">
        <v>697</v>
      </c>
      <c r="K178">
        <v>284</v>
      </c>
      <c r="L178">
        <v>969</v>
      </c>
      <c r="M178">
        <v>5</v>
      </c>
      <c r="N178">
        <v>0.41</v>
      </c>
      <c r="O178">
        <v>0.04</v>
      </c>
      <c r="P178">
        <v>0.05</v>
      </c>
      <c r="Q178">
        <v>0.03</v>
      </c>
      <c r="R178">
        <v>36</v>
      </c>
      <c r="S178">
        <v>1.75</v>
      </c>
      <c r="T178">
        <v>532</v>
      </c>
      <c r="U178">
        <v>9.6999999999999993</v>
      </c>
      <c r="V178">
        <v>-648</v>
      </c>
      <c r="W178">
        <v>0.13</v>
      </c>
      <c r="X178">
        <v>0.95</v>
      </c>
      <c r="Y178">
        <v>0</v>
      </c>
      <c r="Z178">
        <v>0.84</v>
      </c>
      <c r="AA178">
        <v>0.9</v>
      </c>
      <c r="AB178">
        <v>-360</v>
      </c>
      <c r="AC178" s="18">
        <v>-357</v>
      </c>
      <c r="AD178" s="18">
        <v>275</v>
      </c>
      <c r="AE178" s="18">
        <v>-632</v>
      </c>
      <c r="AF178">
        <v>8.6999999999999993</v>
      </c>
      <c r="AG178">
        <v>284</v>
      </c>
      <c r="AH178">
        <v>-641</v>
      </c>
      <c r="AI178">
        <v>-357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</row>
    <row r="179" spans="1:43" x14ac:dyDescent="0.2">
      <c r="A179" t="s">
        <v>56</v>
      </c>
      <c r="B179" s="1">
        <v>40736</v>
      </c>
      <c r="C179" s="14">
        <f t="shared" si="4"/>
        <v>2011</v>
      </c>
      <c r="D179" s="14">
        <f t="shared" si="5"/>
        <v>7</v>
      </c>
      <c r="E179">
        <v>37</v>
      </c>
      <c r="F179">
        <v>14.6</v>
      </c>
      <c r="G179">
        <v>8.3000000000000007</v>
      </c>
      <c r="H179">
        <v>14.6</v>
      </c>
      <c r="I179">
        <v>8.3000000000000007</v>
      </c>
      <c r="J179">
        <v>695</v>
      </c>
      <c r="K179">
        <v>266</v>
      </c>
      <c r="L179">
        <v>714</v>
      </c>
      <c r="M179">
        <v>6</v>
      </c>
      <c r="N179">
        <v>0.41</v>
      </c>
      <c r="O179">
        <v>0.04</v>
      </c>
      <c r="P179">
        <v>0.04</v>
      </c>
      <c r="Q179">
        <v>0.03</v>
      </c>
      <c r="R179">
        <v>37</v>
      </c>
      <c r="S179">
        <v>1.19</v>
      </c>
      <c r="T179">
        <v>479</v>
      </c>
      <c r="U179">
        <v>7.1</v>
      </c>
      <c r="V179">
        <v>-661</v>
      </c>
      <c r="W179">
        <v>0.77</v>
      </c>
      <c r="X179">
        <v>0.85</v>
      </c>
      <c r="Y179">
        <v>0</v>
      </c>
      <c r="Z179">
        <v>0.74</v>
      </c>
      <c r="AA179">
        <v>0.8</v>
      </c>
      <c r="AB179">
        <v>-318</v>
      </c>
      <c r="AC179" s="18">
        <v>-313</v>
      </c>
      <c r="AD179" s="18">
        <v>236</v>
      </c>
      <c r="AE179" s="18">
        <v>-549</v>
      </c>
      <c r="AF179">
        <v>7.1</v>
      </c>
      <c r="AG179">
        <v>243</v>
      </c>
      <c r="AH179">
        <v>-556</v>
      </c>
      <c r="AI179">
        <v>-313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56</v>
      </c>
      <c r="B180" s="1">
        <v>40737</v>
      </c>
      <c r="C180" s="14">
        <f t="shared" si="4"/>
        <v>2011</v>
      </c>
      <c r="D180" s="14">
        <f t="shared" si="5"/>
        <v>7</v>
      </c>
      <c r="E180">
        <v>38</v>
      </c>
      <c r="F180">
        <v>14</v>
      </c>
      <c r="G180">
        <v>8.3000000000000007</v>
      </c>
      <c r="H180">
        <v>14</v>
      </c>
      <c r="I180">
        <v>8.3000000000000007</v>
      </c>
      <c r="J180">
        <v>695</v>
      </c>
      <c r="K180">
        <v>194</v>
      </c>
      <c r="L180">
        <v>618</v>
      </c>
      <c r="M180">
        <v>10</v>
      </c>
      <c r="N180">
        <v>0.41</v>
      </c>
      <c r="O180">
        <v>0.04</v>
      </c>
      <c r="P180">
        <v>0.05</v>
      </c>
      <c r="Q180">
        <v>0.03</v>
      </c>
      <c r="R180">
        <v>38</v>
      </c>
      <c r="S180">
        <v>1.59</v>
      </c>
      <c r="T180">
        <v>507</v>
      </c>
      <c r="U180">
        <v>6.2</v>
      </c>
      <c r="V180">
        <v>-542</v>
      </c>
      <c r="W180">
        <v>-0.27</v>
      </c>
      <c r="X180">
        <v>0.93</v>
      </c>
      <c r="Y180">
        <v>0</v>
      </c>
      <c r="Z180">
        <v>0.84</v>
      </c>
      <c r="AA180">
        <v>0.9</v>
      </c>
      <c r="AB180">
        <v>-365</v>
      </c>
      <c r="AC180" s="18">
        <v>-353</v>
      </c>
      <c r="AD180" s="18">
        <v>228</v>
      </c>
      <c r="AE180" s="18">
        <v>-581</v>
      </c>
      <c r="AF180">
        <v>15.9</v>
      </c>
      <c r="AG180">
        <v>244</v>
      </c>
      <c r="AH180">
        <v>-597</v>
      </c>
      <c r="AI180">
        <v>-353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</row>
    <row r="181" spans="1:43" x14ac:dyDescent="0.2">
      <c r="A181" t="s">
        <v>56</v>
      </c>
      <c r="B181" s="1">
        <v>40738</v>
      </c>
      <c r="C181" s="14">
        <f t="shared" si="4"/>
        <v>2011</v>
      </c>
      <c r="D181" s="14">
        <f t="shared" si="5"/>
        <v>7</v>
      </c>
      <c r="E181">
        <v>39</v>
      </c>
      <c r="F181">
        <v>14</v>
      </c>
      <c r="G181">
        <v>8.6</v>
      </c>
      <c r="H181">
        <v>14</v>
      </c>
      <c r="I181">
        <v>8.6</v>
      </c>
      <c r="J181">
        <v>694</v>
      </c>
      <c r="K181">
        <v>282</v>
      </c>
      <c r="L181">
        <v>913</v>
      </c>
      <c r="M181">
        <v>5</v>
      </c>
      <c r="N181">
        <v>0.44</v>
      </c>
      <c r="O181">
        <v>7.0000000000000007E-2</v>
      </c>
      <c r="P181">
        <v>0.11</v>
      </c>
      <c r="Q181">
        <v>0.05</v>
      </c>
      <c r="R181">
        <v>39</v>
      </c>
      <c r="S181">
        <v>1.5</v>
      </c>
      <c r="T181">
        <v>669</v>
      </c>
      <c r="U181">
        <v>9.1</v>
      </c>
      <c r="V181">
        <v>-642</v>
      </c>
      <c r="W181">
        <v>-0.16</v>
      </c>
      <c r="X181">
        <v>0.95</v>
      </c>
      <c r="Y181">
        <v>0</v>
      </c>
      <c r="Z181">
        <v>1.26</v>
      </c>
      <c r="AA181">
        <v>0.9</v>
      </c>
      <c r="AB181">
        <v>-361</v>
      </c>
      <c r="AC181" s="18">
        <v>-359</v>
      </c>
      <c r="AD181" s="18">
        <v>308</v>
      </c>
      <c r="AE181" s="18">
        <v>-667</v>
      </c>
      <c r="AF181">
        <v>7.5</v>
      </c>
      <c r="AG181">
        <v>316</v>
      </c>
      <c r="AH181">
        <v>-674</v>
      </c>
      <c r="AI181">
        <v>-359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</row>
    <row r="182" spans="1:43" x14ac:dyDescent="0.2">
      <c r="A182" t="s">
        <v>56</v>
      </c>
      <c r="B182" s="1">
        <v>40739</v>
      </c>
      <c r="C182" s="14">
        <f t="shared" si="4"/>
        <v>2011</v>
      </c>
      <c r="D182" s="14">
        <f t="shared" si="5"/>
        <v>7</v>
      </c>
      <c r="E182">
        <v>40</v>
      </c>
      <c r="F182">
        <v>14.4</v>
      </c>
      <c r="G182">
        <v>8.9</v>
      </c>
      <c r="H182">
        <v>14.4</v>
      </c>
      <c r="I182">
        <v>8.9</v>
      </c>
      <c r="J182">
        <v>692</v>
      </c>
      <c r="K182">
        <v>430</v>
      </c>
      <c r="L182">
        <v>1351</v>
      </c>
      <c r="M182">
        <v>19</v>
      </c>
      <c r="N182">
        <v>0.48</v>
      </c>
      <c r="O182">
        <v>0.15</v>
      </c>
      <c r="P182">
        <v>0.19</v>
      </c>
      <c r="Q182">
        <v>0.11</v>
      </c>
      <c r="R182">
        <v>40</v>
      </c>
      <c r="S182">
        <v>1.34</v>
      </c>
      <c r="T182">
        <v>860</v>
      </c>
      <c r="U182">
        <v>13.5</v>
      </c>
      <c r="V182">
        <v>-792</v>
      </c>
      <c r="W182">
        <v>0.04</v>
      </c>
      <c r="X182">
        <v>0.89</v>
      </c>
      <c r="Y182">
        <v>0</v>
      </c>
      <c r="Z182">
        <v>2.4700000000000002</v>
      </c>
      <c r="AA182">
        <v>0.8</v>
      </c>
      <c r="AB182">
        <v>-405</v>
      </c>
      <c r="AC182" s="18">
        <v>-367</v>
      </c>
      <c r="AD182" s="18">
        <v>420</v>
      </c>
      <c r="AE182" s="18">
        <v>-787</v>
      </c>
      <c r="AF182">
        <v>25.4</v>
      </c>
      <c r="AG182">
        <v>445</v>
      </c>
      <c r="AH182">
        <v>-812</v>
      </c>
      <c r="AI182">
        <v>-367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0.83</v>
      </c>
    </row>
    <row r="183" spans="1:43" x14ac:dyDescent="0.2">
      <c r="A183" t="s">
        <v>56</v>
      </c>
      <c r="B183" s="1">
        <v>40740</v>
      </c>
      <c r="C183" s="14">
        <f t="shared" si="4"/>
        <v>2011</v>
      </c>
      <c r="D183" s="14">
        <f t="shared" si="5"/>
        <v>7</v>
      </c>
      <c r="E183">
        <v>41</v>
      </c>
      <c r="F183">
        <v>14.6</v>
      </c>
      <c r="G183">
        <v>8.9</v>
      </c>
      <c r="H183">
        <v>14.6</v>
      </c>
      <c r="I183">
        <v>8.9</v>
      </c>
      <c r="J183">
        <v>691</v>
      </c>
      <c r="K183">
        <v>327</v>
      </c>
      <c r="L183">
        <v>849</v>
      </c>
      <c r="M183">
        <v>8</v>
      </c>
      <c r="N183">
        <v>0.49</v>
      </c>
      <c r="O183">
        <v>0.18</v>
      </c>
      <c r="P183">
        <v>0.19</v>
      </c>
      <c r="Q183">
        <v>0.16</v>
      </c>
      <c r="R183">
        <v>41</v>
      </c>
      <c r="S183">
        <v>2.89</v>
      </c>
      <c r="T183">
        <v>1088</v>
      </c>
      <c r="U183">
        <v>8.5</v>
      </c>
      <c r="V183">
        <v>-957</v>
      </c>
      <c r="W183">
        <v>-0.1</v>
      </c>
      <c r="X183">
        <v>0.95</v>
      </c>
      <c r="Y183">
        <v>0</v>
      </c>
      <c r="Z183">
        <v>2.83</v>
      </c>
      <c r="AA183">
        <v>0.9</v>
      </c>
      <c r="AB183">
        <v>-425</v>
      </c>
      <c r="AC183" s="18">
        <v>-422</v>
      </c>
      <c r="AD183" s="18">
        <v>551</v>
      </c>
      <c r="AE183" s="18">
        <v>-972</v>
      </c>
      <c r="AF183">
        <v>23.1</v>
      </c>
      <c r="AG183">
        <v>574</v>
      </c>
      <c r="AH183">
        <v>-995</v>
      </c>
      <c r="AI183">
        <v>-421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0.83</v>
      </c>
    </row>
    <row r="184" spans="1:43" x14ac:dyDescent="0.2">
      <c r="A184" t="s">
        <v>56</v>
      </c>
      <c r="B184" s="1">
        <v>40741</v>
      </c>
      <c r="C184" s="14">
        <f t="shared" si="4"/>
        <v>2011</v>
      </c>
      <c r="D184" s="14">
        <f t="shared" si="5"/>
        <v>7</v>
      </c>
      <c r="E184">
        <v>42</v>
      </c>
      <c r="F184">
        <v>14.4</v>
      </c>
      <c r="G184">
        <v>9.1</v>
      </c>
      <c r="H184">
        <v>14.4</v>
      </c>
      <c r="I184">
        <v>9.1</v>
      </c>
      <c r="J184">
        <v>693</v>
      </c>
      <c r="K184">
        <v>462</v>
      </c>
      <c r="L184">
        <v>1319</v>
      </c>
      <c r="M184">
        <v>5</v>
      </c>
      <c r="N184">
        <v>0.49</v>
      </c>
      <c r="O184">
        <v>0.17</v>
      </c>
      <c r="P184">
        <v>0.19</v>
      </c>
      <c r="Q184">
        <v>0.16</v>
      </c>
      <c r="R184">
        <v>42</v>
      </c>
      <c r="S184">
        <v>1.89</v>
      </c>
      <c r="T184">
        <v>1043</v>
      </c>
      <c r="U184">
        <v>13.2</v>
      </c>
      <c r="V184">
        <v>-1032</v>
      </c>
      <c r="W184">
        <v>1.01</v>
      </c>
      <c r="X184">
        <v>0.97</v>
      </c>
      <c r="Y184">
        <v>0</v>
      </c>
      <c r="Z184">
        <v>2.76</v>
      </c>
      <c r="AA184">
        <v>0.7</v>
      </c>
      <c r="AB184">
        <v>-350</v>
      </c>
      <c r="AC184" s="18">
        <v>-347</v>
      </c>
      <c r="AD184" s="18">
        <v>546</v>
      </c>
      <c r="AE184" s="18">
        <v>-893</v>
      </c>
      <c r="AF184">
        <v>9.5</v>
      </c>
      <c r="AG184">
        <v>556</v>
      </c>
      <c r="AH184">
        <v>-902</v>
      </c>
      <c r="AI184">
        <v>-347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0.83</v>
      </c>
    </row>
    <row r="185" spans="1:43" x14ac:dyDescent="0.2">
      <c r="A185" t="s">
        <v>56</v>
      </c>
      <c r="B185" s="1">
        <v>40742</v>
      </c>
      <c r="C185" s="14">
        <f t="shared" si="4"/>
        <v>2011</v>
      </c>
      <c r="D185" s="14">
        <f t="shared" si="5"/>
        <v>7</v>
      </c>
      <c r="E185">
        <v>43</v>
      </c>
      <c r="F185">
        <v>14.3</v>
      </c>
      <c r="G185">
        <v>9</v>
      </c>
      <c r="H185">
        <v>14.3</v>
      </c>
      <c r="I185">
        <v>9</v>
      </c>
      <c r="J185">
        <v>692</v>
      </c>
      <c r="K185">
        <v>384</v>
      </c>
      <c r="L185">
        <v>1099</v>
      </c>
      <c r="M185">
        <v>9</v>
      </c>
      <c r="N185">
        <v>0.49</v>
      </c>
      <c r="O185">
        <v>0.17</v>
      </c>
      <c r="P185">
        <v>0.19</v>
      </c>
      <c r="Q185">
        <v>0.15</v>
      </c>
      <c r="R185">
        <v>43</v>
      </c>
      <c r="S185">
        <v>3.15</v>
      </c>
      <c r="T185">
        <v>981</v>
      </c>
      <c r="U185">
        <v>11</v>
      </c>
      <c r="V185">
        <v>-1012</v>
      </c>
      <c r="W185">
        <v>0.46</v>
      </c>
      <c r="X185">
        <v>0.93</v>
      </c>
      <c r="Y185">
        <v>0</v>
      </c>
      <c r="Z185">
        <v>2.74</v>
      </c>
      <c r="AA185">
        <v>0.8</v>
      </c>
      <c r="AB185">
        <v>-380</v>
      </c>
      <c r="AC185" s="18">
        <v>-377</v>
      </c>
      <c r="AD185" s="18">
        <v>567</v>
      </c>
      <c r="AE185" s="18">
        <v>-943</v>
      </c>
      <c r="AF185">
        <v>28.4</v>
      </c>
      <c r="AG185">
        <v>595</v>
      </c>
      <c r="AH185">
        <v>-971</v>
      </c>
      <c r="AI185">
        <v>-376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0.83</v>
      </c>
    </row>
    <row r="186" spans="1:43" x14ac:dyDescent="0.2">
      <c r="A186" t="s">
        <v>56</v>
      </c>
      <c r="B186" s="1">
        <v>40743</v>
      </c>
      <c r="C186" s="14">
        <f t="shared" ref="C186:C234" si="6">YEAR(B186)</f>
        <v>2011</v>
      </c>
      <c r="D186" s="14">
        <f t="shared" ref="D186:D234" si="7">MONTH(B186)</f>
        <v>7</v>
      </c>
      <c r="E186">
        <v>44</v>
      </c>
      <c r="F186">
        <v>14.7</v>
      </c>
      <c r="G186">
        <v>9</v>
      </c>
      <c r="H186">
        <v>14.7</v>
      </c>
      <c r="I186">
        <v>9</v>
      </c>
      <c r="J186">
        <v>695</v>
      </c>
      <c r="K186">
        <v>525</v>
      </c>
      <c r="L186">
        <v>1265</v>
      </c>
      <c r="M186">
        <v>9</v>
      </c>
      <c r="N186">
        <v>0.5</v>
      </c>
      <c r="O186">
        <v>0.19</v>
      </c>
      <c r="P186">
        <v>0.23</v>
      </c>
      <c r="Q186">
        <v>0.17</v>
      </c>
      <c r="R186">
        <v>44</v>
      </c>
      <c r="S186">
        <v>1.59</v>
      </c>
      <c r="T186">
        <v>1184</v>
      </c>
      <c r="U186">
        <v>12.7</v>
      </c>
      <c r="V186">
        <v>-1018</v>
      </c>
      <c r="W186">
        <v>0.8</v>
      </c>
      <c r="X186">
        <v>0.95</v>
      </c>
      <c r="Y186">
        <v>0</v>
      </c>
      <c r="Z186">
        <v>2.98</v>
      </c>
      <c r="AA186">
        <v>0.6</v>
      </c>
      <c r="AB186">
        <v>-303</v>
      </c>
      <c r="AC186" s="18">
        <v>-303</v>
      </c>
      <c r="AD186" s="18">
        <v>599</v>
      </c>
      <c r="AE186" s="18">
        <v>-902</v>
      </c>
      <c r="AF186">
        <v>14.3</v>
      </c>
      <c r="AG186">
        <v>613</v>
      </c>
      <c r="AH186">
        <v>-916</v>
      </c>
      <c r="AI186">
        <v>-303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0.83</v>
      </c>
    </row>
    <row r="187" spans="1:43" x14ac:dyDescent="0.2">
      <c r="A187" t="s">
        <v>56</v>
      </c>
      <c r="B187" s="1">
        <v>40744</v>
      </c>
      <c r="C187" s="14">
        <f t="shared" si="6"/>
        <v>2011</v>
      </c>
      <c r="D187" s="14">
        <f t="shared" si="7"/>
        <v>7</v>
      </c>
      <c r="E187">
        <v>45</v>
      </c>
      <c r="F187">
        <v>14.6</v>
      </c>
      <c r="G187">
        <v>9.1</v>
      </c>
      <c r="H187">
        <v>14.6</v>
      </c>
      <c r="I187">
        <v>9.1</v>
      </c>
      <c r="J187">
        <v>695</v>
      </c>
      <c r="K187">
        <v>428</v>
      </c>
      <c r="L187">
        <v>1305</v>
      </c>
      <c r="M187">
        <v>12</v>
      </c>
      <c r="N187">
        <v>0.5</v>
      </c>
      <c r="O187">
        <v>0.21</v>
      </c>
      <c r="P187">
        <v>0.23</v>
      </c>
      <c r="Q187">
        <v>0.18</v>
      </c>
      <c r="R187">
        <v>45</v>
      </c>
      <c r="S187">
        <v>2.25</v>
      </c>
      <c r="T187">
        <v>1013</v>
      </c>
      <c r="U187">
        <v>13.1</v>
      </c>
      <c r="V187">
        <v>-1012</v>
      </c>
      <c r="W187">
        <v>1.18</v>
      </c>
      <c r="X187">
        <v>0.97</v>
      </c>
      <c r="Y187">
        <v>0</v>
      </c>
      <c r="Z187">
        <v>3.22</v>
      </c>
      <c r="AA187">
        <v>0.6</v>
      </c>
      <c r="AB187">
        <v>-286</v>
      </c>
      <c r="AC187" s="18">
        <v>-280</v>
      </c>
      <c r="AD187" s="18">
        <v>561</v>
      </c>
      <c r="AE187" s="18">
        <v>-840</v>
      </c>
      <c r="AF187">
        <v>27</v>
      </c>
      <c r="AG187">
        <v>588</v>
      </c>
      <c r="AH187">
        <v>-867</v>
      </c>
      <c r="AI187">
        <v>-279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0.83</v>
      </c>
    </row>
    <row r="188" spans="1:43" x14ac:dyDescent="0.2">
      <c r="A188" t="s">
        <v>56</v>
      </c>
      <c r="B188" s="1">
        <v>40745</v>
      </c>
      <c r="C188" s="14">
        <f t="shared" si="6"/>
        <v>2011</v>
      </c>
      <c r="D188" s="14">
        <f t="shared" si="7"/>
        <v>7</v>
      </c>
      <c r="E188">
        <v>46</v>
      </c>
      <c r="F188">
        <v>14.3</v>
      </c>
      <c r="G188">
        <v>9.1</v>
      </c>
      <c r="H188">
        <v>14.3</v>
      </c>
      <c r="I188">
        <v>9.1</v>
      </c>
      <c r="J188">
        <v>695</v>
      </c>
      <c r="K188">
        <v>310</v>
      </c>
      <c r="L188">
        <v>1209</v>
      </c>
      <c r="M188">
        <v>6</v>
      </c>
      <c r="N188">
        <v>0.49</v>
      </c>
      <c r="O188">
        <v>0.18</v>
      </c>
      <c r="P188">
        <v>0.21</v>
      </c>
      <c r="Q188">
        <v>0.17</v>
      </c>
      <c r="R188">
        <v>46</v>
      </c>
      <c r="S188">
        <v>2.83</v>
      </c>
      <c r="T188">
        <v>930</v>
      </c>
      <c r="U188">
        <v>12.1</v>
      </c>
      <c r="V188">
        <v>-899</v>
      </c>
      <c r="W188">
        <v>0.25</v>
      </c>
      <c r="X188">
        <v>0.95</v>
      </c>
      <c r="Y188">
        <v>0</v>
      </c>
      <c r="Z188">
        <v>2.89</v>
      </c>
      <c r="AA188">
        <v>0.8</v>
      </c>
      <c r="AB188">
        <v>-381</v>
      </c>
      <c r="AC188" s="18">
        <v>-376</v>
      </c>
      <c r="AD188" s="18">
        <v>491</v>
      </c>
      <c r="AE188" s="18">
        <v>-868</v>
      </c>
      <c r="AF188">
        <v>17</v>
      </c>
      <c r="AG188">
        <v>508</v>
      </c>
      <c r="AH188">
        <v>-885</v>
      </c>
      <c r="AI188">
        <v>-377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0.83</v>
      </c>
    </row>
    <row r="189" spans="1:43" x14ac:dyDescent="0.2">
      <c r="A189" t="s">
        <v>56</v>
      </c>
      <c r="B189" s="1">
        <v>40746</v>
      </c>
      <c r="C189" s="14">
        <f t="shared" si="6"/>
        <v>2011</v>
      </c>
      <c r="D189" s="14">
        <f t="shared" si="7"/>
        <v>7</v>
      </c>
      <c r="E189">
        <v>47</v>
      </c>
      <c r="F189">
        <v>14.3</v>
      </c>
      <c r="G189">
        <v>9.1</v>
      </c>
      <c r="H189">
        <v>14.3</v>
      </c>
      <c r="I189">
        <v>9.1</v>
      </c>
      <c r="J189">
        <v>696</v>
      </c>
      <c r="K189">
        <v>418</v>
      </c>
      <c r="L189">
        <v>1366</v>
      </c>
      <c r="M189">
        <v>9</v>
      </c>
      <c r="N189">
        <v>0.49</v>
      </c>
      <c r="O189">
        <v>0.16</v>
      </c>
      <c r="P189">
        <v>0.18</v>
      </c>
      <c r="Q189">
        <v>0.15</v>
      </c>
      <c r="R189">
        <v>47</v>
      </c>
      <c r="S189">
        <v>2.2200000000000002</v>
      </c>
      <c r="T189">
        <v>923</v>
      </c>
      <c r="U189">
        <v>13.7</v>
      </c>
      <c r="V189">
        <v>-971</v>
      </c>
      <c r="W189">
        <v>0.67</v>
      </c>
      <c r="X189">
        <v>0.96</v>
      </c>
      <c r="Y189">
        <v>0</v>
      </c>
      <c r="Z189">
        <v>2.61</v>
      </c>
      <c r="AA189">
        <v>0.8</v>
      </c>
      <c r="AB189">
        <v>-377</v>
      </c>
      <c r="AC189" s="18">
        <v>-376</v>
      </c>
      <c r="AD189" s="18">
        <v>493</v>
      </c>
      <c r="AE189" s="18">
        <v>-870</v>
      </c>
      <c r="AF189">
        <v>20</v>
      </c>
      <c r="AG189">
        <v>513</v>
      </c>
      <c r="AH189">
        <v>-890</v>
      </c>
      <c r="AI189">
        <v>-377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0.83</v>
      </c>
    </row>
    <row r="190" spans="1:43" x14ac:dyDescent="0.2">
      <c r="A190" t="s">
        <v>56</v>
      </c>
      <c r="B190" s="1">
        <v>40747</v>
      </c>
      <c r="C190" s="14">
        <f t="shared" si="6"/>
        <v>2011</v>
      </c>
      <c r="D190" s="14">
        <f t="shared" si="7"/>
        <v>7</v>
      </c>
      <c r="E190">
        <v>48</v>
      </c>
      <c r="F190">
        <v>14.5</v>
      </c>
      <c r="G190">
        <v>9</v>
      </c>
      <c r="H190">
        <v>14.5</v>
      </c>
      <c r="I190">
        <v>9</v>
      </c>
      <c r="J190">
        <v>691</v>
      </c>
      <c r="K190">
        <v>332</v>
      </c>
      <c r="L190">
        <v>1147</v>
      </c>
      <c r="M190">
        <v>7</v>
      </c>
      <c r="N190">
        <v>0.49</v>
      </c>
      <c r="O190">
        <v>0.17</v>
      </c>
      <c r="P190">
        <v>0.18</v>
      </c>
      <c r="Q190">
        <v>0.15</v>
      </c>
      <c r="R190">
        <v>48</v>
      </c>
      <c r="S190">
        <v>2.23</v>
      </c>
      <c r="T190">
        <v>929</v>
      </c>
      <c r="U190">
        <v>11.5</v>
      </c>
      <c r="V190">
        <v>-945</v>
      </c>
      <c r="W190">
        <v>0.97</v>
      </c>
      <c r="X190">
        <v>0.96</v>
      </c>
      <c r="Y190">
        <v>0</v>
      </c>
      <c r="Z190">
        <v>2.67</v>
      </c>
      <c r="AA190">
        <v>0.7</v>
      </c>
      <c r="AB190">
        <v>-364</v>
      </c>
      <c r="AC190" s="18">
        <v>-364</v>
      </c>
      <c r="AD190" s="18">
        <v>440</v>
      </c>
      <c r="AE190" s="18">
        <v>-804</v>
      </c>
      <c r="AF190">
        <v>15.6</v>
      </c>
      <c r="AG190">
        <v>456</v>
      </c>
      <c r="AH190">
        <v>-820</v>
      </c>
      <c r="AI190">
        <v>-364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0.83</v>
      </c>
    </row>
    <row r="191" spans="1:43" x14ac:dyDescent="0.2">
      <c r="A191" t="s">
        <v>56</v>
      </c>
      <c r="B191" s="1">
        <v>40748</v>
      </c>
      <c r="C191" s="14">
        <f t="shared" si="6"/>
        <v>2011</v>
      </c>
      <c r="D191" s="14">
        <f t="shared" si="7"/>
        <v>7</v>
      </c>
      <c r="E191">
        <v>49</v>
      </c>
      <c r="F191">
        <v>14.5</v>
      </c>
      <c r="G191">
        <v>9</v>
      </c>
      <c r="H191">
        <v>14.5</v>
      </c>
      <c r="I191">
        <v>9</v>
      </c>
      <c r="J191">
        <v>689</v>
      </c>
      <c r="K191">
        <v>407</v>
      </c>
      <c r="L191">
        <v>1181</v>
      </c>
      <c r="M191">
        <v>4</v>
      </c>
      <c r="N191">
        <v>0.49</v>
      </c>
      <c r="O191">
        <v>0.16</v>
      </c>
      <c r="P191">
        <v>0.17</v>
      </c>
      <c r="Q191">
        <v>0.14000000000000001</v>
      </c>
      <c r="R191">
        <v>49</v>
      </c>
      <c r="S191">
        <v>2.0099999999999998</v>
      </c>
      <c r="T191">
        <v>742</v>
      </c>
      <c r="U191">
        <v>11.8</v>
      </c>
      <c r="V191">
        <v>-796</v>
      </c>
      <c r="W191">
        <v>0.42</v>
      </c>
      <c r="X191">
        <v>0.92</v>
      </c>
      <c r="Y191">
        <v>0</v>
      </c>
      <c r="Z191">
        <v>2.6</v>
      </c>
      <c r="AA191">
        <v>0.6</v>
      </c>
      <c r="AB191">
        <v>-305</v>
      </c>
      <c r="AC191" s="18">
        <v>-300</v>
      </c>
      <c r="AD191" s="18">
        <v>433</v>
      </c>
      <c r="AE191" s="18">
        <v>-733</v>
      </c>
      <c r="AF191">
        <v>8</v>
      </c>
      <c r="AG191">
        <v>441</v>
      </c>
      <c r="AH191">
        <v>-741</v>
      </c>
      <c r="AI191">
        <v>-300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0</v>
      </c>
      <c r="AQ191">
        <v>0.83</v>
      </c>
    </row>
    <row r="192" spans="1:43" x14ac:dyDescent="0.2">
      <c r="A192" t="s">
        <v>56</v>
      </c>
      <c r="B192" s="1">
        <v>40749</v>
      </c>
      <c r="C192" s="14">
        <f t="shared" si="6"/>
        <v>2011</v>
      </c>
      <c r="D192" s="14">
        <f t="shared" si="7"/>
        <v>7</v>
      </c>
      <c r="E192">
        <v>50</v>
      </c>
      <c r="F192">
        <v>14.2</v>
      </c>
      <c r="G192">
        <v>9</v>
      </c>
      <c r="H192">
        <v>14.2</v>
      </c>
      <c r="I192">
        <v>9</v>
      </c>
      <c r="J192">
        <v>691</v>
      </c>
      <c r="K192">
        <v>355</v>
      </c>
      <c r="L192">
        <v>1040</v>
      </c>
      <c r="M192">
        <v>7</v>
      </c>
      <c r="N192">
        <v>0.48</v>
      </c>
      <c r="O192">
        <v>0.15</v>
      </c>
      <c r="P192">
        <v>0.17</v>
      </c>
      <c r="Q192">
        <v>0.13</v>
      </c>
      <c r="R192">
        <v>50</v>
      </c>
      <c r="S192">
        <v>2.2999999999999998</v>
      </c>
      <c r="T192">
        <v>876</v>
      </c>
      <c r="U192">
        <v>10.4</v>
      </c>
      <c r="V192">
        <v>-922</v>
      </c>
      <c r="W192">
        <v>0.44</v>
      </c>
      <c r="X192">
        <v>0.97</v>
      </c>
      <c r="Y192">
        <v>0</v>
      </c>
      <c r="Z192">
        <v>2.44</v>
      </c>
      <c r="AA192">
        <v>0.8</v>
      </c>
      <c r="AB192">
        <v>-378</v>
      </c>
      <c r="AC192" s="18">
        <v>-377</v>
      </c>
      <c r="AD192" s="18">
        <v>480</v>
      </c>
      <c r="AE192" s="18">
        <v>-858</v>
      </c>
      <c r="AF192">
        <v>16.100000000000001</v>
      </c>
      <c r="AG192">
        <v>496</v>
      </c>
      <c r="AH192">
        <v>-874</v>
      </c>
      <c r="AI192">
        <v>-378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0.83</v>
      </c>
    </row>
    <row r="193" spans="1:43" x14ac:dyDescent="0.2">
      <c r="A193" t="s">
        <v>56</v>
      </c>
      <c r="B193" s="1">
        <v>40750</v>
      </c>
      <c r="C193" s="14">
        <f t="shared" si="6"/>
        <v>2011</v>
      </c>
      <c r="D193" s="14">
        <f t="shared" si="7"/>
        <v>7</v>
      </c>
      <c r="E193">
        <v>51</v>
      </c>
      <c r="F193">
        <v>14.5</v>
      </c>
      <c r="G193">
        <v>8.9</v>
      </c>
      <c r="H193">
        <v>14.5</v>
      </c>
      <c r="I193">
        <v>8.9</v>
      </c>
      <c r="J193">
        <v>692</v>
      </c>
      <c r="K193">
        <v>470</v>
      </c>
      <c r="L193">
        <v>1347</v>
      </c>
      <c r="M193">
        <v>3</v>
      </c>
      <c r="N193">
        <v>0.48</v>
      </c>
      <c r="O193">
        <v>0.13</v>
      </c>
      <c r="P193">
        <v>0.15</v>
      </c>
      <c r="Q193">
        <v>0.12</v>
      </c>
      <c r="R193">
        <v>51</v>
      </c>
      <c r="S193">
        <v>2.02</v>
      </c>
      <c r="T193">
        <v>778</v>
      </c>
      <c r="U193">
        <v>13.5</v>
      </c>
      <c r="V193">
        <v>-951</v>
      </c>
      <c r="W193">
        <v>0.64</v>
      </c>
      <c r="X193">
        <v>0.97</v>
      </c>
      <c r="Y193">
        <v>0</v>
      </c>
      <c r="Z193">
        <v>2.21</v>
      </c>
      <c r="AA193">
        <v>0.9</v>
      </c>
      <c r="AB193">
        <v>-410</v>
      </c>
      <c r="AC193" s="18">
        <v>-408</v>
      </c>
      <c r="AD193" s="18">
        <v>446</v>
      </c>
      <c r="AE193" s="18">
        <v>-854</v>
      </c>
      <c r="AF193">
        <v>6.1</v>
      </c>
      <c r="AG193">
        <v>452</v>
      </c>
      <c r="AH193">
        <v>-860</v>
      </c>
      <c r="AI193">
        <v>-408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0.83</v>
      </c>
    </row>
    <row r="194" spans="1:43" x14ac:dyDescent="0.2">
      <c r="A194" t="s">
        <v>56</v>
      </c>
      <c r="B194" s="1">
        <v>40751</v>
      </c>
      <c r="C194" s="14">
        <f t="shared" si="6"/>
        <v>2011</v>
      </c>
      <c r="D194" s="14">
        <f t="shared" si="7"/>
        <v>7</v>
      </c>
      <c r="E194">
        <v>52</v>
      </c>
      <c r="F194">
        <v>14.7</v>
      </c>
      <c r="G194">
        <v>8.8000000000000007</v>
      </c>
      <c r="H194">
        <v>14.7</v>
      </c>
      <c r="I194">
        <v>8.8000000000000007</v>
      </c>
      <c r="J194">
        <v>694</v>
      </c>
      <c r="K194">
        <v>577</v>
      </c>
      <c r="L194">
        <v>1320</v>
      </c>
      <c r="M194">
        <v>4</v>
      </c>
      <c r="N194">
        <v>0.47</v>
      </c>
      <c r="O194">
        <v>0.11</v>
      </c>
      <c r="P194">
        <v>0.14000000000000001</v>
      </c>
      <c r="Q194">
        <v>0.1</v>
      </c>
      <c r="R194">
        <v>52</v>
      </c>
      <c r="S194">
        <v>0.98</v>
      </c>
      <c r="T194">
        <v>731</v>
      </c>
      <c r="U194">
        <v>13.2</v>
      </c>
      <c r="V194">
        <v>-920</v>
      </c>
      <c r="W194">
        <v>0.66</v>
      </c>
      <c r="X194">
        <v>0.98</v>
      </c>
      <c r="Y194">
        <v>0</v>
      </c>
      <c r="Z194">
        <v>1.93</v>
      </c>
      <c r="AA194">
        <v>1</v>
      </c>
      <c r="AB194">
        <v>-451</v>
      </c>
      <c r="AC194" s="18">
        <v>-451</v>
      </c>
      <c r="AD194" s="18">
        <v>373</v>
      </c>
      <c r="AE194" s="18">
        <v>-824</v>
      </c>
      <c r="AF194">
        <v>3.9</v>
      </c>
      <c r="AG194">
        <v>377</v>
      </c>
      <c r="AH194">
        <v>-828</v>
      </c>
      <c r="AI194">
        <v>-451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56</v>
      </c>
      <c r="B195" s="1">
        <v>40752</v>
      </c>
      <c r="C195" s="14">
        <f t="shared" si="6"/>
        <v>2011</v>
      </c>
      <c r="D195" s="14">
        <f t="shared" si="7"/>
        <v>7</v>
      </c>
      <c r="E195">
        <v>53</v>
      </c>
      <c r="F195">
        <v>14.9</v>
      </c>
      <c r="G195">
        <v>8.6999999999999993</v>
      </c>
      <c r="H195">
        <v>14.9</v>
      </c>
      <c r="I195">
        <v>8.6999999999999993</v>
      </c>
      <c r="J195">
        <v>693</v>
      </c>
      <c r="K195">
        <v>423</v>
      </c>
      <c r="L195">
        <v>1156</v>
      </c>
      <c r="M195">
        <v>5</v>
      </c>
      <c r="N195">
        <v>0.46</v>
      </c>
      <c r="O195">
        <v>0.1</v>
      </c>
      <c r="P195">
        <v>0.12</v>
      </c>
      <c r="Q195">
        <v>0.08</v>
      </c>
      <c r="R195">
        <v>53</v>
      </c>
      <c r="S195">
        <v>1.34</v>
      </c>
      <c r="T195">
        <v>650</v>
      </c>
      <c r="U195">
        <v>11.6</v>
      </c>
      <c r="V195">
        <v>-878</v>
      </c>
      <c r="W195">
        <v>0.56999999999999995</v>
      </c>
      <c r="X195">
        <v>0.93</v>
      </c>
      <c r="Y195">
        <v>0</v>
      </c>
      <c r="Z195">
        <v>1.7</v>
      </c>
      <c r="AA195">
        <v>1</v>
      </c>
      <c r="AB195">
        <v>-447</v>
      </c>
      <c r="AC195" s="18">
        <v>-450</v>
      </c>
      <c r="AD195" s="18">
        <v>346</v>
      </c>
      <c r="AE195" s="18">
        <v>-796</v>
      </c>
      <c r="AF195">
        <v>6.7</v>
      </c>
      <c r="AG195">
        <v>353</v>
      </c>
      <c r="AH195">
        <v>-803</v>
      </c>
      <c r="AI195">
        <v>-450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56</v>
      </c>
      <c r="B196" s="1">
        <v>40753</v>
      </c>
      <c r="C196" s="14">
        <f t="shared" si="6"/>
        <v>2011</v>
      </c>
      <c r="D196" s="14">
        <f t="shared" si="7"/>
        <v>7</v>
      </c>
      <c r="E196">
        <v>54</v>
      </c>
      <c r="F196">
        <v>14.5</v>
      </c>
      <c r="G196">
        <v>8.6</v>
      </c>
      <c r="H196">
        <v>14.5</v>
      </c>
      <c r="I196">
        <v>8.6</v>
      </c>
      <c r="J196">
        <v>692</v>
      </c>
      <c r="K196">
        <v>364</v>
      </c>
      <c r="L196">
        <v>1215</v>
      </c>
      <c r="M196">
        <v>2</v>
      </c>
      <c r="N196">
        <v>0.45</v>
      </c>
      <c r="O196">
        <v>0.08</v>
      </c>
      <c r="P196">
        <v>0.1</v>
      </c>
      <c r="Q196">
        <v>7.0000000000000007E-2</v>
      </c>
      <c r="R196">
        <v>54</v>
      </c>
      <c r="S196">
        <v>1.59</v>
      </c>
      <c r="T196">
        <v>548</v>
      </c>
      <c r="U196">
        <v>12.2</v>
      </c>
      <c r="V196">
        <v>-746</v>
      </c>
      <c r="W196">
        <v>-0.03</v>
      </c>
      <c r="X196">
        <v>0.91</v>
      </c>
      <c r="Y196">
        <v>0</v>
      </c>
      <c r="Z196">
        <v>1.51</v>
      </c>
      <c r="AA196">
        <v>1</v>
      </c>
      <c r="AB196">
        <v>-472</v>
      </c>
      <c r="AC196" s="18">
        <v>-474</v>
      </c>
      <c r="AD196" s="18">
        <v>281</v>
      </c>
      <c r="AE196" s="18">
        <v>-755</v>
      </c>
      <c r="AF196">
        <v>3.2</v>
      </c>
      <c r="AG196">
        <v>284</v>
      </c>
      <c r="AH196">
        <v>-758</v>
      </c>
      <c r="AI196">
        <v>-474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</row>
    <row r="197" spans="1:43" x14ac:dyDescent="0.2">
      <c r="A197" t="s">
        <v>56</v>
      </c>
      <c r="B197" s="1">
        <v>40754</v>
      </c>
      <c r="C197" s="14">
        <f t="shared" si="6"/>
        <v>2011</v>
      </c>
      <c r="D197" s="14">
        <f t="shared" si="7"/>
        <v>7</v>
      </c>
      <c r="E197">
        <v>55</v>
      </c>
      <c r="F197">
        <v>13.7</v>
      </c>
      <c r="G197">
        <v>8.8000000000000007</v>
      </c>
      <c r="H197">
        <v>13.7</v>
      </c>
      <c r="I197">
        <v>8.8000000000000007</v>
      </c>
      <c r="J197">
        <v>692</v>
      </c>
      <c r="K197">
        <v>217</v>
      </c>
      <c r="L197">
        <v>665</v>
      </c>
      <c r="M197">
        <v>1</v>
      </c>
      <c r="N197">
        <v>0.46</v>
      </c>
      <c r="O197">
        <v>0.1</v>
      </c>
      <c r="P197">
        <v>0.1</v>
      </c>
      <c r="Q197">
        <v>0.09</v>
      </c>
      <c r="R197">
        <v>55</v>
      </c>
      <c r="S197">
        <v>1.85</v>
      </c>
      <c r="T197">
        <v>593</v>
      </c>
      <c r="U197">
        <v>6.7</v>
      </c>
      <c r="V197">
        <v>-855</v>
      </c>
      <c r="W197">
        <v>0.51</v>
      </c>
      <c r="X197">
        <v>0.96</v>
      </c>
      <c r="Y197">
        <v>0</v>
      </c>
      <c r="Z197">
        <v>1.71</v>
      </c>
      <c r="AA197">
        <v>1.1000000000000001</v>
      </c>
      <c r="AB197">
        <v>-501</v>
      </c>
      <c r="AC197" s="18">
        <v>-503</v>
      </c>
      <c r="AD197" s="18">
        <v>277</v>
      </c>
      <c r="AE197" s="18">
        <v>-780</v>
      </c>
      <c r="AF197">
        <v>1.8</v>
      </c>
      <c r="AG197">
        <v>279</v>
      </c>
      <c r="AH197">
        <v>-782</v>
      </c>
      <c r="AI197">
        <v>-503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</row>
    <row r="198" spans="1:43" x14ac:dyDescent="0.2">
      <c r="A198" t="s">
        <v>56</v>
      </c>
      <c r="B198" s="1">
        <v>40759</v>
      </c>
      <c r="C198" s="14">
        <f t="shared" si="6"/>
        <v>2011</v>
      </c>
      <c r="D198" s="14">
        <f t="shared" si="7"/>
        <v>8</v>
      </c>
      <c r="E198">
        <v>56</v>
      </c>
      <c r="F198">
        <v>13.8</v>
      </c>
      <c r="G198">
        <v>9</v>
      </c>
      <c r="H198">
        <v>13.8</v>
      </c>
      <c r="I198">
        <v>9</v>
      </c>
      <c r="J198">
        <v>687</v>
      </c>
      <c r="K198">
        <v>362</v>
      </c>
      <c r="L198">
        <v>1255</v>
      </c>
      <c r="M198">
        <v>0</v>
      </c>
      <c r="N198">
        <v>0.47</v>
      </c>
      <c r="O198">
        <v>0.12</v>
      </c>
      <c r="P198">
        <v>0.13</v>
      </c>
      <c r="Q198">
        <v>0.11</v>
      </c>
      <c r="R198">
        <v>56</v>
      </c>
      <c r="S198">
        <v>1.57</v>
      </c>
      <c r="T198">
        <v>549</v>
      </c>
      <c r="U198">
        <v>12.6</v>
      </c>
      <c r="V198">
        <v>-613</v>
      </c>
      <c r="W198">
        <v>-0.14000000000000001</v>
      </c>
      <c r="X198">
        <v>0.97</v>
      </c>
      <c r="Y198">
        <v>0</v>
      </c>
      <c r="Z198">
        <v>1.95</v>
      </c>
      <c r="AA198">
        <v>0.8</v>
      </c>
      <c r="AB198">
        <v>-363</v>
      </c>
      <c r="AC198" s="18">
        <v>-363</v>
      </c>
      <c r="AD198" s="18">
        <v>289</v>
      </c>
      <c r="AE198" s="18">
        <v>-652</v>
      </c>
      <c r="AF198">
        <v>0</v>
      </c>
      <c r="AG198">
        <v>289</v>
      </c>
      <c r="AH198">
        <v>-652</v>
      </c>
      <c r="AI198">
        <v>-363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</row>
    <row r="199" spans="1:43" x14ac:dyDescent="0.2">
      <c r="A199" t="s">
        <v>56</v>
      </c>
      <c r="B199" s="1">
        <v>40760</v>
      </c>
      <c r="C199" s="14">
        <f t="shared" si="6"/>
        <v>2011</v>
      </c>
      <c r="D199" s="14">
        <f t="shared" si="7"/>
        <v>8</v>
      </c>
      <c r="E199">
        <v>57</v>
      </c>
      <c r="F199">
        <v>13.2</v>
      </c>
      <c r="G199">
        <v>9</v>
      </c>
      <c r="H199">
        <v>13.2</v>
      </c>
      <c r="I199">
        <v>9</v>
      </c>
      <c r="J199">
        <v>690</v>
      </c>
      <c r="K199">
        <v>366</v>
      </c>
      <c r="L199">
        <v>1009</v>
      </c>
      <c r="M199">
        <v>0</v>
      </c>
      <c r="N199">
        <v>0.46</v>
      </c>
      <c r="O199">
        <v>0.1</v>
      </c>
      <c r="P199">
        <v>0.11</v>
      </c>
      <c r="Q199">
        <v>0.09</v>
      </c>
      <c r="R199">
        <v>57</v>
      </c>
      <c r="S199">
        <v>1.46</v>
      </c>
      <c r="T199">
        <v>562</v>
      </c>
      <c r="U199">
        <v>10.1</v>
      </c>
      <c r="V199">
        <v>-707</v>
      </c>
      <c r="W199">
        <v>0.09</v>
      </c>
      <c r="X199">
        <v>0.96</v>
      </c>
      <c r="Y199">
        <v>0</v>
      </c>
      <c r="Z199">
        <v>1.72</v>
      </c>
      <c r="AA199">
        <v>0.9</v>
      </c>
      <c r="AB199">
        <v>-395</v>
      </c>
      <c r="AC199" s="18">
        <v>-396</v>
      </c>
      <c r="AD199" s="18">
        <v>300</v>
      </c>
      <c r="AE199" s="18">
        <v>-696</v>
      </c>
      <c r="AF199">
        <v>0</v>
      </c>
      <c r="AG199">
        <v>300</v>
      </c>
      <c r="AH199">
        <v>-696</v>
      </c>
      <c r="AI199">
        <v>-396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56</v>
      </c>
      <c r="B200" s="1">
        <v>40761</v>
      </c>
      <c r="C200" s="14">
        <f t="shared" si="6"/>
        <v>2011</v>
      </c>
      <c r="D200" s="14">
        <f t="shared" si="7"/>
        <v>8</v>
      </c>
      <c r="E200">
        <v>58</v>
      </c>
      <c r="F200">
        <v>12.2</v>
      </c>
      <c r="G200">
        <v>9.1999999999999993</v>
      </c>
      <c r="H200">
        <v>12.2</v>
      </c>
      <c r="I200">
        <v>9.1999999999999993</v>
      </c>
      <c r="J200">
        <v>695</v>
      </c>
      <c r="K200">
        <v>403</v>
      </c>
      <c r="L200">
        <v>1312</v>
      </c>
      <c r="M200">
        <v>0</v>
      </c>
      <c r="N200">
        <v>0.45</v>
      </c>
      <c r="O200">
        <v>0.08</v>
      </c>
      <c r="P200">
        <v>0.1</v>
      </c>
      <c r="Q200">
        <v>7.0000000000000007E-2</v>
      </c>
      <c r="R200">
        <v>58</v>
      </c>
      <c r="S200">
        <v>0.83</v>
      </c>
      <c r="T200">
        <v>433</v>
      </c>
      <c r="U200">
        <v>13.1</v>
      </c>
      <c r="V200">
        <v>-668</v>
      </c>
      <c r="W200">
        <v>0.39</v>
      </c>
      <c r="X200">
        <v>0.94</v>
      </c>
      <c r="Y200">
        <v>0</v>
      </c>
      <c r="Z200">
        <v>1.45</v>
      </c>
      <c r="AA200">
        <v>0.9</v>
      </c>
      <c r="AB200">
        <v>-410</v>
      </c>
      <c r="AC200" s="18">
        <v>-410</v>
      </c>
      <c r="AD200" s="18">
        <v>215</v>
      </c>
      <c r="AE200" s="18">
        <v>-625</v>
      </c>
      <c r="AF200">
        <v>0</v>
      </c>
      <c r="AG200">
        <v>215</v>
      </c>
      <c r="AH200">
        <v>-625</v>
      </c>
      <c r="AI200">
        <v>-410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56</v>
      </c>
      <c r="B201" s="1">
        <v>40762</v>
      </c>
      <c r="C201" s="14">
        <f t="shared" si="6"/>
        <v>2011</v>
      </c>
      <c r="D201" s="14">
        <f t="shared" si="7"/>
        <v>8</v>
      </c>
      <c r="E201">
        <v>59</v>
      </c>
      <c r="F201">
        <v>11.8</v>
      </c>
      <c r="G201">
        <v>9.1999999999999993</v>
      </c>
      <c r="H201">
        <v>11.8</v>
      </c>
      <c r="I201">
        <v>9.1999999999999993</v>
      </c>
      <c r="J201">
        <v>693</v>
      </c>
      <c r="K201">
        <v>184</v>
      </c>
      <c r="L201">
        <v>806</v>
      </c>
      <c r="M201">
        <v>0</v>
      </c>
      <c r="N201">
        <v>0.45</v>
      </c>
      <c r="O201">
        <v>7.0000000000000007E-2</v>
      </c>
      <c r="P201">
        <v>0.08</v>
      </c>
      <c r="Q201">
        <v>7.0000000000000007E-2</v>
      </c>
      <c r="R201">
        <v>59</v>
      </c>
      <c r="S201">
        <v>1.69</v>
      </c>
      <c r="T201">
        <v>426</v>
      </c>
      <c r="U201">
        <v>8.1</v>
      </c>
      <c r="V201">
        <v>-590</v>
      </c>
      <c r="W201">
        <v>7.0000000000000007E-2</v>
      </c>
      <c r="X201">
        <v>0.96</v>
      </c>
      <c r="Y201">
        <v>0</v>
      </c>
      <c r="Z201">
        <v>1.29</v>
      </c>
      <c r="AA201">
        <v>0.8</v>
      </c>
      <c r="AB201">
        <v>-379</v>
      </c>
      <c r="AC201" s="18">
        <v>-382</v>
      </c>
      <c r="AD201" s="18">
        <v>203</v>
      </c>
      <c r="AE201" s="18">
        <v>-584</v>
      </c>
      <c r="AF201">
        <v>0</v>
      </c>
      <c r="AG201">
        <v>203</v>
      </c>
      <c r="AH201">
        <v>-584</v>
      </c>
      <c r="AI201">
        <v>-381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56</v>
      </c>
      <c r="B202" s="1">
        <v>40763</v>
      </c>
      <c r="C202" s="14">
        <f t="shared" si="6"/>
        <v>2011</v>
      </c>
      <c r="D202" s="14">
        <f t="shared" si="7"/>
        <v>8</v>
      </c>
      <c r="E202">
        <v>60</v>
      </c>
      <c r="F202">
        <v>12.1</v>
      </c>
      <c r="G202">
        <v>9.3000000000000007</v>
      </c>
      <c r="H202">
        <v>12.1</v>
      </c>
      <c r="I202">
        <v>9.3000000000000007</v>
      </c>
      <c r="J202">
        <v>696</v>
      </c>
      <c r="K202">
        <v>305</v>
      </c>
      <c r="L202">
        <v>1121</v>
      </c>
      <c r="M202">
        <v>0</v>
      </c>
      <c r="N202">
        <v>0.45</v>
      </c>
      <c r="O202">
        <v>0.08</v>
      </c>
      <c r="P202">
        <v>0.09</v>
      </c>
      <c r="Q202">
        <v>7.0000000000000007E-2</v>
      </c>
      <c r="R202">
        <v>60</v>
      </c>
      <c r="S202">
        <v>1.21</v>
      </c>
      <c r="T202">
        <v>419</v>
      </c>
      <c r="U202">
        <v>11.2</v>
      </c>
      <c r="V202">
        <v>-579</v>
      </c>
      <c r="W202">
        <v>0.26</v>
      </c>
      <c r="X202">
        <v>0.93</v>
      </c>
      <c r="Y202">
        <v>0</v>
      </c>
      <c r="Z202">
        <v>1.38</v>
      </c>
      <c r="AA202">
        <v>0.8</v>
      </c>
      <c r="AB202">
        <v>-342</v>
      </c>
      <c r="AC202" s="18">
        <v>-340</v>
      </c>
      <c r="AD202" s="18">
        <v>206</v>
      </c>
      <c r="AE202" s="18">
        <v>-547</v>
      </c>
      <c r="AF202">
        <v>0</v>
      </c>
      <c r="AG202">
        <v>206</v>
      </c>
      <c r="AH202">
        <v>-547</v>
      </c>
      <c r="AI202">
        <v>-341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</row>
    <row r="203" spans="1:43" x14ac:dyDescent="0.2">
      <c r="A203" t="s">
        <v>56</v>
      </c>
      <c r="B203" s="1">
        <v>40764</v>
      </c>
      <c r="C203" s="14">
        <f t="shared" si="6"/>
        <v>2011</v>
      </c>
      <c r="D203" s="14">
        <f t="shared" si="7"/>
        <v>8</v>
      </c>
      <c r="E203">
        <v>61</v>
      </c>
      <c r="F203">
        <v>11.9</v>
      </c>
      <c r="G203">
        <v>9.4</v>
      </c>
      <c r="H203">
        <v>11.9</v>
      </c>
      <c r="I203">
        <v>9.4</v>
      </c>
      <c r="J203">
        <v>698</v>
      </c>
      <c r="K203">
        <v>359</v>
      </c>
      <c r="L203">
        <v>852</v>
      </c>
      <c r="M203">
        <v>0</v>
      </c>
      <c r="N203">
        <v>0.45</v>
      </c>
      <c r="O203">
        <v>0.08</v>
      </c>
      <c r="P203">
        <v>0.09</v>
      </c>
      <c r="Q203">
        <v>7.0000000000000007E-2</v>
      </c>
      <c r="R203">
        <v>61</v>
      </c>
      <c r="S203">
        <v>0.92</v>
      </c>
      <c r="T203">
        <v>413</v>
      </c>
      <c r="U203">
        <v>8.5</v>
      </c>
      <c r="V203">
        <v>-555</v>
      </c>
      <c r="W203">
        <v>0.26</v>
      </c>
      <c r="X203">
        <v>0.88</v>
      </c>
      <c r="Y203">
        <v>0</v>
      </c>
      <c r="Z203">
        <v>1.34</v>
      </c>
      <c r="AA203">
        <v>0.7</v>
      </c>
      <c r="AB203">
        <v>-311</v>
      </c>
      <c r="AC203" s="18">
        <v>-308</v>
      </c>
      <c r="AD203" s="18">
        <v>217</v>
      </c>
      <c r="AE203" s="18">
        <v>-525</v>
      </c>
      <c r="AF203">
        <v>0</v>
      </c>
      <c r="AG203">
        <v>217</v>
      </c>
      <c r="AH203">
        <v>-525</v>
      </c>
      <c r="AI203">
        <v>-308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56</v>
      </c>
      <c r="B204" s="1">
        <v>40765</v>
      </c>
      <c r="C204" s="14">
        <f t="shared" si="6"/>
        <v>2011</v>
      </c>
      <c r="D204" s="14">
        <f t="shared" si="7"/>
        <v>8</v>
      </c>
      <c r="E204">
        <v>62</v>
      </c>
      <c r="F204">
        <v>11.8</v>
      </c>
      <c r="G204">
        <v>9.4</v>
      </c>
      <c r="H204">
        <v>11.8</v>
      </c>
      <c r="I204">
        <v>9.4</v>
      </c>
      <c r="J204">
        <v>702</v>
      </c>
      <c r="K204">
        <v>287</v>
      </c>
      <c r="L204">
        <v>880</v>
      </c>
      <c r="M204">
        <v>0</v>
      </c>
      <c r="N204">
        <v>0.45</v>
      </c>
      <c r="O204">
        <v>0.08</v>
      </c>
      <c r="P204">
        <v>0.08</v>
      </c>
      <c r="Q204">
        <v>7.0000000000000007E-2</v>
      </c>
      <c r="R204">
        <v>62</v>
      </c>
      <c r="S204">
        <v>1.55</v>
      </c>
      <c r="T204">
        <v>408</v>
      </c>
      <c r="U204">
        <v>8.8000000000000007</v>
      </c>
      <c r="V204">
        <v>-542</v>
      </c>
      <c r="W204">
        <v>0.03</v>
      </c>
      <c r="X204">
        <v>0.97</v>
      </c>
      <c r="Y204">
        <v>0</v>
      </c>
      <c r="Z204">
        <v>1.32</v>
      </c>
      <c r="AA204">
        <v>0.7</v>
      </c>
      <c r="AB204">
        <v>-330</v>
      </c>
      <c r="AC204" s="18">
        <v>-331</v>
      </c>
      <c r="AD204" s="18">
        <v>211</v>
      </c>
      <c r="AE204" s="18">
        <v>-541</v>
      </c>
      <c r="AF204">
        <v>0</v>
      </c>
      <c r="AG204">
        <v>211</v>
      </c>
      <c r="AH204">
        <v>-541</v>
      </c>
      <c r="AI204">
        <v>-330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</row>
    <row r="205" spans="1:43" x14ac:dyDescent="0.2">
      <c r="A205" t="s">
        <v>56</v>
      </c>
      <c r="B205" s="1">
        <v>40766</v>
      </c>
      <c r="C205" s="14">
        <f t="shared" si="6"/>
        <v>2011</v>
      </c>
      <c r="D205" s="14">
        <f t="shared" si="7"/>
        <v>8</v>
      </c>
      <c r="E205">
        <v>63</v>
      </c>
      <c r="F205">
        <v>12.3</v>
      </c>
      <c r="G205">
        <v>9.4</v>
      </c>
      <c r="H205">
        <v>12.3</v>
      </c>
      <c r="I205">
        <v>9.4</v>
      </c>
      <c r="J205">
        <v>704</v>
      </c>
      <c r="K205">
        <v>424</v>
      </c>
      <c r="L205">
        <v>1136</v>
      </c>
      <c r="M205">
        <v>0</v>
      </c>
      <c r="N205">
        <v>0.44</v>
      </c>
      <c r="O205">
        <v>7.0000000000000007E-2</v>
      </c>
      <c r="P205">
        <v>0.08</v>
      </c>
      <c r="Q205">
        <v>0.06</v>
      </c>
      <c r="R205">
        <v>63</v>
      </c>
      <c r="S205">
        <v>1.05</v>
      </c>
      <c r="T205">
        <v>355</v>
      </c>
      <c r="U205">
        <v>11.4</v>
      </c>
      <c r="V205">
        <v>-500</v>
      </c>
      <c r="W205">
        <v>0.21</v>
      </c>
      <c r="X205">
        <v>0.94</v>
      </c>
      <c r="Y205">
        <v>0</v>
      </c>
      <c r="Z205">
        <v>1.26</v>
      </c>
      <c r="AA205">
        <v>0.7</v>
      </c>
      <c r="AB205">
        <v>-297</v>
      </c>
      <c r="AC205" s="18">
        <v>-297</v>
      </c>
      <c r="AD205" s="18">
        <v>187</v>
      </c>
      <c r="AE205" s="18">
        <v>-483</v>
      </c>
      <c r="AF205">
        <v>0</v>
      </c>
      <c r="AG205">
        <v>187</v>
      </c>
      <c r="AH205">
        <v>-483</v>
      </c>
      <c r="AI205">
        <v>-296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56</v>
      </c>
      <c r="B206" s="1">
        <v>40767</v>
      </c>
      <c r="C206" s="14">
        <f t="shared" si="6"/>
        <v>2011</v>
      </c>
      <c r="D206" s="14">
        <f t="shared" si="7"/>
        <v>8</v>
      </c>
      <c r="E206">
        <v>64</v>
      </c>
      <c r="F206">
        <v>12.1</v>
      </c>
      <c r="G206">
        <v>9.4</v>
      </c>
      <c r="H206">
        <v>12.1</v>
      </c>
      <c r="I206">
        <v>9.4</v>
      </c>
      <c r="J206">
        <v>701</v>
      </c>
      <c r="K206">
        <v>422</v>
      </c>
      <c r="L206">
        <v>1097</v>
      </c>
      <c r="M206">
        <v>0</v>
      </c>
      <c r="N206">
        <v>0.44</v>
      </c>
      <c r="O206">
        <v>0.06</v>
      </c>
      <c r="P206">
        <v>7.0000000000000007E-2</v>
      </c>
      <c r="Q206">
        <v>0.06</v>
      </c>
      <c r="R206">
        <v>64</v>
      </c>
      <c r="S206">
        <v>0.92</v>
      </c>
      <c r="T206">
        <v>349</v>
      </c>
      <c r="U206">
        <v>11</v>
      </c>
      <c r="V206">
        <v>-508</v>
      </c>
      <c r="W206">
        <v>0.41</v>
      </c>
      <c r="X206">
        <v>0.96</v>
      </c>
      <c r="Y206">
        <v>0</v>
      </c>
      <c r="Z206">
        <v>1.1299999999999999</v>
      </c>
      <c r="AA206">
        <v>0.6</v>
      </c>
      <c r="AB206">
        <v>-262</v>
      </c>
      <c r="AC206" s="18">
        <v>-263</v>
      </c>
      <c r="AD206" s="18">
        <v>186</v>
      </c>
      <c r="AE206" s="18">
        <v>-449</v>
      </c>
      <c r="AF206">
        <v>0</v>
      </c>
      <c r="AG206">
        <v>186</v>
      </c>
      <c r="AH206">
        <v>-449</v>
      </c>
      <c r="AI206">
        <v>-263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56</v>
      </c>
      <c r="B207" s="1">
        <v>40768</v>
      </c>
      <c r="C207" s="14">
        <f t="shared" si="6"/>
        <v>2011</v>
      </c>
      <c r="D207" s="14">
        <f t="shared" si="7"/>
        <v>8</v>
      </c>
      <c r="E207">
        <v>65</v>
      </c>
      <c r="F207">
        <v>11.8</v>
      </c>
      <c r="G207">
        <v>9.4</v>
      </c>
      <c r="H207">
        <v>11.8</v>
      </c>
      <c r="I207">
        <v>9.4</v>
      </c>
      <c r="J207">
        <v>696</v>
      </c>
      <c r="K207">
        <v>292</v>
      </c>
      <c r="L207">
        <v>794</v>
      </c>
      <c r="M207">
        <v>0</v>
      </c>
      <c r="N207">
        <v>0.43</v>
      </c>
      <c r="O207">
        <v>0.05</v>
      </c>
      <c r="P207">
        <v>0.06</v>
      </c>
      <c r="Q207">
        <v>0.05</v>
      </c>
      <c r="R207">
        <v>65</v>
      </c>
      <c r="S207">
        <v>1.06</v>
      </c>
      <c r="T207">
        <v>342</v>
      </c>
      <c r="U207">
        <v>7.9</v>
      </c>
      <c r="V207">
        <v>-430</v>
      </c>
      <c r="W207">
        <v>0.11</v>
      </c>
      <c r="X207">
        <v>0.91</v>
      </c>
      <c r="Y207">
        <v>0</v>
      </c>
      <c r="Z207">
        <v>0.99</v>
      </c>
      <c r="AA207">
        <v>0.5</v>
      </c>
      <c r="AB207">
        <v>-237</v>
      </c>
      <c r="AC207" s="18">
        <v>-240</v>
      </c>
      <c r="AD207" s="18">
        <v>176</v>
      </c>
      <c r="AE207" s="18">
        <v>-415</v>
      </c>
      <c r="AF207">
        <v>0</v>
      </c>
      <c r="AG207">
        <v>176</v>
      </c>
      <c r="AH207">
        <v>-415</v>
      </c>
      <c r="AI207">
        <v>-239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</row>
    <row r="208" spans="1:43" x14ac:dyDescent="0.2">
      <c r="A208" t="s">
        <v>56</v>
      </c>
      <c r="B208" s="1">
        <v>40769</v>
      </c>
      <c r="C208" s="14">
        <f t="shared" si="6"/>
        <v>2011</v>
      </c>
      <c r="D208" s="14">
        <f t="shared" si="7"/>
        <v>8</v>
      </c>
      <c r="E208">
        <v>66</v>
      </c>
      <c r="F208">
        <v>11.3</v>
      </c>
      <c r="G208">
        <v>9.4</v>
      </c>
      <c r="H208">
        <v>11.3</v>
      </c>
      <c r="I208">
        <v>9.4</v>
      </c>
      <c r="J208">
        <v>697</v>
      </c>
      <c r="K208">
        <v>141</v>
      </c>
      <c r="L208">
        <v>365</v>
      </c>
      <c r="M208">
        <v>0</v>
      </c>
      <c r="N208">
        <v>0.43</v>
      </c>
      <c r="O208">
        <v>0.05</v>
      </c>
      <c r="P208">
        <v>0.06</v>
      </c>
      <c r="Q208">
        <v>0.05</v>
      </c>
      <c r="R208">
        <v>66</v>
      </c>
      <c r="S208">
        <v>1.51</v>
      </c>
      <c r="T208">
        <v>347</v>
      </c>
      <c r="U208">
        <v>3.6</v>
      </c>
      <c r="V208">
        <v>-381</v>
      </c>
      <c r="W208">
        <v>-0.17</v>
      </c>
      <c r="X208">
        <v>0.96</v>
      </c>
      <c r="Y208">
        <v>0</v>
      </c>
      <c r="Z208">
        <v>0.96</v>
      </c>
      <c r="AA208">
        <v>0.6</v>
      </c>
      <c r="AB208">
        <v>-251</v>
      </c>
      <c r="AC208" s="18">
        <v>-253</v>
      </c>
      <c r="AD208" s="18">
        <v>154</v>
      </c>
      <c r="AE208" s="18">
        <v>-406</v>
      </c>
      <c r="AF208">
        <v>0</v>
      </c>
      <c r="AG208">
        <v>154</v>
      </c>
      <c r="AH208">
        <v>-406</v>
      </c>
      <c r="AI208">
        <v>-252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</row>
    <row r="209" spans="1:43" x14ac:dyDescent="0.2">
      <c r="A209" t="s">
        <v>56</v>
      </c>
      <c r="B209" s="1">
        <v>40770</v>
      </c>
      <c r="C209" s="14">
        <f t="shared" si="6"/>
        <v>2011</v>
      </c>
      <c r="D209" s="14">
        <f t="shared" si="7"/>
        <v>8</v>
      </c>
      <c r="E209">
        <v>67</v>
      </c>
      <c r="F209">
        <v>10.9</v>
      </c>
      <c r="G209">
        <v>9.6</v>
      </c>
      <c r="H209">
        <v>10.9</v>
      </c>
      <c r="I209">
        <v>9.6</v>
      </c>
      <c r="J209">
        <v>699</v>
      </c>
      <c r="K209">
        <v>216</v>
      </c>
      <c r="L209">
        <v>773</v>
      </c>
      <c r="M209">
        <v>0</v>
      </c>
      <c r="N209">
        <v>0.43</v>
      </c>
      <c r="O209">
        <v>0.06</v>
      </c>
      <c r="P209">
        <v>0.06</v>
      </c>
      <c r="Q209">
        <v>0.05</v>
      </c>
      <c r="R209">
        <v>67</v>
      </c>
      <c r="S209">
        <v>1.58</v>
      </c>
      <c r="T209">
        <v>386</v>
      </c>
      <c r="U209">
        <v>7.7</v>
      </c>
      <c r="V209">
        <v>-458</v>
      </c>
      <c r="W209">
        <v>0.19</v>
      </c>
      <c r="X209">
        <v>0.97</v>
      </c>
      <c r="Y209">
        <v>0</v>
      </c>
      <c r="Z209">
        <v>1</v>
      </c>
      <c r="AA209">
        <v>0.6</v>
      </c>
      <c r="AB209">
        <v>-239</v>
      </c>
      <c r="AC209" s="18">
        <v>-241</v>
      </c>
      <c r="AD209" s="18">
        <v>188</v>
      </c>
      <c r="AE209" s="18">
        <v>-429</v>
      </c>
      <c r="AF209">
        <v>0</v>
      </c>
      <c r="AG209">
        <v>188</v>
      </c>
      <c r="AH209">
        <v>-429</v>
      </c>
      <c r="AI209">
        <v>-241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56</v>
      </c>
      <c r="B210" s="1">
        <v>40771</v>
      </c>
      <c r="C210" s="14">
        <f t="shared" si="6"/>
        <v>2011</v>
      </c>
      <c r="D210" s="14">
        <f t="shared" si="7"/>
        <v>8</v>
      </c>
      <c r="E210">
        <v>68</v>
      </c>
      <c r="F210">
        <v>10.5</v>
      </c>
      <c r="G210">
        <v>9.6999999999999993</v>
      </c>
      <c r="H210">
        <v>10.5</v>
      </c>
      <c r="I210">
        <v>9.6999999999999993</v>
      </c>
      <c r="J210">
        <v>698</v>
      </c>
      <c r="K210">
        <v>243</v>
      </c>
      <c r="L210">
        <v>877</v>
      </c>
      <c r="M210">
        <v>0</v>
      </c>
      <c r="N210">
        <v>0.43</v>
      </c>
      <c r="O210">
        <v>0.06</v>
      </c>
      <c r="P210">
        <v>0.06</v>
      </c>
      <c r="Q210">
        <v>0.05</v>
      </c>
      <c r="R210">
        <v>68</v>
      </c>
      <c r="S210">
        <v>1.48</v>
      </c>
      <c r="T210">
        <v>370</v>
      </c>
      <c r="U210">
        <v>8.8000000000000007</v>
      </c>
      <c r="V210">
        <v>-410</v>
      </c>
      <c r="W210">
        <v>0.04</v>
      </c>
      <c r="X210">
        <v>0.97</v>
      </c>
      <c r="Y210">
        <v>0</v>
      </c>
      <c r="Z210">
        <v>1.02</v>
      </c>
      <c r="AA210">
        <v>0.5</v>
      </c>
      <c r="AB210">
        <v>-224</v>
      </c>
      <c r="AC210" s="18">
        <v>-226</v>
      </c>
      <c r="AD210" s="18">
        <v>182</v>
      </c>
      <c r="AE210" s="18">
        <v>-407</v>
      </c>
      <c r="AF210">
        <v>0</v>
      </c>
      <c r="AG210">
        <v>182</v>
      </c>
      <c r="AH210">
        <v>-407</v>
      </c>
      <c r="AI210">
        <v>-225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</row>
    <row r="211" spans="1:43" x14ac:dyDescent="0.2">
      <c r="A211" t="s">
        <v>56</v>
      </c>
      <c r="B211" s="1">
        <v>40772</v>
      </c>
      <c r="C211" s="14">
        <f t="shared" si="6"/>
        <v>2011</v>
      </c>
      <c r="D211" s="14">
        <f t="shared" si="7"/>
        <v>8</v>
      </c>
      <c r="E211">
        <v>69</v>
      </c>
      <c r="F211">
        <v>10.4</v>
      </c>
      <c r="G211">
        <v>9.8000000000000007</v>
      </c>
      <c r="H211">
        <v>10.4</v>
      </c>
      <c r="I211">
        <v>9.8000000000000007</v>
      </c>
      <c r="J211">
        <v>699</v>
      </c>
      <c r="K211">
        <v>229</v>
      </c>
      <c r="L211">
        <v>696</v>
      </c>
      <c r="M211">
        <v>0</v>
      </c>
      <c r="N211">
        <v>0.43</v>
      </c>
      <c r="O211">
        <v>0.06</v>
      </c>
      <c r="P211">
        <v>0.06</v>
      </c>
      <c r="Q211">
        <v>0.05</v>
      </c>
      <c r="R211">
        <v>69</v>
      </c>
      <c r="S211">
        <v>1.66</v>
      </c>
      <c r="T211">
        <v>371</v>
      </c>
      <c r="U211">
        <v>7</v>
      </c>
      <c r="V211">
        <v>-417</v>
      </c>
      <c r="W211">
        <v>0.09</v>
      </c>
      <c r="X211">
        <v>0.97</v>
      </c>
      <c r="Y211">
        <v>0</v>
      </c>
      <c r="Z211">
        <v>0.98</v>
      </c>
      <c r="AA211">
        <v>0.5</v>
      </c>
      <c r="AB211">
        <v>-210</v>
      </c>
      <c r="AC211" s="18">
        <v>-213</v>
      </c>
      <c r="AD211" s="18">
        <v>188</v>
      </c>
      <c r="AE211" s="18">
        <v>-401</v>
      </c>
      <c r="AF211">
        <v>0</v>
      </c>
      <c r="AG211">
        <v>188</v>
      </c>
      <c r="AH211">
        <v>-401</v>
      </c>
      <c r="AI211">
        <v>-213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</row>
    <row r="212" spans="1:43" x14ac:dyDescent="0.2">
      <c r="A212" t="s">
        <v>56</v>
      </c>
      <c r="B212" s="1">
        <v>40773</v>
      </c>
      <c r="C212" s="14">
        <f t="shared" si="6"/>
        <v>2011</v>
      </c>
      <c r="D212" s="14">
        <f t="shared" si="7"/>
        <v>8</v>
      </c>
      <c r="E212">
        <v>70</v>
      </c>
      <c r="F212">
        <v>10.8</v>
      </c>
      <c r="G212">
        <v>9.6999999999999993</v>
      </c>
      <c r="H212">
        <v>10.8</v>
      </c>
      <c r="I212">
        <v>9.6999999999999993</v>
      </c>
      <c r="J212">
        <v>698</v>
      </c>
      <c r="K212">
        <v>387</v>
      </c>
      <c r="L212">
        <v>1073</v>
      </c>
      <c r="M212">
        <v>0</v>
      </c>
      <c r="N212">
        <v>0.43</v>
      </c>
      <c r="O212">
        <v>0.05</v>
      </c>
      <c r="P212">
        <v>0.06</v>
      </c>
      <c r="Q212">
        <v>0.05</v>
      </c>
      <c r="R212">
        <v>70</v>
      </c>
      <c r="S212">
        <v>0.91</v>
      </c>
      <c r="T212">
        <v>299</v>
      </c>
      <c r="U212">
        <v>10.7</v>
      </c>
      <c r="V212">
        <v>-368</v>
      </c>
      <c r="W212">
        <v>0.21</v>
      </c>
      <c r="X212">
        <v>0.97</v>
      </c>
      <c r="Y212">
        <v>0</v>
      </c>
      <c r="Z212">
        <v>0.97</v>
      </c>
      <c r="AA212">
        <v>0.5</v>
      </c>
      <c r="AB212">
        <v>-194</v>
      </c>
      <c r="AC212" s="18">
        <v>-195</v>
      </c>
      <c r="AD212" s="18">
        <v>152</v>
      </c>
      <c r="AE212" s="18">
        <v>-347</v>
      </c>
      <c r="AF212">
        <v>0</v>
      </c>
      <c r="AG212">
        <v>152</v>
      </c>
      <c r="AH212">
        <v>-347</v>
      </c>
      <c r="AI212">
        <v>-195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</row>
    <row r="213" spans="1:43" x14ac:dyDescent="0.2">
      <c r="A213" t="s">
        <v>56</v>
      </c>
      <c r="B213" s="1">
        <v>40774</v>
      </c>
      <c r="C213" s="14">
        <f t="shared" si="6"/>
        <v>2011</v>
      </c>
      <c r="D213" s="14">
        <f t="shared" si="7"/>
        <v>8</v>
      </c>
      <c r="E213">
        <v>71</v>
      </c>
      <c r="F213">
        <v>10.6</v>
      </c>
      <c r="G213">
        <v>9.6999999999999993</v>
      </c>
      <c r="H213">
        <v>10.6</v>
      </c>
      <c r="I213">
        <v>9.6999999999999993</v>
      </c>
      <c r="J213">
        <v>691</v>
      </c>
      <c r="K213">
        <v>411</v>
      </c>
      <c r="L213">
        <v>1075</v>
      </c>
      <c r="M213">
        <v>0</v>
      </c>
      <c r="N213">
        <v>0.42</v>
      </c>
      <c r="O213">
        <v>0.05</v>
      </c>
      <c r="P213">
        <v>0.06</v>
      </c>
      <c r="Q213">
        <v>0.05</v>
      </c>
      <c r="R213">
        <v>71</v>
      </c>
      <c r="S213">
        <v>0.5</v>
      </c>
      <c r="T213">
        <v>313</v>
      </c>
      <c r="U213">
        <v>10.8</v>
      </c>
      <c r="V213">
        <v>-366</v>
      </c>
      <c r="W213">
        <v>0.32</v>
      </c>
      <c r="X213">
        <v>0.94</v>
      </c>
      <c r="Y213">
        <v>0</v>
      </c>
      <c r="Z213">
        <v>0.91</v>
      </c>
      <c r="AA213">
        <v>0.4</v>
      </c>
      <c r="AB213">
        <v>-173</v>
      </c>
      <c r="AC213" s="18">
        <v>-176</v>
      </c>
      <c r="AD213" s="18">
        <v>140</v>
      </c>
      <c r="AE213" s="18">
        <v>-316</v>
      </c>
      <c r="AF213">
        <v>0</v>
      </c>
      <c r="AG213">
        <v>140</v>
      </c>
      <c r="AH213">
        <v>-316</v>
      </c>
      <c r="AI213">
        <v>-176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</row>
    <row r="214" spans="1:43" x14ac:dyDescent="0.2">
      <c r="A214" t="s">
        <v>56</v>
      </c>
      <c r="B214" s="1">
        <v>40775</v>
      </c>
      <c r="C214" s="14">
        <f t="shared" si="6"/>
        <v>2011</v>
      </c>
      <c r="D214" s="14">
        <f t="shared" si="7"/>
        <v>8</v>
      </c>
      <c r="E214">
        <v>72</v>
      </c>
      <c r="F214">
        <v>10.199999999999999</v>
      </c>
      <c r="G214">
        <v>9.6999999999999993</v>
      </c>
      <c r="H214">
        <v>10.199999999999999</v>
      </c>
      <c r="I214">
        <v>9.6999999999999993</v>
      </c>
      <c r="J214">
        <v>681</v>
      </c>
      <c r="K214">
        <v>380</v>
      </c>
      <c r="L214">
        <v>1044</v>
      </c>
      <c r="M214">
        <v>0</v>
      </c>
      <c r="N214">
        <v>0.42</v>
      </c>
      <c r="O214">
        <v>0.05</v>
      </c>
      <c r="P214">
        <v>0.05</v>
      </c>
      <c r="Q214">
        <v>0.04</v>
      </c>
      <c r="R214">
        <v>72</v>
      </c>
      <c r="S214">
        <v>0.62</v>
      </c>
      <c r="T214">
        <v>320</v>
      </c>
      <c r="U214">
        <v>10.4</v>
      </c>
      <c r="V214">
        <v>-330</v>
      </c>
      <c r="W214">
        <v>0.32</v>
      </c>
      <c r="X214">
        <v>0.96</v>
      </c>
      <c r="Y214">
        <v>0</v>
      </c>
      <c r="Z214">
        <v>0.85</v>
      </c>
      <c r="AA214">
        <v>0.3</v>
      </c>
      <c r="AB214">
        <v>-135</v>
      </c>
      <c r="AC214" s="18">
        <v>-136</v>
      </c>
      <c r="AD214" s="18">
        <v>149</v>
      </c>
      <c r="AE214" s="18">
        <v>-285</v>
      </c>
      <c r="AF214">
        <v>0</v>
      </c>
      <c r="AG214">
        <v>149</v>
      </c>
      <c r="AH214">
        <v>-285</v>
      </c>
      <c r="AI214">
        <v>-136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56</v>
      </c>
      <c r="B215" s="1">
        <v>40776</v>
      </c>
      <c r="C215" s="14">
        <f t="shared" si="6"/>
        <v>2011</v>
      </c>
      <c r="D215" s="14">
        <f t="shared" si="7"/>
        <v>8</v>
      </c>
      <c r="E215">
        <v>73</v>
      </c>
      <c r="F215">
        <v>10</v>
      </c>
      <c r="G215">
        <v>9.6</v>
      </c>
      <c r="H215">
        <v>10</v>
      </c>
      <c r="I215">
        <v>9.6</v>
      </c>
      <c r="J215">
        <v>678</v>
      </c>
      <c r="K215">
        <v>359</v>
      </c>
      <c r="L215">
        <v>1045</v>
      </c>
      <c r="M215">
        <v>0</v>
      </c>
      <c r="N215">
        <v>0.42</v>
      </c>
      <c r="O215">
        <v>0.04</v>
      </c>
      <c r="P215">
        <v>0.05</v>
      </c>
      <c r="Q215">
        <v>0.04</v>
      </c>
      <c r="R215">
        <v>73</v>
      </c>
      <c r="S215">
        <v>0.64</v>
      </c>
      <c r="T215">
        <v>231</v>
      </c>
      <c r="U215">
        <v>10.5</v>
      </c>
      <c r="V215">
        <v>-330</v>
      </c>
      <c r="W215">
        <v>0.48</v>
      </c>
      <c r="X215">
        <v>0.95</v>
      </c>
      <c r="Y215">
        <v>0</v>
      </c>
      <c r="Z215">
        <v>0.81</v>
      </c>
      <c r="AA215">
        <v>0.4</v>
      </c>
      <c r="AB215">
        <v>-152</v>
      </c>
      <c r="AC215" s="18">
        <v>-153</v>
      </c>
      <c r="AD215" s="18">
        <v>108</v>
      </c>
      <c r="AE215" s="18">
        <v>-260</v>
      </c>
      <c r="AF215">
        <v>0</v>
      </c>
      <c r="AG215">
        <v>108</v>
      </c>
      <c r="AH215">
        <v>-260</v>
      </c>
      <c r="AI215">
        <v>-152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56</v>
      </c>
      <c r="B216" s="1">
        <v>40777</v>
      </c>
      <c r="C216" s="14">
        <f t="shared" si="6"/>
        <v>2011</v>
      </c>
      <c r="D216" s="14">
        <f t="shared" si="7"/>
        <v>8</v>
      </c>
      <c r="E216">
        <v>74</v>
      </c>
      <c r="F216">
        <v>9.6</v>
      </c>
      <c r="G216">
        <v>9.8000000000000007</v>
      </c>
      <c r="H216">
        <v>9.6</v>
      </c>
      <c r="I216">
        <v>9.8000000000000007</v>
      </c>
      <c r="J216">
        <v>682</v>
      </c>
      <c r="K216">
        <v>401</v>
      </c>
      <c r="L216">
        <v>1033</v>
      </c>
      <c r="M216">
        <v>0</v>
      </c>
      <c r="N216">
        <v>0.41</v>
      </c>
      <c r="O216">
        <v>0.04</v>
      </c>
      <c r="P216">
        <v>0.04</v>
      </c>
      <c r="Q216">
        <v>0.03</v>
      </c>
      <c r="R216">
        <v>74</v>
      </c>
      <c r="S216">
        <v>0.4</v>
      </c>
      <c r="T216">
        <v>244</v>
      </c>
      <c r="U216">
        <v>10.3</v>
      </c>
      <c r="V216">
        <v>-237</v>
      </c>
      <c r="W216">
        <v>0.01</v>
      </c>
      <c r="X216">
        <v>0.92</v>
      </c>
      <c r="Y216">
        <v>0</v>
      </c>
      <c r="Z216">
        <v>0.74</v>
      </c>
      <c r="AA216">
        <v>0.3</v>
      </c>
      <c r="AB216">
        <v>-134</v>
      </c>
      <c r="AC216" s="18">
        <v>-135</v>
      </c>
      <c r="AD216" s="18">
        <v>107</v>
      </c>
      <c r="AE216" s="18">
        <v>-242</v>
      </c>
      <c r="AF216">
        <v>0</v>
      </c>
      <c r="AG216">
        <v>107</v>
      </c>
      <c r="AH216">
        <v>-242</v>
      </c>
      <c r="AI216">
        <v>-135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</row>
    <row r="217" spans="1:43" x14ac:dyDescent="0.2">
      <c r="A217" t="s">
        <v>56</v>
      </c>
      <c r="B217" s="1">
        <v>40778</v>
      </c>
      <c r="C217" s="14">
        <f t="shared" si="6"/>
        <v>2011</v>
      </c>
      <c r="D217" s="14">
        <f t="shared" si="7"/>
        <v>8</v>
      </c>
      <c r="E217">
        <v>75</v>
      </c>
      <c r="F217">
        <v>9.6999999999999993</v>
      </c>
      <c r="G217">
        <v>9.8000000000000007</v>
      </c>
      <c r="H217">
        <v>9.6999999999999993</v>
      </c>
      <c r="I217">
        <v>9.8000000000000007</v>
      </c>
      <c r="J217">
        <v>686</v>
      </c>
      <c r="K217">
        <v>331</v>
      </c>
      <c r="L217">
        <v>891</v>
      </c>
      <c r="M217">
        <v>0</v>
      </c>
      <c r="N217">
        <v>0.41</v>
      </c>
      <c r="O217">
        <v>0.04</v>
      </c>
      <c r="P217">
        <v>0.04</v>
      </c>
      <c r="Q217">
        <v>0.03</v>
      </c>
      <c r="R217">
        <v>75</v>
      </c>
      <c r="S217">
        <v>0.69</v>
      </c>
      <c r="T217">
        <v>245</v>
      </c>
      <c r="U217">
        <v>8.9</v>
      </c>
      <c r="V217">
        <v>-231</v>
      </c>
      <c r="W217">
        <v>-0.05</v>
      </c>
      <c r="X217">
        <v>0.95</v>
      </c>
      <c r="Y217">
        <v>0</v>
      </c>
      <c r="Z217">
        <v>0.71</v>
      </c>
      <c r="AA217">
        <v>0.3</v>
      </c>
      <c r="AB217">
        <v>-126</v>
      </c>
      <c r="AC217" s="18">
        <v>-126</v>
      </c>
      <c r="AD217" s="18">
        <v>119</v>
      </c>
      <c r="AE217" s="18">
        <v>-246</v>
      </c>
      <c r="AF217">
        <v>0</v>
      </c>
      <c r="AG217">
        <v>119</v>
      </c>
      <c r="AH217">
        <v>-246</v>
      </c>
      <c r="AI217">
        <v>-127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</row>
    <row r="218" spans="1:43" x14ac:dyDescent="0.2">
      <c r="A218" t="s">
        <v>56</v>
      </c>
      <c r="B218" s="1">
        <v>40779</v>
      </c>
      <c r="C218" s="14">
        <f t="shared" si="6"/>
        <v>2011</v>
      </c>
      <c r="D218" s="14">
        <f t="shared" si="7"/>
        <v>8</v>
      </c>
      <c r="E218">
        <v>76</v>
      </c>
      <c r="F218">
        <v>10.3</v>
      </c>
      <c r="G218">
        <v>9.6999999999999993</v>
      </c>
      <c r="H218">
        <v>10.3</v>
      </c>
      <c r="I218">
        <v>9.6999999999999993</v>
      </c>
      <c r="J218">
        <v>688</v>
      </c>
      <c r="K218">
        <v>329</v>
      </c>
      <c r="L218">
        <v>1021</v>
      </c>
      <c r="M218">
        <v>0</v>
      </c>
      <c r="N218">
        <v>0.41</v>
      </c>
      <c r="O218">
        <v>0.04</v>
      </c>
      <c r="P218">
        <v>0.04</v>
      </c>
      <c r="Q218">
        <v>0.03</v>
      </c>
      <c r="R218">
        <v>76</v>
      </c>
      <c r="S218">
        <v>1.34</v>
      </c>
      <c r="T218">
        <v>241</v>
      </c>
      <c r="U218">
        <v>10.199999999999999</v>
      </c>
      <c r="V218">
        <v>-258</v>
      </c>
      <c r="W218">
        <v>7.0000000000000007E-2</v>
      </c>
      <c r="X218">
        <v>0.97</v>
      </c>
      <c r="Y218">
        <v>0</v>
      </c>
      <c r="Z218">
        <v>0.68</v>
      </c>
      <c r="AA218">
        <v>0.3</v>
      </c>
      <c r="AB218">
        <v>-130</v>
      </c>
      <c r="AC218" s="18">
        <v>-129</v>
      </c>
      <c r="AD218" s="18">
        <v>123</v>
      </c>
      <c r="AE218" s="18">
        <v>-252</v>
      </c>
      <c r="AF218">
        <v>0</v>
      </c>
      <c r="AG218">
        <v>123</v>
      </c>
      <c r="AH218">
        <v>-252</v>
      </c>
      <c r="AI218">
        <v>-129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</row>
    <row r="219" spans="1:43" x14ac:dyDescent="0.2">
      <c r="A219" t="s">
        <v>56</v>
      </c>
      <c r="B219" s="1">
        <v>40780</v>
      </c>
      <c r="C219" s="14">
        <f t="shared" si="6"/>
        <v>2011</v>
      </c>
      <c r="D219" s="14">
        <f t="shared" si="7"/>
        <v>8</v>
      </c>
      <c r="E219">
        <v>77</v>
      </c>
      <c r="F219">
        <v>10.6</v>
      </c>
      <c r="G219">
        <v>9.6999999999999993</v>
      </c>
      <c r="H219">
        <v>10.6</v>
      </c>
      <c r="I219">
        <v>9.6999999999999993</v>
      </c>
      <c r="J219">
        <v>692</v>
      </c>
      <c r="K219">
        <v>369</v>
      </c>
      <c r="L219">
        <v>1021</v>
      </c>
      <c r="M219">
        <v>0</v>
      </c>
      <c r="N219">
        <v>0.41</v>
      </c>
      <c r="O219">
        <v>0.03</v>
      </c>
      <c r="P219">
        <v>0.04</v>
      </c>
      <c r="Q219">
        <v>0.03</v>
      </c>
      <c r="R219">
        <v>77</v>
      </c>
      <c r="S219">
        <v>0.57999999999999996</v>
      </c>
      <c r="T219">
        <v>212</v>
      </c>
      <c r="U219">
        <v>10.199999999999999</v>
      </c>
      <c r="V219">
        <v>-261</v>
      </c>
      <c r="W219">
        <v>0.27</v>
      </c>
      <c r="X219">
        <v>0.95</v>
      </c>
      <c r="Y219">
        <v>0</v>
      </c>
      <c r="Z219">
        <v>0.65</v>
      </c>
      <c r="AA219">
        <v>0.3</v>
      </c>
      <c r="AB219">
        <v>-124</v>
      </c>
      <c r="AC219" s="18">
        <v>-126</v>
      </c>
      <c r="AD219" s="18">
        <v>102</v>
      </c>
      <c r="AE219" s="18">
        <v>-228</v>
      </c>
      <c r="AF219">
        <v>0</v>
      </c>
      <c r="AG219">
        <v>102</v>
      </c>
      <c r="AH219">
        <v>-228</v>
      </c>
      <c r="AI219">
        <v>-126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</row>
    <row r="220" spans="1:43" x14ac:dyDescent="0.2">
      <c r="A220" t="s">
        <v>56</v>
      </c>
      <c r="B220" s="1">
        <v>40781</v>
      </c>
      <c r="C220" s="14">
        <f t="shared" si="6"/>
        <v>2011</v>
      </c>
      <c r="D220" s="14">
        <f t="shared" si="7"/>
        <v>8</v>
      </c>
      <c r="E220">
        <v>78</v>
      </c>
      <c r="F220">
        <v>10.4</v>
      </c>
      <c r="G220">
        <v>9.6999999999999993</v>
      </c>
      <c r="H220">
        <v>10.4</v>
      </c>
      <c r="I220">
        <v>9.6999999999999993</v>
      </c>
      <c r="J220">
        <v>694</v>
      </c>
      <c r="K220">
        <v>236</v>
      </c>
      <c r="L220">
        <v>863</v>
      </c>
      <c r="M220">
        <v>0</v>
      </c>
      <c r="N220">
        <v>0.4</v>
      </c>
      <c r="O220">
        <v>0.03</v>
      </c>
      <c r="P220">
        <v>0.04</v>
      </c>
      <c r="Q220">
        <v>0.03</v>
      </c>
      <c r="R220">
        <v>78</v>
      </c>
      <c r="S220">
        <v>0.91</v>
      </c>
      <c r="T220">
        <v>189</v>
      </c>
      <c r="U220">
        <v>8.6</v>
      </c>
      <c r="V220">
        <v>-184</v>
      </c>
      <c r="W220">
        <v>-0.08</v>
      </c>
      <c r="X220">
        <v>0.92</v>
      </c>
      <c r="Y220">
        <v>0</v>
      </c>
      <c r="Z220">
        <v>0.6</v>
      </c>
      <c r="AA220">
        <v>0.3</v>
      </c>
      <c r="AB220">
        <v>-116</v>
      </c>
      <c r="AC220" s="18">
        <v>-115</v>
      </c>
      <c r="AD220" s="18">
        <v>91</v>
      </c>
      <c r="AE220" s="18">
        <v>-206</v>
      </c>
      <c r="AF220">
        <v>0</v>
      </c>
      <c r="AG220">
        <v>91</v>
      </c>
      <c r="AH220">
        <v>-206</v>
      </c>
      <c r="AI220">
        <v>-115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56</v>
      </c>
      <c r="B221" s="1">
        <v>40782</v>
      </c>
      <c r="C221" s="14">
        <f t="shared" si="6"/>
        <v>2011</v>
      </c>
      <c r="D221" s="14">
        <f t="shared" si="7"/>
        <v>8</v>
      </c>
      <c r="E221">
        <v>79</v>
      </c>
      <c r="F221">
        <v>10.199999999999999</v>
      </c>
      <c r="G221">
        <v>9.8000000000000007</v>
      </c>
      <c r="H221">
        <v>10.199999999999999</v>
      </c>
      <c r="I221">
        <v>9.8000000000000007</v>
      </c>
      <c r="J221">
        <v>694</v>
      </c>
      <c r="K221">
        <v>327</v>
      </c>
      <c r="L221">
        <v>960</v>
      </c>
      <c r="M221">
        <v>0</v>
      </c>
      <c r="N221">
        <v>0.4</v>
      </c>
      <c r="O221">
        <v>0.03</v>
      </c>
      <c r="P221">
        <v>0.03</v>
      </c>
      <c r="Q221">
        <v>0.03</v>
      </c>
      <c r="R221">
        <v>79</v>
      </c>
      <c r="S221">
        <v>0.6</v>
      </c>
      <c r="T221">
        <v>197</v>
      </c>
      <c r="U221">
        <v>9.6</v>
      </c>
      <c r="V221">
        <v>-217</v>
      </c>
      <c r="W221">
        <v>0.02</v>
      </c>
      <c r="X221">
        <v>0.87</v>
      </c>
      <c r="Y221">
        <v>0</v>
      </c>
      <c r="Z221">
        <v>0.59</v>
      </c>
      <c r="AA221">
        <v>0.3</v>
      </c>
      <c r="AB221">
        <v>-115</v>
      </c>
      <c r="AC221" s="18">
        <v>-115</v>
      </c>
      <c r="AD221" s="18">
        <v>98</v>
      </c>
      <c r="AE221" s="18">
        <v>-213</v>
      </c>
      <c r="AF221">
        <v>0</v>
      </c>
      <c r="AG221">
        <v>98</v>
      </c>
      <c r="AH221">
        <v>-213</v>
      </c>
      <c r="AI221">
        <v>-115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56</v>
      </c>
      <c r="B222" s="1">
        <v>40783</v>
      </c>
      <c r="C222" s="14">
        <f t="shared" si="6"/>
        <v>2011</v>
      </c>
      <c r="D222" s="14">
        <f t="shared" si="7"/>
        <v>8</v>
      </c>
      <c r="E222">
        <v>80</v>
      </c>
      <c r="F222">
        <v>10.6</v>
      </c>
      <c r="G222">
        <v>9.6999999999999993</v>
      </c>
      <c r="H222">
        <v>10.6</v>
      </c>
      <c r="I222">
        <v>9.6999999999999993</v>
      </c>
      <c r="J222">
        <v>696</v>
      </c>
      <c r="K222">
        <v>297</v>
      </c>
      <c r="L222">
        <v>985</v>
      </c>
      <c r="M222">
        <v>0</v>
      </c>
      <c r="N222">
        <v>0.4</v>
      </c>
      <c r="O222">
        <v>0.03</v>
      </c>
      <c r="P222">
        <v>0.03</v>
      </c>
      <c r="Q222">
        <v>0.02</v>
      </c>
      <c r="R222">
        <v>80</v>
      </c>
      <c r="S222">
        <v>1.07</v>
      </c>
      <c r="T222">
        <v>215</v>
      </c>
      <c r="U222">
        <v>9.8000000000000007</v>
      </c>
      <c r="V222">
        <v>-210</v>
      </c>
      <c r="W222">
        <v>0</v>
      </c>
      <c r="X222">
        <v>0.97</v>
      </c>
      <c r="Y222">
        <v>0</v>
      </c>
      <c r="Z222">
        <v>0.57999999999999996</v>
      </c>
      <c r="AA222">
        <v>0.3</v>
      </c>
      <c r="AB222">
        <v>-105</v>
      </c>
      <c r="AC222" s="18">
        <v>-105</v>
      </c>
      <c r="AD222" s="18">
        <v>109</v>
      </c>
      <c r="AE222" s="18">
        <v>-214</v>
      </c>
      <c r="AF222">
        <v>0</v>
      </c>
      <c r="AG222">
        <v>109</v>
      </c>
      <c r="AH222">
        <v>-214</v>
      </c>
      <c r="AI222">
        <v>-105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56</v>
      </c>
      <c r="B223" s="1">
        <v>40784</v>
      </c>
      <c r="C223" s="14">
        <f t="shared" si="6"/>
        <v>2011</v>
      </c>
      <c r="D223" s="14">
        <f t="shared" si="7"/>
        <v>8</v>
      </c>
      <c r="E223">
        <v>81</v>
      </c>
      <c r="F223">
        <v>10.8</v>
      </c>
      <c r="G223">
        <v>9.6999999999999993</v>
      </c>
      <c r="H223">
        <v>10.8</v>
      </c>
      <c r="I223">
        <v>9.6999999999999993</v>
      </c>
      <c r="J223">
        <v>696</v>
      </c>
      <c r="K223">
        <v>331</v>
      </c>
      <c r="L223">
        <v>938</v>
      </c>
      <c r="M223">
        <v>0</v>
      </c>
      <c r="N223">
        <v>0.4</v>
      </c>
      <c r="O223">
        <v>0.03</v>
      </c>
      <c r="P223">
        <v>0.03</v>
      </c>
      <c r="Q223">
        <v>0.02</v>
      </c>
      <c r="R223">
        <v>81</v>
      </c>
      <c r="S223">
        <v>1.1200000000000001</v>
      </c>
      <c r="T223">
        <v>197</v>
      </c>
      <c r="U223">
        <v>9.4</v>
      </c>
      <c r="V223">
        <v>-208</v>
      </c>
      <c r="W223">
        <v>-0.05</v>
      </c>
      <c r="X223">
        <v>0.96</v>
      </c>
      <c r="Y223">
        <v>0</v>
      </c>
      <c r="Z223">
        <v>0.55000000000000004</v>
      </c>
      <c r="AA223">
        <v>0.3</v>
      </c>
      <c r="AB223">
        <v>-113</v>
      </c>
      <c r="AC223" s="18">
        <v>-113</v>
      </c>
      <c r="AD223" s="18">
        <v>106</v>
      </c>
      <c r="AE223" s="18">
        <v>-218</v>
      </c>
      <c r="AF223">
        <v>0</v>
      </c>
      <c r="AG223">
        <v>106</v>
      </c>
      <c r="AH223">
        <v>-218</v>
      </c>
      <c r="AI223">
        <v>-112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</row>
    <row r="224" spans="1:43" x14ac:dyDescent="0.2">
      <c r="A224" t="s">
        <v>56</v>
      </c>
      <c r="B224" s="1">
        <v>40785</v>
      </c>
      <c r="C224" s="14">
        <f t="shared" si="6"/>
        <v>2011</v>
      </c>
      <c r="D224" s="14">
        <f t="shared" si="7"/>
        <v>8</v>
      </c>
      <c r="E224">
        <v>82</v>
      </c>
      <c r="F224">
        <v>10.8</v>
      </c>
      <c r="G224">
        <v>9.6999999999999993</v>
      </c>
      <c r="H224">
        <v>10.8</v>
      </c>
      <c r="I224">
        <v>9.6999999999999993</v>
      </c>
      <c r="J224">
        <v>696</v>
      </c>
      <c r="K224">
        <v>301</v>
      </c>
      <c r="L224">
        <v>952</v>
      </c>
      <c r="M224">
        <v>0</v>
      </c>
      <c r="N224">
        <v>0.39</v>
      </c>
      <c r="O224">
        <v>0.03</v>
      </c>
      <c r="P224">
        <v>0.03</v>
      </c>
      <c r="Q224">
        <v>0.02</v>
      </c>
      <c r="R224">
        <v>82</v>
      </c>
      <c r="S224">
        <v>0.84</v>
      </c>
      <c r="T224">
        <v>213</v>
      </c>
      <c r="U224">
        <v>9.5</v>
      </c>
      <c r="V224">
        <v>-216</v>
      </c>
      <c r="W224">
        <v>-0.03</v>
      </c>
      <c r="X224">
        <v>0.91</v>
      </c>
      <c r="Y224">
        <v>0</v>
      </c>
      <c r="Z224">
        <v>0.54</v>
      </c>
      <c r="AA224">
        <v>0.3</v>
      </c>
      <c r="AB224">
        <v>-111</v>
      </c>
      <c r="AC224" s="18">
        <v>-111</v>
      </c>
      <c r="AD224" s="18">
        <v>109</v>
      </c>
      <c r="AE224" s="18">
        <v>-220</v>
      </c>
      <c r="AF224">
        <v>0</v>
      </c>
      <c r="AG224">
        <v>109</v>
      </c>
      <c r="AH224">
        <v>-220</v>
      </c>
      <c r="AI224">
        <v>-111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56</v>
      </c>
      <c r="B225" s="1">
        <v>40786</v>
      </c>
      <c r="C225" s="14">
        <f t="shared" si="6"/>
        <v>2011</v>
      </c>
      <c r="D225" s="14">
        <f t="shared" si="7"/>
        <v>8</v>
      </c>
      <c r="E225">
        <v>83</v>
      </c>
      <c r="F225">
        <v>10.5</v>
      </c>
      <c r="G225">
        <v>9.6</v>
      </c>
      <c r="H225">
        <v>10.5</v>
      </c>
      <c r="I225">
        <v>9.6</v>
      </c>
      <c r="J225">
        <v>694</v>
      </c>
      <c r="K225">
        <v>183</v>
      </c>
      <c r="L225">
        <v>894</v>
      </c>
      <c r="M225">
        <v>0</v>
      </c>
      <c r="N225">
        <v>0.39</v>
      </c>
      <c r="O225">
        <v>0.03</v>
      </c>
      <c r="P225">
        <v>0.03</v>
      </c>
      <c r="Q225">
        <v>0.02</v>
      </c>
      <c r="R225">
        <v>83</v>
      </c>
      <c r="S225">
        <v>1.28</v>
      </c>
      <c r="T225">
        <v>219</v>
      </c>
      <c r="U225">
        <v>8.9</v>
      </c>
      <c r="V225">
        <v>-230</v>
      </c>
      <c r="W225">
        <v>0.03</v>
      </c>
      <c r="X225">
        <v>0.86</v>
      </c>
      <c r="Y225">
        <v>0</v>
      </c>
      <c r="Z225">
        <v>0.53</v>
      </c>
      <c r="AA225">
        <v>0.3</v>
      </c>
      <c r="AB225">
        <v>-125</v>
      </c>
      <c r="AC225" s="18">
        <v>-127</v>
      </c>
      <c r="AD225" s="18">
        <v>94</v>
      </c>
      <c r="AE225" s="18">
        <v>-221</v>
      </c>
      <c r="AF225">
        <v>0</v>
      </c>
      <c r="AG225">
        <v>94</v>
      </c>
      <c r="AH225">
        <v>-221</v>
      </c>
      <c r="AI225">
        <v>-127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56</v>
      </c>
      <c r="B226" s="1">
        <v>40787</v>
      </c>
      <c r="C226" s="14">
        <f t="shared" si="6"/>
        <v>2011</v>
      </c>
      <c r="D226" s="14">
        <f t="shared" si="7"/>
        <v>9</v>
      </c>
      <c r="E226">
        <v>84</v>
      </c>
      <c r="F226">
        <v>10.3</v>
      </c>
      <c r="G226">
        <v>9.9</v>
      </c>
      <c r="H226">
        <v>10.3</v>
      </c>
      <c r="I226">
        <v>9.9</v>
      </c>
      <c r="J226">
        <v>695</v>
      </c>
      <c r="K226">
        <v>156</v>
      </c>
      <c r="L226">
        <v>663</v>
      </c>
      <c r="M226">
        <v>0</v>
      </c>
      <c r="N226">
        <v>0.42</v>
      </c>
      <c r="O226">
        <v>0.04</v>
      </c>
      <c r="P226">
        <v>7.0000000000000007E-2</v>
      </c>
      <c r="Q226">
        <v>0.03</v>
      </c>
      <c r="R226">
        <v>84</v>
      </c>
      <c r="S226">
        <v>1.38</v>
      </c>
      <c r="T226">
        <v>297</v>
      </c>
      <c r="U226">
        <v>6.6</v>
      </c>
      <c r="V226">
        <v>-198</v>
      </c>
      <c r="W226">
        <v>-0.24</v>
      </c>
      <c r="X226">
        <v>0.95</v>
      </c>
      <c r="Y226">
        <v>0</v>
      </c>
      <c r="Z226">
        <v>0.8</v>
      </c>
      <c r="AA226">
        <v>0.3</v>
      </c>
      <c r="AB226">
        <v>-109</v>
      </c>
      <c r="AC226" s="18">
        <v>-111</v>
      </c>
      <c r="AD226" s="18">
        <v>123</v>
      </c>
      <c r="AE226" s="18">
        <v>-234</v>
      </c>
      <c r="AF226">
        <v>0</v>
      </c>
      <c r="AG226">
        <v>123</v>
      </c>
      <c r="AH226">
        <v>-234</v>
      </c>
      <c r="AI226">
        <v>-111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56</v>
      </c>
      <c r="B227" s="1">
        <v>40788</v>
      </c>
      <c r="C227" s="14">
        <f t="shared" si="6"/>
        <v>2011</v>
      </c>
      <c r="D227" s="14">
        <f t="shared" si="7"/>
        <v>9</v>
      </c>
      <c r="E227">
        <v>85</v>
      </c>
      <c r="F227">
        <v>10.5</v>
      </c>
      <c r="G227">
        <v>9.9</v>
      </c>
      <c r="H227">
        <v>10.5</v>
      </c>
      <c r="I227">
        <v>9.9</v>
      </c>
      <c r="J227">
        <v>694</v>
      </c>
      <c r="K227">
        <v>162</v>
      </c>
      <c r="L227">
        <v>645</v>
      </c>
      <c r="M227">
        <v>0</v>
      </c>
      <c r="N227">
        <v>0.45</v>
      </c>
      <c r="O227">
        <v>0.08</v>
      </c>
      <c r="P227">
        <v>0.1</v>
      </c>
      <c r="Q227">
        <v>7.0000000000000007E-2</v>
      </c>
      <c r="R227">
        <v>85</v>
      </c>
      <c r="S227">
        <v>1.42</v>
      </c>
      <c r="T227">
        <v>378</v>
      </c>
      <c r="U227">
        <v>6.5</v>
      </c>
      <c r="V227">
        <v>-252</v>
      </c>
      <c r="W227">
        <v>-0.09</v>
      </c>
      <c r="X227">
        <v>0.91</v>
      </c>
      <c r="Y227">
        <v>0</v>
      </c>
      <c r="Z227">
        <v>1.39</v>
      </c>
      <c r="AA227">
        <v>0.3</v>
      </c>
      <c r="AB227">
        <v>-135</v>
      </c>
      <c r="AC227" s="18">
        <v>-134</v>
      </c>
      <c r="AD227" s="18">
        <v>146</v>
      </c>
      <c r="AE227" s="18">
        <v>-280</v>
      </c>
      <c r="AF227">
        <v>0</v>
      </c>
      <c r="AG227">
        <v>146</v>
      </c>
      <c r="AH227">
        <v>-280</v>
      </c>
      <c r="AI227">
        <v>-134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</row>
    <row r="228" spans="1:43" x14ac:dyDescent="0.2">
      <c r="A228" t="s">
        <v>56</v>
      </c>
      <c r="B228" s="1">
        <v>40789</v>
      </c>
      <c r="C228" s="14">
        <f t="shared" si="6"/>
        <v>2011</v>
      </c>
      <c r="D228" s="14">
        <f t="shared" si="7"/>
        <v>9</v>
      </c>
      <c r="E228">
        <v>86</v>
      </c>
      <c r="F228">
        <v>10.1</v>
      </c>
      <c r="G228">
        <v>10.1</v>
      </c>
      <c r="H228">
        <v>10.1</v>
      </c>
      <c r="I228">
        <v>10.1</v>
      </c>
      <c r="J228">
        <v>687</v>
      </c>
      <c r="K228">
        <v>137</v>
      </c>
      <c r="L228">
        <v>526</v>
      </c>
      <c r="M228">
        <v>0</v>
      </c>
      <c r="N228">
        <v>0.47</v>
      </c>
      <c r="O228">
        <v>0.12</v>
      </c>
      <c r="P228">
        <v>0.14000000000000001</v>
      </c>
      <c r="Q228">
        <v>0.1</v>
      </c>
      <c r="R228">
        <v>86</v>
      </c>
      <c r="S228">
        <v>1.97</v>
      </c>
      <c r="T228">
        <v>554</v>
      </c>
      <c r="U228">
        <v>5.3</v>
      </c>
      <c r="V228">
        <v>-340</v>
      </c>
      <c r="W228">
        <v>0.43</v>
      </c>
      <c r="X228">
        <v>0.97</v>
      </c>
      <c r="Y228">
        <v>0</v>
      </c>
      <c r="Z228">
        <v>1.82</v>
      </c>
      <c r="AA228">
        <v>0.2</v>
      </c>
      <c r="AB228">
        <v>-81</v>
      </c>
      <c r="AC228" s="18">
        <v>-84</v>
      </c>
      <c r="AD228" s="18">
        <v>195</v>
      </c>
      <c r="AE228" s="18">
        <v>-278</v>
      </c>
      <c r="AF228">
        <v>0</v>
      </c>
      <c r="AG228">
        <v>195</v>
      </c>
      <c r="AH228">
        <v>-278</v>
      </c>
      <c r="AI228">
        <v>-83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56</v>
      </c>
      <c r="B229" s="1">
        <v>40790</v>
      </c>
      <c r="C229" s="14">
        <f t="shared" si="6"/>
        <v>2011</v>
      </c>
      <c r="D229" s="14">
        <f t="shared" si="7"/>
        <v>9</v>
      </c>
      <c r="E229">
        <v>87</v>
      </c>
      <c r="F229">
        <v>9.6999999999999993</v>
      </c>
      <c r="G229">
        <v>10.1</v>
      </c>
      <c r="H229">
        <v>9.6999999999999993</v>
      </c>
      <c r="I229">
        <v>10.1</v>
      </c>
      <c r="J229">
        <v>685</v>
      </c>
      <c r="K229">
        <v>75</v>
      </c>
      <c r="L229">
        <v>284</v>
      </c>
      <c r="M229">
        <v>0</v>
      </c>
      <c r="N229">
        <v>0.48</v>
      </c>
      <c r="O229">
        <v>0.14000000000000001</v>
      </c>
      <c r="P229">
        <v>0.14000000000000001</v>
      </c>
      <c r="Q229">
        <v>0.13</v>
      </c>
      <c r="R229">
        <v>87</v>
      </c>
      <c r="S229">
        <v>2.37</v>
      </c>
      <c r="T229">
        <v>544</v>
      </c>
      <c r="U229">
        <v>2.8</v>
      </c>
      <c r="V229">
        <v>-252</v>
      </c>
      <c r="W229">
        <v>-7.0000000000000007E-2</v>
      </c>
      <c r="X229">
        <v>0.96</v>
      </c>
      <c r="Y229">
        <v>0</v>
      </c>
      <c r="Z229">
        <v>2.04</v>
      </c>
      <c r="AA229">
        <v>0.2</v>
      </c>
      <c r="AB229">
        <v>-114</v>
      </c>
      <c r="AC229" s="18">
        <v>-113</v>
      </c>
      <c r="AD229" s="18">
        <v>150</v>
      </c>
      <c r="AE229" s="18">
        <v>-263</v>
      </c>
      <c r="AF229">
        <v>0</v>
      </c>
      <c r="AG229">
        <v>150</v>
      </c>
      <c r="AH229">
        <v>-263</v>
      </c>
      <c r="AI229">
        <v>-113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0</v>
      </c>
      <c r="AQ229">
        <v>0.83</v>
      </c>
    </row>
    <row r="230" spans="1:43" x14ac:dyDescent="0.2">
      <c r="A230" t="s">
        <v>56</v>
      </c>
      <c r="B230" s="1">
        <v>40791</v>
      </c>
      <c r="C230" s="14">
        <f t="shared" si="6"/>
        <v>2011</v>
      </c>
      <c r="D230" s="14">
        <f t="shared" si="7"/>
        <v>9</v>
      </c>
      <c r="E230">
        <v>88</v>
      </c>
      <c r="F230">
        <v>9.1999999999999993</v>
      </c>
      <c r="G230">
        <v>10.3</v>
      </c>
      <c r="H230">
        <v>9.1999999999999993</v>
      </c>
      <c r="I230">
        <v>10.3</v>
      </c>
      <c r="J230">
        <v>687</v>
      </c>
      <c r="K230">
        <v>98</v>
      </c>
      <c r="L230">
        <v>435</v>
      </c>
      <c r="M230">
        <v>0</v>
      </c>
      <c r="N230">
        <v>0.48</v>
      </c>
      <c r="O230">
        <v>0.14000000000000001</v>
      </c>
      <c r="P230">
        <v>0.14000000000000001</v>
      </c>
      <c r="Q230">
        <v>0.13</v>
      </c>
      <c r="R230">
        <v>88</v>
      </c>
      <c r="S230">
        <v>2.37</v>
      </c>
      <c r="T230">
        <v>511</v>
      </c>
      <c r="U230">
        <v>4.4000000000000004</v>
      </c>
      <c r="V230">
        <v>-267</v>
      </c>
      <c r="W230">
        <v>-0.13</v>
      </c>
      <c r="X230">
        <v>0.98</v>
      </c>
      <c r="Y230">
        <v>0</v>
      </c>
      <c r="Z230">
        <v>2</v>
      </c>
      <c r="AA230">
        <v>0.3</v>
      </c>
      <c r="AB230">
        <v>-129</v>
      </c>
      <c r="AC230" s="18">
        <v>-129</v>
      </c>
      <c r="AD230" s="18">
        <v>167</v>
      </c>
      <c r="AE230" s="18">
        <v>-295</v>
      </c>
      <c r="AF230">
        <v>0</v>
      </c>
      <c r="AG230">
        <v>167</v>
      </c>
      <c r="AH230">
        <v>-295</v>
      </c>
      <c r="AI230">
        <v>-128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0.83</v>
      </c>
    </row>
    <row r="231" spans="1:43" x14ac:dyDescent="0.2">
      <c r="A231" t="s">
        <v>56</v>
      </c>
      <c r="B231" s="1">
        <v>40792</v>
      </c>
      <c r="C231" s="14">
        <f t="shared" si="6"/>
        <v>2011</v>
      </c>
      <c r="D231" s="14">
        <f t="shared" si="7"/>
        <v>9</v>
      </c>
      <c r="E231">
        <v>89</v>
      </c>
      <c r="F231">
        <v>8.3000000000000007</v>
      </c>
      <c r="G231">
        <v>10.4</v>
      </c>
      <c r="H231">
        <v>8.3000000000000007</v>
      </c>
      <c r="I231">
        <v>10.4</v>
      </c>
      <c r="J231">
        <v>684</v>
      </c>
      <c r="K231">
        <v>68</v>
      </c>
      <c r="L231">
        <v>229</v>
      </c>
      <c r="M231">
        <v>0</v>
      </c>
      <c r="N231">
        <v>0.48</v>
      </c>
      <c r="O231">
        <v>0.14000000000000001</v>
      </c>
      <c r="P231">
        <v>0.14000000000000001</v>
      </c>
      <c r="Q231">
        <v>0.13</v>
      </c>
      <c r="R231">
        <v>89</v>
      </c>
      <c r="S231">
        <v>3</v>
      </c>
      <c r="T231">
        <v>437</v>
      </c>
      <c r="U231">
        <v>2.2999999999999998</v>
      </c>
      <c r="V231">
        <v>-305</v>
      </c>
      <c r="W231">
        <v>-0.12</v>
      </c>
      <c r="X231">
        <v>0.98</v>
      </c>
      <c r="Y231">
        <v>0</v>
      </c>
      <c r="Z231">
        <v>1.96</v>
      </c>
      <c r="AA231">
        <v>0.4</v>
      </c>
      <c r="AB231">
        <v>-181</v>
      </c>
      <c r="AC231" s="18">
        <v>-180</v>
      </c>
      <c r="AD231" s="18">
        <v>151</v>
      </c>
      <c r="AE231" s="18">
        <v>-330</v>
      </c>
      <c r="AF231">
        <v>0</v>
      </c>
      <c r="AG231">
        <v>151</v>
      </c>
      <c r="AH231">
        <v>-330</v>
      </c>
      <c r="AI231">
        <v>-179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0</v>
      </c>
      <c r="AQ231">
        <v>0.83</v>
      </c>
    </row>
    <row r="232" spans="1:43" x14ac:dyDescent="0.2">
      <c r="A232" t="s">
        <v>56</v>
      </c>
      <c r="B232" s="1">
        <v>40793</v>
      </c>
      <c r="C232" s="14">
        <f t="shared" si="6"/>
        <v>2011</v>
      </c>
      <c r="D232" s="14">
        <f t="shared" si="7"/>
        <v>9</v>
      </c>
      <c r="E232">
        <v>90</v>
      </c>
      <c r="F232">
        <v>7.7</v>
      </c>
      <c r="G232">
        <v>10.7</v>
      </c>
      <c r="H232">
        <v>7.7</v>
      </c>
      <c r="I232">
        <v>10.7</v>
      </c>
      <c r="J232">
        <v>690</v>
      </c>
      <c r="K232">
        <v>165</v>
      </c>
      <c r="L232">
        <v>536</v>
      </c>
      <c r="M232">
        <v>0</v>
      </c>
      <c r="N232">
        <v>0.48</v>
      </c>
      <c r="O232">
        <v>0.15</v>
      </c>
      <c r="P232">
        <v>0.16</v>
      </c>
      <c r="Q232">
        <v>0.14000000000000001</v>
      </c>
      <c r="R232">
        <v>90</v>
      </c>
      <c r="S232">
        <v>2.02</v>
      </c>
      <c r="T232">
        <v>535</v>
      </c>
      <c r="U232">
        <v>5.4</v>
      </c>
      <c r="V232">
        <v>-380</v>
      </c>
      <c r="W232">
        <v>0.08</v>
      </c>
      <c r="X232">
        <v>0.98</v>
      </c>
      <c r="Y232">
        <v>0</v>
      </c>
      <c r="Z232">
        <v>2.09</v>
      </c>
      <c r="AA232">
        <v>0.4</v>
      </c>
      <c r="AB232">
        <v>-173</v>
      </c>
      <c r="AC232" s="18">
        <v>-174</v>
      </c>
      <c r="AD232" s="18">
        <v>205</v>
      </c>
      <c r="AE232" s="18">
        <v>-378</v>
      </c>
      <c r="AF232">
        <v>0</v>
      </c>
      <c r="AG232">
        <v>205</v>
      </c>
      <c r="AH232">
        <v>-378</v>
      </c>
      <c r="AI232">
        <v>-173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0.83</v>
      </c>
    </row>
    <row r="233" spans="1:43" x14ac:dyDescent="0.2">
      <c r="A233" t="s">
        <v>56</v>
      </c>
      <c r="B233" s="1">
        <v>40794</v>
      </c>
      <c r="C233" s="14">
        <f t="shared" si="6"/>
        <v>2011</v>
      </c>
      <c r="D233" s="14">
        <f t="shared" si="7"/>
        <v>9</v>
      </c>
      <c r="E233">
        <v>91</v>
      </c>
      <c r="F233">
        <v>7.2</v>
      </c>
      <c r="G233">
        <v>10.8</v>
      </c>
      <c r="H233">
        <v>7.2</v>
      </c>
      <c r="I233">
        <v>10.8</v>
      </c>
      <c r="J233">
        <v>695</v>
      </c>
      <c r="K233">
        <v>95</v>
      </c>
      <c r="L233">
        <v>390</v>
      </c>
      <c r="M233">
        <v>0</v>
      </c>
      <c r="N233">
        <v>0.49</v>
      </c>
      <c r="O233">
        <v>0.16</v>
      </c>
      <c r="P233">
        <v>0.18</v>
      </c>
      <c r="Q233">
        <v>0.15</v>
      </c>
      <c r="R233">
        <v>91</v>
      </c>
      <c r="S233">
        <v>2.71</v>
      </c>
      <c r="T233">
        <v>537</v>
      </c>
      <c r="U233">
        <v>3.9</v>
      </c>
      <c r="V233">
        <v>-426</v>
      </c>
      <c r="W233">
        <v>-0.05</v>
      </c>
      <c r="X233">
        <v>0.97</v>
      </c>
      <c r="Y233">
        <v>0</v>
      </c>
      <c r="Z233">
        <v>2.2200000000000002</v>
      </c>
      <c r="AA233">
        <v>0.5</v>
      </c>
      <c r="AB233">
        <v>-259</v>
      </c>
      <c r="AC233" s="18">
        <v>-260</v>
      </c>
      <c r="AD233" s="18">
        <v>182</v>
      </c>
      <c r="AE233" s="18">
        <v>-442</v>
      </c>
      <c r="AF233">
        <v>0</v>
      </c>
      <c r="AG233">
        <v>182</v>
      </c>
      <c r="AH233">
        <v>-442</v>
      </c>
      <c r="AI233">
        <v>-260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0</v>
      </c>
      <c r="AQ233">
        <v>0.83</v>
      </c>
    </row>
    <row r="234" spans="1:43" x14ac:dyDescent="0.2">
      <c r="A234" t="s">
        <v>56</v>
      </c>
      <c r="B234" s="1">
        <v>40795</v>
      </c>
      <c r="C234" s="14">
        <f t="shared" si="6"/>
        <v>2011</v>
      </c>
      <c r="D234" s="14">
        <f t="shared" si="7"/>
        <v>9</v>
      </c>
      <c r="E234">
        <v>92</v>
      </c>
      <c r="F234">
        <v>6.7</v>
      </c>
      <c r="G234">
        <v>11</v>
      </c>
      <c r="H234">
        <v>6.7</v>
      </c>
      <c r="I234">
        <v>11</v>
      </c>
      <c r="J234">
        <v>693</v>
      </c>
      <c r="K234">
        <v>232</v>
      </c>
      <c r="L234">
        <v>790</v>
      </c>
      <c r="M234">
        <v>0</v>
      </c>
      <c r="N234">
        <v>0.5</v>
      </c>
      <c r="O234">
        <v>0.2</v>
      </c>
      <c r="P234">
        <v>0.21</v>
      </c>
      <c r="Q234">
        <v>0.18</v>
      </c>
      <c r="R234">
        <v>92</v>
      </c>
      <c r="S234">
        <v>1.59</v>
      </c>
      <c r="T234">
        <v>486</v>
      </c>
      <c r="U234">
        <v>7.9</v>
      </c>
      <c r="V234">
        <v>-510</v>
      </c>
      <c r="W234">
        <v>1.04</v>
      </c>
      <c r="X234">
        <v>0.99</v>
      </c>
      <c r="Y234">
        <v>0</v>
      </c>
      <c r="Z234">
        <v>2.58</v>
      </c>
      <c r="AA234">
        <v>0.4</v>
      </c>
      <c r="AB234">
        <v>-172</v>
      </c>
      <c r="AC234" s="18">
        <v>-173</v>
      </c>
      <c r="AD234" s="18">
        <v>202</v>
      </c>
      <c r="AE234" s="18">
        <v>-375</v>
      </c>
      <c r="AF234">
        <v>0</v>
      </c>
      <c r="AG234">
        <v>202</v>
      </c>
      <c r="AH234">
        <v>-375</v>
      </c>
      <c r="AI234">
        <v>-173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0.83</v>
      </c>
    </row>
    <row r="235" spans="1:43" x14ac:dyDescent="0.2">
      <c r="B235" s="1"/>
      <c r="C235" s="14"/>
      <c r="D235" s="14"/>
    </row>
    <row r="236" spans="1:43" x14ac:dyDescent="0.2">
      <c r="A236" t="s">
        <v>57</v>
      </c>
      <c r="B236" s="1">
        <v>40382</v>
      </c>
      <c r="C236" s="14">
        <f>YEAR(B236)</f>
        <v>2010</v>
      </c>
      <c r="D236" s="14">
        <f>MONTH(B236)</f>
        <v>7</v>
      </c>
      <c r="E236" s="14">
        <v>1</v>
      </c>
      <c r="F236" s="14">
        <v>11.9</v>
      </c>
      <c r="G236">
        <v>9.3000000000000007</v>
      </c>
      <c r="H236">
        <v>11.9</v>
      </c>
      <c r="I236">
        <v>9.3000000000000007</v>
      </c>
      <c r="J236">
        <v>690</v>
      </c>
      <c r="K236">
        <v>376</v>
      </c>
      <c r="L236">
        <v>1065</v>
      </c>
      <c r="M236">
        <v>8</v>
      </c>
      <c r="N236">
        <v>0.55000000000000004</v>
      </c>
      <c r="O236">
        <v>0.14000000000000001</v>
      </c>
      <c r="P236">
        <v>0.15</v>
      </c>
      <c r="Q236">
        <v>0.13</v>
      </c>
      <c r="R236">
        <v>1</v>
      </c>
      <c r="S236">
        <v>0.59</v>
      </c>
      <c r="T236">
        <v>68</v>
      </c>
      <c r="U236">
        <v>10.7</v>
      </c>
      <c r="V236">
        <v>-91</v>
      </c>
      <c r="W236">
        <v>-0.38</v>
      </c>
      <c r="X236">
        <v>0.38</v>
      </c>
      <c r="Y236">
        <v>0</v>
      </c>
      <c r="Z236">
        <v>0.36</v>
      </c>
      <c r="AA236">
        <v>0.2</v>
      </c>
      <c r="AB236">
        <v>-98</v>
      </c>
      <c r="AC236" s="18">
        <v>-96</v>
      </c>
      <c r="AD236" s="18">
        <v>51</v>
      </c>
      <c r="AE236" s="18">
        <v>-147</v>
      </c>
      <c r="AF236">
        <v>4.7</v>
      </c>
      <c r="AG236">
        <v>56</v>
      </c>
      <c r="AH236">
        <v>-152</v>
      </c>
      <c r="AI236">
        <v>-96</v>
      </c>
      <c r="AJ236">
        <v>1</v>
      </c>
      <c r="AK236">
        <v>1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0.67</v>
      </c>
    </row>
    <row r="237" spans="1:43" x14ac:dyDescent="0.2">
      <c r="A237" t="s">
        <v>57</v>
      </c>
      <c r="B237" s="1">
        <v>40383</v>
      </c>
      <c r="C237" s="14">
        <f t="shared" ref="C237:C300" si="8">YEAR(B237)</f>
        <v>2010</v>
      </c>
      <c r="D237" s="14">
        <f t="shared" ref="D237:D300" si="9">MONTH(B237)</f>
        <v>7</v>
      </c>
      <c r="E237" s="14">
        <v>2</v>
      </c>
      <c r="F237" s="14">
        <v>12.3</v>
      </c>
      <c r="G237">
        <v>9.1999999999999993</v>
      </c>
      <c r="H237">
        <v>12.3</v>
      </c>
      <c r="I237">
        <v>9.1999999999999993</v>
      </c>
      <c r="J237">
        <v>694</v>
      </c>
      <c r="K237">
        <v>256</v>
      </c>
      <c r="L237">
        <v>794</v>
      </c>
      <c r="M237">
        <v>3.3</v>
      </c>
      <c r="N237">
        <v>0.56000000000000005</v>
      </c>
      <c r="O237">
        <v>0.15</v>
      </c>
      <c r="P237">
        <v>0.15</v>
      </c>
      <c r="Q237">
        <v>0.15</v>
      </c>
      <c r="R237">
        <v>2</v>
      </c>
      <c r="S237">
        <v>0.34</v>
      </c>
      <c r="T237">
        <v>148</v>
      </c>
      <c r="U237">
        <v>7.9</v>
      </c>
      <c r="V237">
        <v>-171</v>
      </c>
      <c r="W237">
        <v>-0.12</v>
      </c>
      <c r="X237">
        <v>0.54</v>
      </c>
      <c r="Y237">
        <v>0</v>
      </c>
      <c r="Z237">
        <v>0.38</v>
      </c>
      <c r="AA237">
        <v>0.2</v>
      </c>
      <c r="AB237">
        <v>-120</v>
      </c>
      <c r="AC237" s="18">
        <v>-123</v>
      </c>
      <c r="AD237" s="18">
        <v>65</v>
      </c>
      <c r="AE237" s="18">
        <v>-188</v>
      </c>
      <c r="AF237">
        <v>1.1000000000000001</v>
      </c>
      <c r="AG237">
        <v>66</v>
      </c>
      <c r="AH237">
        <v>-189</v>
      </c>
      <c r="AI237">
        <v>-123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0</v>
      </c>
      <c r="AQ237">
        <v>0.83</v>
      </c>
    </row>
    <row r="238" spans="1:43" x14ac:dyDescent="0.2">
      <c r="A238" t="s">
        <v>57</v>
      </c>
      <c r="B238" s="1">
        <v>40384</v>
      </c>
      <c r="C238" s="14">
        <f t="shared" si="8"/>
        <v>2010</v>
      </c>
      <c r="D238" s="14">
        <f t="shared" si="9"/>
        <v>7</v>
      </c>
      <c r="E238" s="14">
        <v>3</v>
      </c>
      <c r="F238" s="14">
        <v>13.3</v>
      </c>
      <c r="G238">
        <v>9.1</v>
      </c>
      <c r="H238">
        <v>13.3</v>
      </c>
      <c r="I238">
        <v>9.1</v>
      </c>
      <c r="J238">
        <v>697</v>
      </c>
      <c r="K238">
        <v>486</v>
      </c>
      <c r="L238">
        <v>1352</v>
      </c>
      <c r="M238">
        <v>2.1</v>
      </c>
      <c r="N238">
        <v>0.55000000000000004</v>
      </c>
      <c r="O238">
        <v>0.14000000000000001</v>
      </c>
      <c r="P238">
        <v>0.15</v>
      </c>
      <c r="Q238">
        <v>0.14000000000000001</v>
      </c>
      <c r="R238">
        <v>3</v>
      </c>
      <c r="S238">
        <v>0.49</v>
      </c>
      <c r="T238">
        <v>81</v>
      </c>
      <c r="U238">
        <v>13.5</v>
      </c>
      <c r="V238">
        <v>-185</v>
      </c>
      <c r="W238">
        <v>7.0000000000000007E-2</v>
      </c>
      <c r="X238">
        <v>0.27</v>
      </c>
      <c r="Y238">
        <v>0</v>
      </c>
      <c r="Z238">
        <v>0.38</v>
      </c>
      <c r="AA238">
        <v>0.2</v>
      </c>
      <c r="AB238">
        <v>-117</v>
      </c>
      <c r="AC238" s="18">
        <v>-117</v>
      </c>
      <c r="AD238" s="18">
        <v>56</v>
      </c>
      <c r="AE238" s="18">
        <v>-173</v>
      </c>
      <c r="AF238">
        <v>1</v>
      </c>
      <c r="AG238">
        <v>57</v>
      </c>
      <c r="AH238">
        <v>-174</v>
      </c>
      <c r="AI238">
        <v>-117</v>
      </c>
      <c r="AJ238">
        <v>1</v>
      </c>
      <c r="AK238">
        <v>1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0.67</v>
      </c>
    </row>
    <row r="239" spans="1:43" x14ac:dyDescent="0.2">
      <c r="A239" t="s">
        <v>57</v>
      </c>
      <c r="B239" s="1">
        <v>40385</v>
      </c>
      <c r="C239" s="14">
        <f t="shared" si="8"/>
        <v>2010</v>
      </c>
      <c r="D239" s="14">
        <f t="shared" si="9"/>
        <v>7</v>
      </c>
      <c r="E239" s="14">
        <v>4</v>
      </c>
      <c r="F239" s="14">
        <v>13.5</v>
      </c>
      <c r="G239">
        <v>9</v>
      </c>
      <c r="H239">
        <v>13.5</v>
      </c>
      <c r="I239">
        <v>9</v>
      </c>
      <c r="J239">
        <v>697</v>
      </c>
      <c r="K239">
        <v>295</v>
      </c>
      <c r="L239">
        <v>1231</v>
      </c>
      <c r="M239">
        <v>2.9</v>
      </c>
      <c r="N239">
        <v>0.54</v>
      </c>
      <c r="O239">
        <v>0.13</v>
      </c>
      <c r="P239">
        <v>0.14000000000000001</v>
      </c>
      <c r="Q239">
        <v>0.13</v>
      </c>
      <c r="R239">
        <v>4</v>
      </c>
      <c r="S239">
        <v>0.35</v>
      </c>
      <c r="T239">
        <v>96</v>
      </c>
      <c r="U239">
        <v>12.3</v>
      </c>
      <c r="V239">
        <v>-134</v>
      </c>
      <c r="W239">
        <v>-0.09</v>
      </c>
      <c r="X239">
        <v>0.62</v>
      </c>
      <c r="Y239">
        <v>0</v>
      </c>
      <c r="Z239">
        <v>0.36</v>
      </c>
      <c r="AA239">
        <v>0.2</v>
      </c>
      <c r="AB239">
        <v>-97</v>
      </c>
      <c r="AC239" s="18">
        <v>-96</v>
      </c>
      <c r="AD239" s="18">
        <v>56</v>
      </c>
      <c r="AE239" s="18">
        <v>-151</v>
      </c>
      <c r="AF239">
        <v>1</v>
      </c>
      <c r="AG239">
        <v>57</v>
      </c>
      <c r="AH239">
        <v>-152</v>
      </c>
      <c r="AI239">
        <v>-95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0.83</v>
      </c>
    </row>
    <row r="240" spans="1:43" x14ac:dyDescent="0.2">
      <c r="A240" t="s">
        <v>57</v>
      </c>
      <c r="B240" s="1">
        <v>40386</v>
      </c>
      <c r="C240" s="14">
        <f t="shared" si="8"/>
        <v>2010</v>
      </c>
      <c r="D240" s="14">
        <f t="shared" si="9"/>
        <v>7</v>
      </c>
      <c r="E240" s="14">
        <v>5</v>
      </c>
      <c r="F240" s="14">
        <v>13.9</v>
      </c>
      <c r="G240">
        <v>9</v>
      </c>
      <c r="H240">
        <v>13.9</v>
      </c>
      <c r="I240">
        <v>9</v>
      </c>
      <c r="J240">
        <v>696</v>
      </c>
      <c r="K240">
        <v>390</v>
      </c>
      <c r="L240">
        <v>1281</v>
      </c>
      <c r="M240">
        <v>4</v>
      </c>
      <c r="N240">
        <v>0.52</v>
      </c>
      <c r="O240">
        <v>0.12</v>
      </c>
      <c r="P240">
        <v>0.13</v>
      </c>
      <c r="Q240">
        <v>0.12</v>
      </c>
      <c r="R240">
        <v>5</v>
      </c>
      <c r="S240">
        <v>0.79</v>
      </c>
      <c r="T240">
        <v>129</v>
      </c>
      <c r="U240">
        <v>12.8</v>
      </c>
      <c r="V240">
        <v>-148</v>
      </c>
      <c r="W240">
        <v>-0.21</v>
      </c>
      <c r="X240">
        <v>0.42</v>
      </c>
      <c r="Y240">
        <v>0</v>
      </c>
      <c r="Z240">
        <v>0.34</v>
      </c>
      <c r="AA240">
        <v>0.2</v>
      </c>
      <c r="AB240">
        <v>-83</v>
      </c>
      <c r="AC240" s="18">
        <v>-82</v>
      </c>
      <c r="AD240" s="18">
        <v>95</v>
      </c>
      <c r="AE240" s="18">
        <v>-177</v>
      </c>
      <c r="AF240">
        <v>3.1</v>
      </c>
      <c r="AG240">
        <v>98</v>
      </c>
      <c r="AH240">
        <v>-180</v>
      </c>
      <c r="AI240">
        <v>-82</v>
      </c>
      <c r="AJ240">
        <v>1</v>
      </c>
      <c r="AK240">
        <v>1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0.67</v>
      </c>
    </row>
    <row r="241" spans="1:43" x14ac:dyDescent="0.2">
      <c r="A241" t="s">
        <v>57</v>
      </c>
      <c r="B241" s="1">
        <v>40387</v>
      </c>
      <c r="C241" s="14">
        <f t="shared" si="8"/>
        <v>2010</v>
      </c>
      <c r="D241" s="14">
        <f t="shared" si="9"/>
        <v>7</v>
      </c>
      <c r="E241" s="14">
        <v>6</v>
      </c>
      <c r="F241" s="14">
        <v>13.4</v>
      </c>
      <c r="G241">
        <v>8.9</v>
      </c>
      <c r="H241">
        <v>13.4</v>
      </c>
      <c r="I241">
        <v>8.9</v>
      </c>
      <c r="J241">
        <v>695</v>
      </c>
      <c r="K241">
        <v>109</v>
      </c>
      <c r="L241">
        <v>369</v>
      </c>
      <c r="M241">
        <v>3</v>
      </c>
      <c r="N241">
        <v>0.54</v>
      </c>
      <c r="O241">
        <v>0.14000000000000001</v>
      </c>
      <c r="P241">
        <v>0.22</v>
      </c>
      <c r="Q241">
        <v>0.11</v>
      </c>
      <c r="R241">
        <v>6</v>
      </c>
      <c r="S241">
        <v>0.85</v>
      </c>
      <c r="T241">
        <v>210</v>
      </c>
      <c r="U241">
        <v>3.7</v>
      </c>
      <c r="V241">
        <v>-104</v>
      </c>
      <c r="W241">
        <v>-0.57999999999999996</v>
      </c>
      <c r="X241">
        <v>-0.06</v>
      </c>
      <c r="Y241">
        <v>0</v>
      </c>
      <c r="Z241">
        <v>0.36</v>
      </c>
      <c r="AA241">
        <v>0.2</v>
      </c>
      <c r="AB241">
        <v>-99</v>
      </c>
      <c r="AC241" s="18">
        <v>-113</v>
      </c>
      <c r="AD241" s="18">
        <v>75</v>
      </c>
      <c r="AE241" s="18">
        <v>-189</v>
      </c>
      <c r="AF241">
        <v>2.5</v>
      </c>
      <c r="AG241">
        <v>78</v>
      </c>
      <c r="AH241">
        <v>-192</v>
      </c>
      <c r="AI241">
        <v>-114</v>
      </c>
      <c r="AJ241">
        <v>1</v>
      </c>
      <c r="AK241">
        <v>1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0.67</v>
      </c>
    </row>
    <row r="242" spans="1:43" x14ac:dyDescent="0.2">
      <c r="A242" t="s">
        <v>57</v>
      </c>
      <c r="B242" s="1">
        <v>40436</v>
      </c>
      <c r="C242" s="14">
        <f t="shared" si="8"/>
        <v>2010</v>
      </c>
      <c r="D242" s="14">
        <f t="shared" si="9"/>
        <v>9</v>
      </c>
      <c r="E242" s="14">
        <v>7</v>
      </c>
      <c r="F242" s="14">
        <v>7.7</v>
      </c>
      <c r="G242">
        <v>10.5</v>
      </c>
      <c r="H242">
        <v>7.7</v>
      </c>
      <c r="I242">
        <v>10.5</v>
      </c>
      <c r="J242">
        <v>703</v>
      </c>
      <c r="K242">
        <v>243</v>
      </c>
      <c r="L242">
        <v>792</v>
      </c>
      <c r="M242">
        <v>0</v>
      </c>
      <c r="N242">
        <v>0.45</v>
      </c>
      <c r="O242">
        <v>0.08</v>
      </c>
      <c r="P242">
        <v>0.08</v>
      </c>
      <c r="Q242">
        <v>0.08</v>
      </c>
      <c r="R242">
        <v>7</v>
      </c>
      <c r="S242">
        <v>0.26</v>
      </c>
      <c r="T242">
        <v>45</v>
      </c>
      <c r="U242">
        <v>7.9</v>
      </c>
      <c r="V242">
        <v>-30</v>
      </c>
      <c r="W242">
        <v>-0.34</v>
      </c>
      <c r="X242">
        <v>0.73</v>
      </c>
      <c r="Y242">
        <v>0</v>
      </c>
      <c r="Z242">
        <v>0.22</v>
      </c>
      <c r="AA242">
        <v>0.1</v>
      </c>
      <c r="AB242">
        <v>-57</v>
      </c>
      <c r="AC242" s="18">
        <v>-57</v>
      </c>
      <c r="AD242" s="18">
        <v>21</v>
      </c>
      <c r="AE242" s="18">
        <v>-78</v>
      </c>
      <c r="AF242">
        <v>0</v>
      </c>
      <c r="AG242">
        <v>21</v>
      </c>
      <c r="AH242">
        <v>-78</v>
      </c>
      <c r="AI242">
        <v>-57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</row>
    <row r="243" spans="1:43" x14ac:dyDescent="0.2">
      <c r="A243" t="s">
        <v>57</v>
      </c>
      <c r="B243" s="1">
        <v>40437</v>
      </c>
      <c r="C243" s="14">
        <f t="shared" si="8"/>
        <v>2010</v>
      </c>
      <c r="D243" s="14">
        <f t="shared" si="9"/>
        <v>9</v>
      </c>
      <c r="E243" s="14">
        <v>8</v>
      </c>
      <c r="F243" s="14">
        <v>7.9</v>
      </c>
      <c r="G243">
        <v>10.3</v>
      </c>
      <c r="H243">
        <v>7.9</v>
      </c>
      <c r="I243">
        <v>10.3</v>
      </c>
      <c r="J243">
        <v>703</v>
      </c>
      <c r="K243">
        <v>34</v>
      </c>
      <c r="L243">
        <v>107</v>
      </c>
      <c r="M243">
        <v>0</v>
      </c>
      <c r="N243">
        <v>0.45</v>
      </c>
      <c r="O243">
        <v>0.08</v>
      </c>
      <c r="P243">
        <v>0.08</v>
      </c>
      <c r="Q243">
        <v>0.08</v>
      </c>
      <c r="R243">
        <v>8</v>
      </c>
      <c r="S243">
        <v>0.75</v>
      </c>
      <c r="T243">
        <v>42</v>
      </c>
      <c r="U243">
        <v>1.1000000000000001</v>
      </c>
      <c r="V243">
        <v>-72</v>
      </c>
      <c r="W243">
        <v>-0.06</v>
      </c>
      <c r="X243">
        <v>0.63</v>
      </c>
      <c r="Y243">
        <v>0</v>
      </c>
      <c r="Z243">
        <v>0.22</v>
      </c>
      <c r="AA243">
        <v>0.1</v>
      </c>
      <c r="AB243">
        <v>-63</v>
      </c>
      <c r="AC243" s="18">
        <v>-63</v>
      </c>
      <c r="AD243" s="18">
        <v>16</v>
      </c>
      <c r="AE243" s="18">
        <v>-79</v>
      </c>
      <c r="AF243">
        <v>0</v>
      </c>
      <c r="AG243">
        <v>16</v>
      </c>
      <c r="AH243">
        <v>-79</v>
      </c>
      <c r="AI243">
        <v>-63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57</v>
      </c>
      <c r="B244" s="1">
        <v>40438</v>
      </c>
      <c r="C244" s="14">
        <f t="shared" si="8"/>
        <v>2010</v>
      </c>
      <c r="D244" s="14">
        <f t="shared" si="9"/>
        <v>9</v>
      </c>
      <c r="E244" s="14">
        <v>9</v>
      </c>
      <c r="F244" s="14">
        <v>7.8</v>
      </c>
      <c r="G244">
        <v>10.5</v>
      </c>
      <c r="H244">
        <v>7.8</v>
      </c>
      <c r="I244">
        <v>10.5</v>
      </c>
      <c r="J244">
        <v>704</v>
      </c>
      <c r="K244">
        <v>177</v>
      </c>
      <c r="L244">
        <v>767</v>
      </c>
      <c r="M244">
        <v>0</v>
      </c>
      <c r="N244">
        <v>0.45</v>
      </c>
      <c r="O244">
        <v>0.08</v>
      </c>
      <c r="P244">
        <v>0.08</v>
      </c>
      <c r="Q244">
        <v>0.08</v>
      </c>
      <c r="R244">
        <v>9</v>
      </c>
      <c r="S244">
        <v>0.38</v>
      </c>
      <c r="T244">
        <v>40</v>
      </c>
      <c r="U244">
        <v>7.7</v>
      </c>
      <c r="V244">
        <v>-46</v>
      </c>
      <c r="W244">
        <v>-0.12</v>
      </c>
      <c r="X244">
        <v>0.54</v>
      </c>
      <c r="Y244">
        <v>0</v>
      </c>
      <c r="Z244">
        <v>0.22</v>
      </c>
      <c r="AA244">
        <v>0.1</v>
      </c>
      <c r="AB244">
        <v>-50</v>
      </c>
      <c r="AC244" s="18">
        <v>-50</v>
      </c>
      <c r="AD244" s="18">
        <v>18</v>
      </c>
      <c r="AE244" s="18">
        <v>-67</v>
      </c>
      <c r="AF244">
        <v>0</v>
      </c>
      <c r="AG244">
        <v>18</v>
      </c>
      <c r="AH244">
        <v>-67</v>
      </c>
      <c r="AI244">
        <v>-49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</row>
    <row r="245" spans="1:43" x14ac:dyDescent="0.2">
      <c r="A245" t="s">
        <v>57</v>
      </c>
      <c r="B245" s="1">
        <v>40439</v>
      </c>
      <c r="C245" s="14">
        <f t="shared" si="8"/>
        <v>2010</v>
      </c>
      <c r="D245" s="14">
        <f t="shared" si="9"/>
        <v>9</v>
      </c>
      <c r="E245" s="14">
        <v>10</v>
      </c>
      <c r="F245" s="14">
        <v>6.8</v>
      </c>
      <c r="G245">
        <v>10.8</v>
      </c>
      <c r="H245">
        <v>6.8</v>
      </c>
      <c r="I245">
        <v>10.8</v>
      </c>
      <c r="J245">
        <v>705</v>
      </c>
      <c r="K245">
        <v>231</v>
      </c>
      <c r="L245">
        <v>753</v>
      </c>
      <c r="M245">
        <v>0</v>
      </c>
      <c r="N245">
        <v>0.45</v>
      </c>
      <c r="O245">
        <v>0.08</v>
      </c>
      <c r="P245">
        <v>0.08</v>
      </c>
      <c r="Q245">
        <v>0.08</v>
      </c>
      <c r="R245">
        <v>10</v>
      </c>
      <c r="S245">
        <v>0.09</v>
      </c>
      <c r="T245">
        <v>37</v>
      </c>
      <c r="U245">
        <v>7.5</v>
      </c>
      <c r="V245">
        <v>-20</v>
      </c>
      <c r="W245">
        <v>-0.28999999999999998</v>
      </c>
      <c r="X245">
        <v>0.62</v>
      </c>
      <c r="Y245">
        <v>0</v>
      </c>
      <c r="Z245">
        <v>0.21</v>
      </c>
      <c r="AA245">
        <v>0.1</v>
      </c>
      <c r="AB245">
        <v>-45</v>
      </c>
      <c r="AC245" s="18">
        <v>-46</v>
      </c>
      <c r="AD245" s="18">
        <v>13</v>
      </c>
      <c r="AE245" s="18">
        <v>-59</v>
      </c>
      <c r="AF245">
        <v>0</v>
      </c>
      <c r="AG245">
        <v>13</v>
      </c>
      <c r="AH245">
        <v>-59</v>
      </c>
      <c r="AI245">
        <v>-46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</row>
    <row r="246" spans="1:43" x14ac:dyDescent="0.2">
      <c r="A246" t="s">
        <v>57</v>
      </c>
      <c r="B246" s="1">
        <v>40440</v>
      </c>
      <c r="C246" s="14">
        <f t="shared" si="8"/>
        <v>2010</v>
      </c>
      <c r="D246" s="14">
        <f t="shared" si="9"/>
        <v>9</v>
      </c>
      <c r="E246" s="14">
        <v>11</v>
      </c>
      <c r="F246" s="14">
        <v>6.9</v>
      </c>
      <c r="G246">
        <v>10.8</v>
      </c>
      <c r="H246">
        <v>6.9</v>
      </c>
      <c r="I246">
        <v>10.8</v>
      </c>
      <c r="J246">
        <v>703</v>
      </c>
      <c r="K246">
        <v>216</v>
      </c>
      <c r="L246">
        <v>717</v>
      </c>
      <c r="M246">
        <v>0</v>
      </c>
      <c r="N246">
        <v>0.44</v>
      </c>
      <c r="O246">
        <v>0.08</v>
      </c>
      <c r="P246">
        <v>0.08</v>
      </c>
      <c r="Q246">
        <v>7.0000000000000007E-2</v>
      </c>
      <c r="R246">
        <v>11</v>
      </c>
      <c r="S246">
        <v>0.04</v>
      </c>
      <c r="T246">
        <v>298</v>
      </c>
      <c r="U246">
        <v>7.2</v>
      </c>
      <c r="V246">
        <v>-31</v>
      </c>
      <c r="W246">
        <v>-0.16</v>
      </c>
      <c r="X246">
        <v>0.21</v>
      </c>
      <c r="Y246">
        <v>0</v>
      </c>
      <c r="Z246">
        <v>0.21</v>
      </c>
      <c r="AA246">
        <v>0.1</v>
      </c>
      <c r="AB246">
        <v>-43</v>
      </c>
      <c r="AC246" s="18">
        <v>-45</v>
      </c>
      <c r="AD246" s="18">
        <v>8</v>
      </c>
      <c r="AE246" s="18">
        <v>-54</v>
      </c>
      <c r="AF246">
        <v>0</v>
      </c>
      <c r="AG246">
        <v>8</v>
      </c>
      <c r="AH246">
        <v>-54</v>
      </c>
      <c r="AI246">
        <v>-46</v>
      </c>
      <c r="AJ246">
        <v>1</v>
      </c>
      <c r="AK246">
        <v>1</v>
      </c>
      <c r="AL246">
        <v>0</v>
      </c>
      <c r="AM246">
        <v>1</v>
      </c>
      <c r="AN246">
        <v>1</v>
      </c>
      <c r="AO246">
        <v>1</v>
      </c>
      <c r="AP246">
        <v>1</v>
      </c>
      <c r="AQ246">
        <v>0.83</v>
      </c>
    </row>
    <row r="247" spans="1:43" x14ac:dyDescent="0.2">
      <c r="A247" t="s">
        <v>57</v>
      </c>
      <c r="B247" s="1">
        <v>40441</v>
      </c>
      <c r="C247" s="14">
        <f t="shared" si="8"/>
        <v>2010</v>
      </c>
      <c r="D247" s="14">
        <f t="shared" si="9"/>
        <v>9</v>
      </c>
      <c r="E247" s="14">
        <v>12</v>
      </c>
      <c r="F247" s="14">
        <v>5.8</v>
      </c>
      <c r="G247">
        <v>11</v>
      </c>
      <c r="H247">
        <v>5.8</v>
      </c>
      <c r="I247">
        <v>11</v>
      </c>
      <c r="J247">
        <v>700</v>
      </c>
      <c r="K247">
        <v>180</v>
      </c>
      <c r="L247">
        <v>623</v>
      </c>
      <c r="M247">
        <v>0</v>
      </c>
      <c r="N247">
        <v>0.44</v>
      </c>
      <c r="O247">
        <v>0.08</v>
      </c>
      <c r="P247">
        <v>0.08</v>
      </c>
      <c r="Q247">
        <v>7.0000000000000007E-2</v>
      </c>
      <c r="R247">
        <v>12</v>
      </c>
      <c r="S247">
        <v>0.03</v>
      </c>
      <c r="T247">
        <v>292</v>
      </c>
      <c r="U247">
        <v>6.2</v>
      </c>
      <c r="V247">
        <v>-32</v>
      </c>
      <c r="W247">
        <v>-0.05</v>
      </c>
      <c r="X247">
        <v>0.32</v>
      </c>
      <c r="Y247">
        <v>0</v>
      </c>
      <c r="Z247">
        <v>0.2</v>
      </c>
      <c r="AA247">
        <v>0.1</v>
      </c>
      <c r="AB247">
        <v>-35</v>
      </c>
      <c r="AC247" s="18">
        <v>-34</v>
      </c>
      <c r="AD247" s="18">
        <v>5</v>
      </c>
      <c r="AE247" s="18">
        <v>-39</v>
      </c>
      <c r="AF247">
        <v>0</v>
      </c>
      <c r="AG247">
        <v>5</v>
      </c>
      <c r="AH247">
        <v>-39</v>
      </c>
      <c r="AI247">
        <v>-34</v>
      </c>
      <c r="AJ247">
        <v>1</v>
      </c>
      <c r="AK247">
        <v>1</v>
      </c>
      <c r="AL247">
        <v>0</v>
      </c>
      <c r="AM247">
        <v>1</v>
      </c>
      <c r="AN247">
        <v>1</v>
      </c>
      <c r="AO247">
        <v>1</v>
      </c>
      <c r="AP247">
        <v>1</v>
      </c>
      <c r="AQ247">
        <v>0.83</v>
      </c>
    </row>
    <row r="248" spans="1:43" x14ac:dyDescent="0.2">
      <c r="A248" t="s">
        <v>57</v>
      </c>
      <c r="B248" s="1">
        <v>40442</v>
      </c>
      <c r="C248" s="14">
        <f t="shared" si="8"/>
        <v>2010</v>
      </c>
      <c r="D248" s="14">
        <f t="shared" si="9"/>
        <v>9</v>
      </c>
      <c r="E248" s="14">
        <v>13</v>
      </c>
      <c r="F248" s="14">
        <v>5.2</v>
      </c>
      <c r="G248">
        <v>11.2</v>
      </c>
      <c r="H248">
        <v>5.2</v>
      </c>
      <c r="I248">
        <v>11.2</v>
      </c>
      <c r="J248">
        <v>699</v>
      </c>
      <c r="K248">
        <v>196</v>
      </c>
      <c r="L248">
        <v>735</v>
      </c>
      <c r="M248">
        <v>0</v>
      </c>
      <c r="N248">
        <v>0.43</v>
      </c>
      <c r="O248">
        <v>7.0000000000000007E-2</v>
      </c>
      <c r="P248">
        <v>0.08</v>
      </c>
      <c r="Q248">
        <v>7.0000000000000007E-2</v>
      </c>
      <c r="R248">
        <v>13</v>
      </c>
      <c r="S248">
        <v>0.04</v>
      </c>
      <c r="T248">
        <v>25</v>
      </c>
      <c r="U248">
        <v>7.4</v>
      </c>
      <c r="V248">
        <v>-15</v>
      </c>
      <c r="W248">
        <v>-0.18</v>
      </c>
      <c r="X248">
        <v>0.41</v>
      </c>
      <c r="Y248">
        <v>10</v>
      </c>
      <c r="Z248">
        <v>0.19</v>
      </c>
      <c r="AA248">
        <v>0.1</v>
      </c>
      <c r="AB248">
        <v>-31</v>
      </c>
      <c r="AC248" s="18">
        <v>-35</v>
      </c>
      <c r="AD248" s="18">
        <v>6</v>
      </c>
      <c r="AE248" s="18">
        <v>-41</v>
      </c>
      <c r="AF248">
        <v>0</v>
      </c>
      <c r="AG248">
        <v>6</v>
      </c>
      <c r="AH248">
        <v>-41</v>
      </c>
      <c r="AI248">
        <v>-35</v>
      </c>
      <c r="AJ248">
        <v>1</v>
      </c>
      <c r="AK248">
        <v>1</v>
      </c>
      <c r="AL248">
        <v>0</v>
      </c>
      <c r="AM248">
        <v>0</v>
      </c>
      <c r="AN248">
        <v>1</v>
      </c>
      <c r="AO248">
        <v>1</v>
      </c>
      <c r="AP248">
        <v>1</v>
      </c>
      <c r="AQ248">
        <v>0.67</v>
      </c>
    </row>
    <row r="249" spans="1:43" x14ac:dyDescent="0.2">
      <c r="A249" t="s">
        <v>57</v>
      </c>
      <c r="B249" s="1">
        <v>40443</v>
      </c>
      <c r="C249" s="14">
        <f t="shared" si="8"/>
        <v>2010</v>
      </c>
      <c r="D249" s="14">
        <f t="shared" si="9"/>
        <v>9</v>
      </c>
      <c r="E249" s="14">
        <v>14</v>
      </c>
      <c r="F249" s="14">
        <v>3.9</v>
      </c>
      <c r="G249">
        <v>11.6</v>
      </c>
      <c r="H249">
        <v>3.9</v>
      </c>
      <c r="I249">
        <v>11.6</v>
      </c>
      <c r="J249">
        <v>698</v>
      </c>
      <c r="K249">
        <v>193</v>
      </c>
      <c r="L249">
        <v>665</v>
      </c>
      <c r="M249">
        <v>0</v>
      </c>
      <c r="N249">
        <v>0.43</v>
      </c>
      <c r="O249">
        <v>7.0000000000000007E-2</v>
      </c>
      <c r="P249">
        <v>7.0000000000000007E-2</v>
      </c>
      <c r="Q249">
        <v>7.0000000000000007E-2</v>
      </c>
      <c r="R249">
        <v>14</v>
      </c>
      <c r="S249">
        <v>0.19</v>
      </c>
      <c r="T249">
        <v>28</v>
      </c>
      <c r="U249">
        <v>6.6</v>
      </c>
      <c r="V249">
        <v>-38</v>
      </c>
      <c r="W249">
        <v>-0.06</v>
      </c>
      <c r="X249">
        <v>0.41</v>
      </c>
      <c r="Y249">
        <v>0</v>
      </c>
      <c r="Z249">
        <v>0.18</v>
      </c>
      <c r="AA249">
        <v>0.1</v>
      </c>
      <c r="AB249">
        <v>-30</v>
      </c>
      <c r="AC249" s="18">
        <v>-30</v>
      </c>
      <c r="AD249" s="18">
        <v>12</v>
      </c>
      <c r="AE249" s="18">
        <v>-41</v>
      </c>
      <c r="AF249">
        <v>0</v>
      </c>
      <c r="AG249">
        <v>12</v>
      </c>
      <c r="AH249">
        <v>-41</v>
      </c>
      <c r="AI249">
        <v>-29</v>
      </c>
      <c r="AJ249">
        <v>1</v>
      </c>
      <c r="AK249">
        <v>1</v>
      </c>
      <c r="AL249">
        <v>0</v>
      </c>
      <c r="AM249">
        <v>1</v>
      </c>
      <c r="AN249">
        <v>1</v>
      </c>
      <c r="AO249">
        <v>1</v>
      </c>
      <c r="AP249">
        <v>1</v>
      </c>
      <c r="AQ249">
        <v>0.83</v>
      </c>
    </row>
    <row r="250" spans="1:43" x14ac:dyDescent="0.2">
      <c r="A250" t="s">
        <v>57</v>
      </c>
      <c r="B250" s="1">
        <v>40444</v>
      </c>
      <c r="C250" s="14">
        <f t="shared" si="8"/>
        <v>2010</v>
      </c>
      <c r="D250" s="14">
        <f t="shared" si="9"/>
        <v>9</v>
      </c>
      <c r="E250" s="14">
        <v>15</v>
      </c>
      <c r="F250" s="14">
        <v>3.6</v>
      </c>
      <c r="G250">
        <v>11.7</v>
      </c>
      <c r="H250">
        <v>3.6</v>
      </c>
      <c r="I250">
        <v>11.7</v>
      </c>
      <c r="J250">
        <v>696</v>
      </c>
      <c r="K250">
        <v>171</v>
      </c>
      <c r="L250">
        <v>676</v>
      </c>
      <c r="M250">
        <v>0</v>
      </c>
      <c r="N250">
        <v>0.42</v>
      </c>
      <c r="O250">
        <v>7.0000000000000007E-2</v>
      </c>
      <c r="P250">
        <v>7.0000000000000007E-2</v>
      </c>
      <c r="Q250">
        <v>0.06</v>
      </c>
      <c r="R250">
        <v>15</v>
      </c>
      <c r="S250">
        <v>0.06</v>
      </c>
      <c r="T250">
        <v>-32</v>
      </c>
      <c r="U250">
        <v>6.8</v>
      </c>
      <c r="V250">
        <v>2</v>
      </c>
      <c r="W250">
        <v>-0.28000000000000003</v>
      </c>
      <c r="X250">
        <v>0.52</v>
      </c>
      <c r="Y250">
        <v>10</v>
      </c>
      <c r="Z250">
        <v>0.18</v>
      </c>
      <c r="AA250">
        <v>0.1</v>
      </c>
      <c r="AB250">
        <v>-28</v>
      </c>
      <c r="AC250" s="18">
        <v>-32</v>
      </c>
      <c r="AD250" s="18">
        <v>8</v>
      </c>
      <c r="AE250" s="18">
        <v>-40</v>
      </c>
      <c r="AF250">
        <v>0</v>
      </c>
      <c r="AG250">
        <v>8</v>
      </c>
      <c r="AH250">
        <v>-40</v>
      </c>
      <c r="AI250">
        <v>-32</v>
      </c>
      <c r="AJ250">
        <v>1</v>
      </c>
      <c r="AK250">
        <v>0</v>
      </c>
      <c r="AL250">
        <v>1</v>
      </c>
      <c r="AM250">
        <v>0</v>
      </c>
      <c r="AN250">
        <v>1</v>
      </c>
      <c r="AO250">
        <v>1</v>
      </c>
      <c r="AP250">
        <v>1</v>
      </c>
      <c r="AQ250">
        <v>0.67</v>
      </c>
    </row>
    <row r="251" spans="1:43" x14ac:dyDescent="0.2">
      <c r="A251" t="s">
        <v>57</v>
      </c>
      <c r="B251" s="1">
        <v>40445</v>
      </c>
      <c r="C251" s="14">
        <f t="shared" si="8"/>
        <v>2010</v>
      </c>
      <c r="D251" s="14">
        <f t="shared" si="9"/>
        <v>9</v>
      </c>
      <c r="E251" s="14">
        <v>16</v>
      </c>
      <c r="F251" s="14">
        <v>2.7</v>
      </c>
      <c r="G251">
        <v>12</v>
      </c>
      <c r="H251">
        <v>2.7</v>
      </c>
      <c r="I251">
        <v>12</v>
      </c>
      <c r="J251">
        <v>691</v>
      </c>
      <c r="K251">
        <v>147</v>
      </c>
      <c r="L251">
        <v>630</v>
      </c>
      <c r="M251">
        <v>0</v>
      </c>
      <c r="N251">
        <v>0.42</v>
      </c>
      <c r="O251">
        <v>0.06</v>
      </c>
      <c r="P251">
        <v>7.0000000000000007E-2</v>
      </c>
      <c r="Q251">
        <v>0.06</v>
      </c>
      <c r="R251">
        <v>16</v>
      </c>
      <c r="S251">
        <v>0.11</v>
      </c>
      <c r="T251">
        <v>48</v>
      </c>
      <c r="U251">
        <v>6.3</v>
      </c>
      <c r="V251">
        <v>18</v>
      </c>
      <c r="W251">
        <v>-0.38</v>
      </c>
      <c r="X251">
        <v>0.86</v>
      </c>
      <c r="Y251">
        <v>0</v>
      </c>
      <c r="Z251">
        <v>0.17</v>
      </c>
      <c r="AA251">
        <v>0.1</v>
      </c>
      <c r="AB251">
        <v>-23</v>
      </c>
      <c r="AC251" s="18">
        <v>-23</v>
      </c>
      <c r="AD251" s="18">
        <v>12</v>
      </c>
      <c r="AE251" s="18">
        <v>-35</v>
      </c>
      <c r="AF251">
        <v>0</v>
      </c>
      <c r="AG251">
        <v>12</v>
      </c>
      <c r="AH251">
        <v>-35</v>
      </c>
      <c r="AI251">
        <v>-23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</row>
    <row r="252" spans="1:43" x14ac:dyDescent="0.2">
      <c r="A252" t="s">
        <v>57</v>
      </c>
      <c r="B252" s="1">
        <v>40446</v>
      </c>
      <c r="C252" s="14">
        <f t="shared" si="8"/>
        <v>2010</v>
      </c>
      <c r="D252" s="14">
        <f t="shared" si="9"/>
        <v>9</v>
      </c>
      <c r="E252" s="14">
        <v>17</v>
      </c>
      <c r="F252" s="14">
        <v>2.5</v>
      </c>
      <c r="G252">
        <v>12</v>
      </c>
      <c r="H252">
        <v>2.5</v>
      </c>
      <c r="I252">
        <v>12</v>
      </c>
      <c r="J252">
        <v>689</v>
      </c>
      <c r="K252">
        <v>109</v>
      </c>
      <c r="L252">
        <v>392</v>
      </c>
      <c r="M252">
        <v>0</v>
      </c>
      <c r="N252">
        <v>0.41</v>
      </c>
      <c r="O252">
        <v>0.06</v>
      </c>
      <c r="P252">
        <v>0.06</v>
      </c>
      <c r="Q252">
        <v>0.06</v>
      </c>
      <c r="R252">
        <v>17</v>
      </c>
      <c r="S252">
        <v>0.16</v>
      </c>
      <c r="T252">
        <v>29</v>
      </c>
      <c r="U252">
        <v>3.9</v>
      </c>
      <c r="V252">
        <v>32</v>
      </c>
      <c r="W252">
        <v>-0.35</v>
      </c>
      <c r="X252">
        <v>0.85</v>
      </c>
      <c r="Y252">
        <v>0</v>
      </c>
      <c r="Z252">
        <v>0.16</v>
      </c>
      <c r="AA252">
        <v>0.1</v>
      </c>
      <c r="AB252">
        <v>-15</v>
      </c>
      <c r="AC252" s="18">
        <v>-15</v>
      </c>
      <c r="AD252" s="18">
        <v>10</v>
      </c>
      <c r="AE252" s="18">
        <v>-25</v>
      </c>
      <c r="AF252">
        <v>0</v>
      </c>
      <c r="AG252">
        <v>10</v>
      </c>
      <c r="AH252">
        <v>-25</v>
      </c>
      <c r="AI252">
        <v>-15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</row>
    <row r="253" spans="1:43" x14ac:dyDescent="0.2">
      <c r="A253" t="s">
        <v>57</v>
      </c>
      <c r="B253" s="1">
        <v>40447</v>
      </c>
      <c r="C253" s="14">
        <f t="shared" si="8"/>
        <v>2010</v>
      </c>
      <c r="D253" s="14">
        <f t="shared" si="9"/>
        <v>9</v>
      </c>
      <c r="E253" s="14">
        <v>18</v>
      </c>
      <c r="F253" s="14">
        <v>1.7</v>
      </c>
      <c r="G253">
        <v>12.3</v>
      </c>
      <c r="H253">
        <v>1.7</v>
      </c>
      <c r="I253">
        <v>12.3</v>
      </c>
      <c r="J253">
        <v>691</v>
      </c>
      <c r="K253">
        <v>127</v>
      </c>
      <c r="L253">
        <v>476</v>
      </c>
      <c r="M253">
        <v>0</v>
      </c>
      <c r="N253">
        <v>0.41</v>
      </c>
      <c r="O253">
        <v>0.06</v>
      </c>
      <c r="P253">
        <v>0.06</v>
      </c>
      <c r="Q253">
        <v>0.06</v>
      </c>
      <c r="R253">
        <v>18</v>
      </c>
      <c r="S253">
        <v>0.32</v>
      </c>
      <c r="T253">
        <v>45</v>
      </c>
      <c r="U253">
        <v>4.8</v>
      </c>
      <c r="V253">
        <v>-15</v>
      </c>
      <c r="W253">
        <v>-0.15</v>
      </c>
      <c r="X253">
        <v>0.71</v>
      </c>
      <c r="Y253">
        <v>0</v>
      </c>
      <c r="Z253">
        <v>0.16</v>
      </c>
      <c r="AA253">
        <v>0</v>
      </c>
      <c r="AB253">
        <v>-11</v>
      </c>
      <c r="AC253" s="18">
        <v>-12</v>
      </c>
      <c r="AD253" s="18">
        <v>17</v>
      </c>
      <c r="AE253" s="18">
        <v>-29</v>
      </c>
      <c r="AF253">
        <v>0</v>
      </c>
      <c r="AG253">
        <v>17</v>
      </c>
      <c r="AH253">
        <v>-29</v>
      </c>
      <c r="AI253">
        <v>-12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57</v>
      </c>
      <c r="B254" s="1">
        <v>40448</v>
      </c>
      <c r="C254" s="14">
        <f t="shared" si="8"/>
        <v>2010</v>
      </c>
      <c r="D254" s="14">
        <f t="shared" si="9"/>
        <v>9</v>
      </c>
      <c r="E254" s="14">
        <v>19</v>
      </c>
      <c r="F254" s="14">
        <v>1</v>
      </c>
      <c r="G254">
        <v>12.6</v>
      </c>
      <c r="H254">
        <v>1</v>
      </c>
      <c r="I254">
        <v>12.6</v>
      </c>
      <c r="J254">
        <v>688</v>
      </c>
      <c r="K254">
        <v>147</v>
      </c>
      <c r="L254">
        <v>676</v>
      </c>
      <c r="M254">
        <v>0</v>
      </c>
      <c r="N254">
        <v>0.41</v>
      </c>
      <c r="O254">
        <v>0.06</v>
      </c>
      <c r="P254">
        <v>0.06</v>
      </c>
      <c r="Q254">
        <v>0.06</v>
      </c>
      <c r="R254">
        <v>19</v>
      </c>
      <c r="S254">
        <v>0.16</v>
      </c>
      <c r="T254">
        <v>36</v>
      </c>
      <c r="U254">
        <v>6.8</v>
      </c>
      <c r="V254">
        <v>-6</v>
      </c>
      <c r="W254">
        <v>-0.18</v>
      </c>
      <c r="X254">
        <v>0.68</v>
      </c>
      <c r="Y254">
        <v>0</v>
      </c>
      <c r="Z254">
        <v>0.15</v>
      </c>
      <c r="AA254">
        <v>0</v>
      </c>
      <c r="AB254">
        <v>-14</v>
      </c>
      <c r="AC254" s="18">
        <v>-14</v>
      </c>
      <c r="AD254" s="18">
        <v>13</v>
      </c>
      <c r="AE254" s="18">
        <v>-27</v>
      </c>
      <c r="AF254">
        <v>0</v>
      </c>
      <c r="AG254">
        <v>13</v>
      </c>
      <c r="AH254">
        <v>-27</v>
      </c>
      <c r="AI254">
        <v>-14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</row>
    <row r="255" spans="1:43" x14ac:dyDescent="0.2">
      <c r="A255" t="s">
        <v>57</v>
      </c>
      <c r="B255" s="1">
        <v>40698</v>
      </c>
      <c r="C255" s="14">
        <f t="shared" si="8"/>
        <v>2011</v>
      </c>
      <c r="D255" s="14">
        <f t="shared" si="9"/>
        <v>6</v>
      </c>
      <c r="E255">
        <v>1</v>
      </c>
      <c r="F255">
        <v>5.0999999999999996</v>
      </c>
      <c r="G255">
        <v>10.3</v>
      </c>
      <c r="H255">
        <v>5.0999999999999996</v>
      </c>
      <c r="I255">
        <v>10.3</v>
      </c>
      <c r="J255">
        <v>693</v>
      </c>
      <c r="K255">
        <v>488</v>
      </c>
      <c r="L255">
        <v>1339</v>
      </c>
      <c r="M255">
        <v>18</v>
      </c>
      <c r="N255">
        <v>0.84</v>
      </c>
      <c r="O255">
        <v>0.41</v>
      </c>
      <c r="P255">
        <v>0.5</v>
      </c>
      <c r="Q255">
        <v>0.36</v>
      </c>
      <c r="R255">
        <v>1</v>
      </c>
      <c r="S255">
        <v>0.28000000000000003</v>
      </c>
      <c r="T255">
        <v>-27</v>
      </c>
      <c r="U255">
        <v>6.7</v>
      </c>
      <c r="V255">
        <v>-612</v>
      </c>
      <c r="W255">
        <v>0.21</v>
      </c>
      <c r="X255">
        <v>0.38</v>
      </c>
      <c r="Y255">
        <v>0</v>
      </c>
      <c r="Z255">
        <v>0.49</v>
      </c>
      <c r="AA255">
        <v>0.7</v>
      </c>
      <c r="AB255">
        <v>-561</v>
      </c>
      <c r="AC255" s="18">
        <v>-559</v>
      </c>
      <c r="AD255" s="18">
        <v>22</v>
      </c>
      <c r="AE255" s="18">
        <v>-581</v>
      </c>
      <c r="AF255">
        <v>5</v>
      </c>
      <c r="AG255">
        <v>27</v>
      </c>
      <c r="AH255">
        <v>-586</v>
      </c>
      <c r="AI255">
        <v>-559</v>
      </c>
      <c r="AJ255">
        <v>1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0.5</v>
      </c>
    </row>
    <row r="256" spans="1:43" x14ac:dyDescent="0.2">
      <c r="A256" t="s">
        <v>57</v>
      </c>
      <c r="B256" s="1">
        <v>40699</v>
      </c>
      <c r="C256" s="14">
        <f t="shared" si="8"/>
        <v>2011</v>
      </c>
      <c r="D256" s="14">
        <f t="shared" si="9"/>
        <v>6</v>
      </c>
      <c r="E256">
        <v>2</v>
      </c>
      <c r="F256">
        <v>5.5</v>
      </c>
      <c r="G256">
        <v>10.199999999999999</v>
      </c>
      <c r="H256">
        <v>5.5</v>
      </c>
      <c r="I256">
        <v>10.199999999999999</v>
      </c>
      <c r="J256">
        <v>699</v>
      </c>
      <c r="K256">
        <v>507</v>
      </c>
      <c r="L256">
        <v>1348</v>
      </c>
      <c r="M256">
        <v>22</v>
      </c>
      <c r="N256">
        <v>0.82</v>
      </c>
      <c r="O256">
        <v>0.3</v>
      </c>
      <c r="P256">
        <v>0.38</v>
      </c>
      <c r="Q256">
        <v>0.26</v>
      </c>
      <c r="R256">
        <v>2</v>
      </c>
      <c r="S256">
        <v>-0.02</v>
      </c>
      <c r="T256">
        <v>259</v>
      </c>
      <c r="U256">
        <v>6.7</v>
      </c>
      <c r="V256">
        <v>-542</v>
      </c>
      <c r="W256">
        <v>-0.24</v>
      </c>
      <c r="X256">
        <v>0</v>
      </c>
      <c r="Y256">
        <v>0</v>
      </c>
      <c r="Z256">
        <v>0.5</v>
      </c>
      <c r="AA256">
        <v>0.7</v>
      </c>
      <c r="AB256">
        <v>-586</v>
      </c>
      <c r="AC256" s="18">
        <v>-586</v>
      </c>
      <c r="AD256" s="18">
        <v>-8</v>
      </c>
      <c r="AE256" s="18">
        <v>-578</v>
      </c>
      <c r="AF256">
        <v>-0.3</v>
      </c>
      <c r="AG256">
        <v>-8</v>
      </c>
      <c r="AH256">
        <v>-578</v>
      </c>
      <c r="AI256">
        <v>-586</v>
      </c>
      <c r="AJ256">
        <v>0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0</v>
      </c>
      <c r="AQ256">
        <v>0.5</v>
      </c>
    </row>
    <row r="257" spans="1:43" x14ac:dyDescent="0.2">
      <c r="A257" t="s">
        <v>57</v>
      </c>
      <c r="B257" s="1">
        <v>40700</v>
      </c>
      <c r="C257" s="14">
        <f t="shared" si="8"/>
        <v>2011</v>
      </c>
      <c r="D257" s="14">
        <f t="shared" si="9"/>
        <v>6</v>
      </c>
      <c r="E257">
        <v>3</v>
      </c>
      <c r="F257">
        <v>5.9</v>
      </c>
      <c r="G257">
        <v>10.199999999999999</v>
      </c>
      <c r="H257">
        <v>5.9</v>
      </c>
      <c r="I257">
        <v>10.199999999999999</v>
      </c>
      <c r="J257">
        <v>703</v>
      </c>
      <c r="K257">
        <v>481</v>
      </c>
      <c r="L257">
        <v>1319</v>
      </c>
      <c r="M257">
        <v>22</v>
      </c>
      <c r="N257">
        <v>0.8</v>
      </c>
      <c r="O257">
        <v>0.24</v>
      </c>
      <c r="P257">
        <v>0.28999999999999998</v>
      </c>
      <c r="Q257">
        <v>0.2</v>
      </c>
      <c r="R257">
        <v>3</v>
      </c>
      <c r="S257">
        <v>-0.05</v>
      </c>
      <c r="T257">
        <v>32</v>
      </c>
      <c r="U257">
        <v>6.6</v>
      </c>
      <c r="V257">
        <v>-542</v>
      </c>
      <c r="W257">
        <v>0.44</v>
      </c>
      <c r="X257">
        <v>0.51</v>
      </c>
      <c r="Y257">
        <v>0</v>
      </c>
      <c r="Z257">
        <v>0.45</v>
      </c>
      <c r="AA257">
        <v>0.6</v>
      </c>
      <c r="AB257">
        <v>-500</v>
      </c>
      <c r="AC257" s="18">
        <v>-496</v>
      </c>
      <c r="AD257" s="18">
        <v>-17</v>
      </c>
      <c r="AE257" s="18">
        <v>-479</v>
      </c>
      <c r="AF257">
        <v>-1.1000000000000001</v>
      </c>
      <c r="AG257">
        <v>-18</v>
      </c>
      <c r="AH257">
        <v>-478</v>
      </c>
      <c r="AI257">
        <v>-496</v>
      </c>
      <c r="AJ257">
        <v>0</v>
      </c>
      <c r="AK257">
        <v>1</v>
      </c>
      <c r="AL257">
        <v>1</v>
      </c>
      <c r="AM257">
        <v>1</v>
      </c>
      <c r="AN257">
        <v>0</v>
      </c>
      <c r="AO257">
        <v>1</v>
      </c>
      <c r="AP257">
        <v>0</v>
      </c>
      <c r="AQ257">
        <v>0.67</v>
      </c>
    </row>
    <row r="258" spans="1:43" x14ac:dyDescent="0.2">
      <c r="A258" t="s">
        <v>57</v>
      </c>
      <c r="B258" s="1">
        <v>40701</v>
      </c>
      <c r="C258" s="14">
        <f t="shared" si="8"/>
        <v>2011</v>
      </c>
      <c r="D258" s="14">
        <f t="shared" si="9"/>
        <v>6</v>
      </c>
      <c r="E258">
        <v>4</v>
      </c>
      <c r="F258">
        <v>6.6</v>
      </c>
      <c r="G258">
        <v>9.9</v>
      </c>
      <c r="H258">
        <v>6.6</v>
      </c>
      <c r="I258">
        <v>9.9</v>
      </c>
      <c r="J258">
        <v>702</v>
      </c>
      <c r="K258">
        <v>677</v>
      </c>
      <c r="L258">
        <v>1418</v>
      </c>
      <c r="M258">
        <v>25</v>
      </c>
      <c r="N258">
        <v>0.78</v>
      </c>
      <c r="O258">
        <v>0.19</v>
      </c>
      <c r="P258">
        <v>0.23</v>
      </c>
      <c r="Q258">
        <v>0.17</v>
      </c>
      <c r="R258">
        <v>4</v>
      </c>
      <c r="S258">
        <v>-120.96</v>
      </c>
      <c r="T258">
        <v>-36</v>
      </c>
      <c r="U258">
        <v>7.1</v>
      </c>
      <c r="V258">
        <v>-420</v>
      </c>
      <c r="W258">
        <v>0.19</v>
      </c>
      <c r="X258">
        <v>0.17</v>
      </c>
      <c r="Y258">
        <v>0</v>
      </c>
      <c r="Z258">
        <v>0.39</v>
      </c>
      <c r="AA258">
        <v>0.5</v>
      </c>
      <c r="AB258">
        <v>-429</v>
      </c>
      <c r="AC258" s="18">
        <v>-429</v>
      </c>
      <c r="AD258" s="18">
        <v>-36</v>
      </c>
      <c r="AE258" s="18">
        <v>-393</v>
      </c>
      <c r="AF258">
        <v>-35.799999999999997</v>
      </c>
      <c r="AG258">
        <v>-72</v>
      </c>
      <c r="AH258">
        <v>-357</v>
      </c>
      <c r="AI258">
        <v>-429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1</v>
      </c>
      <c r="AP258">
        <v>0</v>
      </c>
      <c r="AQ258">
        <v>0.33</v>
      </c>
    </row>
    <row r="259" spans="1:43" x14ac:dyDescent="0.2">
      <c r="A259" t="s">
        <v>57</v>
      </c>
      <c r="B259" s="1">
        <v>40702</v>
      </c>
      <c r="C259" s="14">
        <f t="shared" si="8"/>
        <v>2011</v>
      </c>
      <c r="D259" s="14">
        <f t="shared" si="9"/>
        <v>6</v>
      </c>
      <c r="E259">
        <v>5</v>
      </c>
      <c r="F259">
        <v>6.4</v>
      </c>
      <c r="G259">
        <v>9.9</v>
      </c>
      <c r="H259">
        <v>6.4</v>
      </c>
      <c r="I259">
        <v>9.9</v>
      </c>
      <c r="J259">
        <v>698</v>
      </c>
      <c r="K259">
        <v>640</v>
      </c>
      <c r="L259">
        <v>1437</v>
      </c>
      <c r="M259">
        <v>26</v>
      </c>
      <c r="N259">
        <v>0.76</v>
      </c>
      <c r="O259">
        <v>0.15</v>
      </c>
      <c r="P259">
        <v>0.19</v>
      </c>
      <c r="Q259">
        <v>0.13</v>
      </c>
      <c r="R259">
        <v>5</v>
      </c>
      <c r="S259">
        <v>-92.05</v>
      </c>
      <c r="T259">
        <v>43</v>
      </c>
      <c r="U259">
        <v>7.2</v>
      </c>
      <c r="V259">
        <v>-398</v>
      </c>
      <c r="W259">
        <v>0.49</v>
      </c>
      <c r="X259">
        <v>-0.09</v>
      </c>
      <c r="Y259">
        <v>0</v>
      </c>
      <c r="Z259">
        <v>0.34</v>
      </c>
      <c r="AA259">
        <v>0.5</v>
      </c>
      <c r="AB259">
        <v>-370</v>
      </c>
      <c r="AC259" s="18">
        <v>-370</v>
      </c>
      <c r="AD259" s="18">
        <v>-43</v>
      </c>
      <c r="AE259" s="18">
        <v>-327</v>
      </c>
      <c r="AF259">
        <v>-43.4</v>
      </c>
      <c r="AG259">
        <v>-86</v>
      </c>
      <c r="AH259">
        <v>-284</v>
      </c>
      <c r="AI259">
        <v>-370</v>
      </c>
      <c r="AJ259">
        <v>0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0</v>
      </c>
      <c r="AQ259">
        <v>0.5</v>
      </c>
    </row>
    <row r="260" spans="1:43" x14ac:dyDescent="0.2">
      <c r="A260" t="s">
        <v>57</v>
      </c>
      <c r="B260" s="1">
        <v>40707</v>
      </c>
      <c r="C260" s="14">
        <f t="shared" si="8"/>
        <v>2011</v>
      </c>
      <c r="D260" s="14">
        <f t="shared" si="9"/>
        <v>6</v>
      </c>
      <c r="E260">
        <v>6</v>
      </c>
      <c r="F260">
        <v>6.6</v>
      </c>
      <c r="G260">
        <v>9.6</v>
      </c>
      <c r="H260">
        <v>6.6</v>
      </c>
      <c r="I260">
        <v>9.6</v>
      </c>
      <c r="J260">
        <v>687</v>
      </c>
      <c r="K260">
        <v>294</v>
      </c>
      <c r="L260">
        <v>781</v>
      </c>
      <c r="M260">
        <v>18</v>
      </c>
      <c r="N260">
        <v>0.69</v>
      </c>
      <c r="O260">
        <v>0.06</v>
      </c>
      <c r="P260">
        <v>0.06</v>
      </c>
      <c r="Q260">
        <v>0.05</v>
      </c>
      <c r="R260">
        <v>6</v>
      </c>
      <c r="S260">
        <v>-1.89</v>
      </c>
      <c r="T260">
        <v>26</v>
      </c>
      <c r="U260">
        <v>3.9</v>
      </c>
      <c r="V260">
        <v>-132</v>
      </c>
      <c r="W260">
        <v>-0.17</v>
      </c>
      <c r="X260">
        <v>0.03</v>
      </c>
      <c r="Y260">
        <v>0</v>
      </c>
      <c r="Z260">
        <v>0.17</v>
      </c>
      <c r="AA260">
        <v>0.2</v>
      </c>
      <c r="AB260">
        <v>-183</v>
      </c>
      <c r="AC260" s="18">
        <v>-183</v>
      </c>
      <c r="AD260" s="18">
        <v>-26</v>
      </c>
      <c r="AE260" s="18">
        <v>-157</v>
      </c>
      <c r="AF260">
        <v>-22.5</v>
      </c>
      <c r="AG260">
        <v>-48</v>
      </c>
      <c r="AH260">
        <v>-134</v>
      </c>
      <c r="AI260">
        <v>-183</v>
      </c>
      <c r="AJ260">
        <v>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0.5</v>
      </c>
    </row>
    <row r="261" spans="1:43" x14ac:dyDescent="0.2">
      <c r="A261" t="s">
        <v>57</v>
      </c>
      <c r="B261" s="1">
        <v>40712</v>
      </c>
      <c r="C261" s="14">
        <f t="shared" si="8"/>
        <v>2011</v>
      </c>
      <c r="D261" s="14">
        <f t="shared" si="9"/>
        <v>6</v>
      </c>
      <c r="E261">
        <v>7</v>
      </c>
      <c r="F261">
        <v>9.6</v>
      </c>
      <c r="G261">
        <v>9</v>
      </c>
      <c r="H261">
        <v>9.6</v>
      </c>
      <c r="I261">
        <v>9</v>
      </c>
      <c r="J261">
        <v>697</v>
      </c>
      <c r="K261">
        <v>427</v>
      </c>
      <c r="L261">
        <v>1108</v>
      </c>
      <c r="M261">
        <v>41</v>
      </c>
      <c r="N261">
        <v>0.65</v>
      </c>
      <c r="O261">
        <v>0.04</v>
      </c>
      <c r="P261">
        <v>0.04</v>
      </c>
      <c r="Q261">
        <v>0.03</v>
      </c>
      <c r="R261">
        <v>7</v>
      </c>
      <c r="S261">
        <v>0.02</v>
      </c>
      <c r="T261">
        <v>292</v>
      </c>
      <c r="U261">
        <v>5.5</v>
      </c>
      <c r="V261">
        <v>-150</v>
      </c>
      <c r="W261">
        <v>0.06</v>
      </c>
      <c r="X261">
        <v>-0.05</v>
      </c>
      <c r="Y261">
        <v>0</v>
      </c>
      <c r="Z261">
        <v>0.13</v>
      </c>
      <c r="AA261">
        <v>0.2</v>
      </c>
      <c r="AB261">
        <v>-126</v>
      </c>
      <c r="AC261" s="18">
        <v>-133</v>
      </c>
      <c r="AD261" s="18">
        <v>8</v>
      </c>
      <c r="AE261" s="18">
        <v>-142</v>
      </c>
      <c r="AF261">
        <v>0.8</v>
      </c>
      <c r="AG261">
        <v>9</v>
      </c>
      <c r="AH261">
        <v>-143</v>
      </c>
      <c r="AI261">
        <v>-134</v>
      </c>
      <c r="AJ261">
        <v>1</v>
      </c>
      <c r="AK261">
        <v>1</v>
      </c>
      <c r="AL261">
        <v>0</v>
      </c>
      <c r="AM261">
        <v>1</v>
      </c>
      <c r="AN261">
        <v>1</v>
      </c>
      <c r="AO261">
        <v>1</v>
      </c>
      <c r="AP261">
        <v>1</v>
      </c>
      <c r="AQ261">
        <v>0.83</v>
      </c>
    </row>
    <row r="262" spans="1:43" x14ac:dyDescent="0.2">
      <c r="A262" t="s">
        <v>57</v>
      </c>
      <c r="B262" s="1">
        <v>40713</v>
      </c>
      <c r="C262" s="14">
        <f t="shared" si="8"/>
        <v>2011</v>
      </c>
      <c r="D262" s="14">
        <f t="shared" si="9"/>
        <v>6</v>
      </c>
      <c r="E262">
        <v>8</v>
      </c>
      <c r="F262">
        <v>10.5</v>
      </c>
      <c r="G262">
        <v>8.8000000000000007</v>
      </c>
      <c r="H262">
        <v>10.5</v>
      </c>
      <c r="I262">
        <v>8.8000000000000007</v>
      </c>
      <c r="J262">
        <v>699</v>
      </c>
      <c r="K262">
        <v>681</v>
      </c>
      <c r="L262">
        <v>1520</v>
      </c>
      <c r="M262">
        <v>41</v>
      </c>
      <c r="N262">
        <v>0.65</v>
      </c>
      <c r="O262">
        <v>0.03</v>
      </c>
      <c r="P262">
        <v>0.04</v>
      </c>
      <c r="Q262">
        <v>0.03</v>
      </c>
      <c r="R262">
        <v>8</v>
      </c>
      <c r="S262">
        <v>0.01</v>
      </c>
      <c r="T262">
        <v>5</v>
      </c>
      <c r="U262">
        <v>7.6</v>
      </c>
      <c r="V262">
        <v>-143</v>
      </c>
      <c r="W262">
        <v>0.03</v>
      </c>
      <c r="X262">
        <v>-0.15</v>
      </c>
      <c r="Y262">
        <v>1</v>
      </c>
      <c r="Z262">
        <v>0.12</v>
      </c>
      <c r="AA262">
        <v>0.2</v>
      </c>
      <c r="AB262">
        <v>-126</v>
      </c>
      <c r="AC262" s="18">
        <v>-136</v>
      </c>
      <c r="AD262" s="18">
        <v>3</v>
      </c>
      <c r="AE262" s="18">
        <v>-139</v>
      </c>
      <c r="AF262">
        <v>0.3</v>
      </c>
      <c r="AG262">
        <v>3</v>
      </c>
      <c r="AH262">
        <v>-139</v>
      </c>
      <c r="AI262">
        <v>-136</v>
      </c>
      <c r="AJ262">
        <v>1</v>
      </c>
      <c r="AK262">
        <v>1</v>
      </c>
      <c r="AL262">
        <v>0</v>
      </c>
      <c r="AM262">
        <v>0</v>
      </c>
      <c r="AN262">
        <v>1</v>
      </c>
      <c r="AO262">
        <v>1</v>
      </c>
      <c r="AP262">
        <v>1</v>
      </c>
      <c r="AQ262">
        <v>0.67</v>
      </c>
    </row>
    <row r="263" spans="1:43" x14ac:dyDescent="0.2">
      <c r="A263" t="s">
        <v>57</v>
      </c>
      <c r="B263" s="1">
        <v>40714</v>
      </c>
      <c r="C263" s="14">
        <f t="shared" si="8"/>
        <v>2011</v>
      </c>
      <c r="D263" s="14">
        <f t="shared" si="9"/>
        <v>6</v>
      </c>
      <c r="E263">
        <v>9</v>
      </c>
      <c r="F263">
        <v>11.5</v>
      </c>
      <c r="G263">
        <v>8.6</v>
      </c>
      <c r="H263">
        <v>11.5</v>
      </c>
      <c r="I263">
        <v>8.6</v>
      </c>
      <c r="J263">
        <v>698</v>
      </c>
      <c r="K263">
        <v>522</v>
      </c>
      <c r="L263">
        <v>1275</v>
      </c>
      <c r="M263">
        <v>29</v>
      </c>
      <c r="N263">
        <v>0.64</v>
      </c>
      <c r="O263">
        <v>0.03</v>
      </c>
      <c r="P263">
        <v>0.03</v>
      </c>
      <c r="Q263">
        <v>0.03</v>
      </c>
      <c r="R263">
        <v>9</v>
      </c>
      <c r="S263">
        <v>0.7</v>
      </c>
      <c r="T263">
        <v>68</v>
      </c>
      <c r="U263">
        <v>6.4</v>
      </c>
      <c r="V263">
        <v>-190</v>
      </c>
      <c r="W263">
        <v>0.14000000000000001</v>
      </c>
      <c r="X263">
        <v>-0.15</v>
      </c>
      <c r="Y263">
        <v>0</v>
      </c>
      <c r="Z263">
        <v>0.12</v>
      </c>
      <c r="AA263">
        <v>0.2</v>
      </c>
      <c r="AB263">
        <v>-112</v>
      </c>
      <c r="AC263" s="18">
        <v>-111</v>
      </c>
      <c r="AD263" s="18">
        <v>59</v>
      </c>
      <c r="AE263" s="18">
        <v>-170</v>
      </c>
      <c r="AF263">
        <v>19.8</v>
      </c>
      <c r="AG263">
        <v>79</v>
      </c>
      <c r="AH263">
        <v>-190</v>
      </c>
      <c r="AI263">
        <v>-111</v>
      </c>
      <c r="AJ263">
        <v>1</v>
      </c>
      <c r="AK263">
        <v>1</v>
      </c>
      <c r="AL263">
        <v>0</v>
      </c>
      <c r="AM263">
        <v>1</v>
      </c>
      <c r="AN263">
        <v>1</v>
      </c>
      <c r="AO263">
        <v>1</v>
      </c>
      <c r="AP263">
        <v>1</v>
      </c>
      <c r="AQ263">
        <v>0.83</v>
      </c>
    </row>
    <row r="264" spans="1:43" x14ac:dyDescent="0.2">
      <c r="A264" t="s">
        <v>57</v>
      </c>
      <c r="B264" s="1">
        <v>40715</v>
      </c>
      <c r="C264" s="14">
        <f t="shared" si="8"/>
        <v>2011</v>
      </c>
      <c r="D264" s="14">
        <f t="shared" si="9"/>
        <v>6</v>
      </c>
      <c r="E264">
        <v>10</v>
      </c>
      <c r="F264">
        <v>11.7</v>
      </c>
      <c r="G264">
        <v>8.5</v>
      </c>
      <c r="H264">
        <v>11.7</v>
      </c>
      <c r="I264">
        <v>8.5</v>
      </c>
      <c r="J264">
        <v>696</v>
      </c>
      <c r="K264">
        <v>354</v>
      </c>
      <c r="L264">
        <v>919</v>
      </c>
      <c r="M264">
        <v>12</v>
      </c>
      <c r="N264">
        <v>0.64</v>
      </c>
      <c r="O264">
        <v>0.03</v>
      </c>
      <c r="P264">
        <v>0.03</v>
      </c>
      <c r="Q264">
        <v>0.03</v>
      </c>
      <c r="R264">
        <v>10</v>
      </c>
      <c r="S264">
        <v>0.92</v>
      </c>
      <c r="T264">
        <v>70</v>
      </c>
      <c r="U264">
        <v>4.5999999999999996</v>
      </c>
      <c r="V264">
        <v>-155</v>
      </c>
      <c r="W264">
        <v>-0.06</v>
      </c>
      <c r="X264">
        <v>0.23</v>
      </c>
      <c r="Y264">
        <v>0</v>
      </c>
      <c r="Z264">
        <v>0.11</v>
      </c>
      <c r="AA264">
        <v>0.2</v>
      </c>
      <c r="AB264">
        <v>-105</v>
      </c>
      <c r="AC264" s="18">
        <v>-106</v>
      </c>
      <c r="AD264" s="18">
        <v>58</v>
      </c>
      <c r="AE264" s="18">
        <v>-164</v>
      </c>
      <c r="AF264">
        <v>10.9</v>
      </c>
      <c r="AG264">
        <v>69</v>
      </c>
      <c r="AH264">
        <v>-175</v>
      </c>
      <c r="AI264">
        <v>-106</v>
      </c>
      <c r="AJ264">
        <v>1</v>
      </c>
      <c r="AK264">
        <v>1</v>
      </c>
      <c r="AL264">
        <v>0</v>
      </c>
      <c r="AM264">
        <v>1</v>
      </c>
      <c r="AN264">
        <v>1</v>
      </c>
      <c r="AO264">
        <v>1</v>
      </c>
      <c r="AP264">
        <v>1</v>
      </c>
      <c r="AQ264">
        <v>0.83</v>
      </c>
    </row>
    <row r="265" spans="1:43" x14ac:dyDescent="0.2">
      <c r="A265" t="s">
        <v>57</v>
      </c>
      <c r="B265" s="1">
        <v>40716</v>
      </c>
      <c r="C265" s="14">
        <f t="shared" si="8"/>
        <v>2011</v>
      </c>
      <c r="D265" s="14">
        <f t="shared" si="9"/>
        <v>6</v>
      </c>
      <c r="E265">
        <v>11</v>
      </c>
      <c r="F265">
        <v>12.1</v>
      </c>
      <c r="G265">
        <v>8.4</v>
      </c>
      <c r="H265">
        <v>12.1</v>
      </c>
      <c r="I265">
        <v>8.4</v>
      </c>
      <c r="J265">
        <v>696</v>
      </c>
      <c r="K265">
        <v>360</v>
      </c>
      <c r="L265">
        <v>932</v>
      </c>
      <c r="M265">
        <v>25</v>
      </c>
      <c r="N265">
        <v>0.64</v>
      </c>
      <c r="O265">
        <v>0.03</v>
      </c>
      <c r="P265">
        <v>0.03</v>
      </c>
      <c r="Q265">
        <v>0.02</v>
      </c>
      <c r="R265">
        <v>11</v>
      </c>
      <c r="S265">
        <v>0.56999999999999995</v>
      </c>
      <c r="T265">
        <v>113</v>
      </c>
      <c r="U265">
        <v>4.7</v>
      </c>
      <c r="V265">
        <v>-179</v>
      </c>
      <c r="W265">
        <v>-0.08</v>
      </c>
      <c r="X265">
        <v>0.4</v>
      </c>
      <c r="Y265">
        <v>0</v>
      </c>
      <c r="Z265">
        <v>0.11</v>
      </c>
      <c r="AA265">
        <v>0.2</v>
      </c>
      <c r="AB265">
        <v>-116</v>
      </c>
      <c r="AC265" s="18">
        <v>-117</v>
      </c>
      <c r="AD265" s="18">
        <v>72</v>
      </c>
      <c r="AE265" s="18">
        <v>-190</v>
      </c>
      <c r="AF265">
        <v>14.2</v>
      </c>
      <c r="AG265">
        <v>86</v>
      </c>
      <c r="AH265">
        <v>-204</v>
      </c>
      <c r="AI265">
        <v>-118</v>
      </c>
      <c r="AJ265">
        <v>1</v>
      </c>
      <c r="AK265">
        <v>1</v>
      </c>
      <c r="AL265">
        <v>0</v>
      </c>
      <c r="AM265">
        <v>1</v>
      </c>
      <c r="AN265">
        <v>1</v>
      </c>
      <c r="AO265">
        <v>1</v>
      </c>
      <c r="AP265">
        <v>1</v>
      </c>
      <c r="AQ265">
        <v>0.83</v>
      </c>
    </row>
    <row r="266" spans="1:43" x14ac:dyDescent="0.2">
      <c r="A266" t="s">
        <v>57</v>
      </c>
      <c r="B266" s="1">
        <v>40717</v>
      </c>
      <c r="C266" s="14">
        <f t="shared" si="8"/>
        <v>2011</v>
      </c>
      <c r="D266" s="14">
        <f t="shared" si="9"/>
        <v>6</v>
      </c>
      <c r="E266">
        <v>12</v>
      </c>
      <c r="F266">
        <v>12.2</v>
      </c>
      <c r="G266">
        <v>8.3000000000000007</v>
      </c>
      <c r="H266">
        <v>12.2</v>
      </c>
      <c r="I266">
        <v>8.3000000000000007</v>
      </c>
      <c r="J266">
        <v>696</v>
      </c>
      <c r="K266">
        <v>243</v>
      </c>
      <c r="L266">
        <v>997</v>
      </c>
      <c r="M266">
        <v>14</v>
      </c>
      <c r="N266">
        <v>0.64</v>
      </c>
      <c r="O266">
        <v>0.03</v>
      </c>
      <c r="P266">
        <v>0.03</v>
      </c>
      <c r="Q266">
        <v>0.03</v>
      </c>
      <c r="R266">
        <v>12</v>
      </c>
      <c r="S266">
        <v>0.36</v>
      </c>
      <c r="T266">
        <v>115</v>
      </c>
      <c r="U266">
        <v>5</v>
      </c>
      <c r="V266">
        <v>-180</v>
      </c>
      <c r="W266">
        <v>-0.03</v>
      </c>
      <c r="X266">
        <v>0.43</v>
      </c>
      <c r="Y266">
        <v>0</v>
      </c>
      <c r="Z266">
        <v>0.12</v>
      </c>
      <c r="AA266">
        <v>0.2</v>
      </c>
      <c r="AB266">
        <v>-124</v>
      </c>
      <c r="AC266" s="18">
        <v>-128</v>
      </c>
      <c r="AD266" s="18">
        <v>56</v>
      </c>
      <c r="AE266" s="18">
        <v>-184</v>
      </c>
      <c r="AF266">
        <v>5</v>
      </c>
      <c r="AG266">
        <v>61</v>
      </c>
      <c r="AH266">
        <v>-189</v>
      </c>
      <c r="AI266">
        <v>-128</v>
      </c>
      <c r="AJ266">
        <v>1</v>
      </c>
      <c r="AK266">
        <v>1</v>
      </c>
      <c r="AL266">
        <v>0</v>
      </c>
      <c r="AM266">
        <v>1</v>
      </c>
      <c r="AN266">
        <v>1</v>
      </c>
      <c r="AO266">
        <v>1</v>
      </c>
      <c r="AP266">
        <v>1</v>
      </c>
      <c r="AQ266">
        <v>0.83</v>
      </c>
    </row>
    <row r="267" spans="1:43" x14ac:dyDescent="0.2">
      <c r="A267" t="s">
        <v>57</v>
      </c>
      <c r="B267" s="1">
        <v>40718</v>
      </c>
      <c r="C267" s="14">
        <f t="shared" si="8"/>
        <v>2011</v>
      </c>
      <c r="D267" s="14">
        <f t="shared" si="9"/>
        <v>6</v>
      </c>
      <c r="E267">
        <v>13</v>
      </c>
      <c r="F267">
        <v>12.5</v>
      </c>
      <c r="G267">
        <v>8.3000000000000007</v>
      </c>
      <c r="H267">
        <v>12.5</v>
      </c>
      <c r="I267">
        <v>8.3000000000000007</v>
      </c>
      <c r="J267">
        <v>698</v>
      </c>
      <c r="K267">
        <v>431</v>
      </c>
      <c r="L267">
        <v>1258</v>
      </c>
      <c r="M267">
        <v>4</v>
      </c>
      <c r="N267">
        <v>0.65</v>
      </c>
      <c r="O267">
        <v>0.03</v>
      </c>
      <c r="P267">
        <v>0.04</v>
      </c>
      <c r="Q267">
        <v>0.03</v>
      </c>
      <c r="R267">
        <v>13</v>
      </c>
      <c r="S267">
        <v>0.77</v>
      </c>
      <c r="T267">
        <v>105</v>
      </c>
      <c r="U267">
        <v>6.3</v>
      </c>
      <c r="V267">
        <v>-189</v>
      </c>
      <c r="W267">
        <v>-0.18</v>
      </c>
      <c r="X267">
        <v>0.2</v>
      </c>
      <c r="Y267">
        <v>0</v>
      </c>
      <c r="Z267">
        <v>0.14000000000000001</v>
      </c>
      <c r="AA267">
        <v>0.2</v>
      </c>
      <c r="AB267">
        <v>-135</v>
      </c>
      <c r="AC267" s="18">
        <v>-137</v>
      </c>
      <c r="AD267" s="18">
        <v>75</v>
      </c>
      <c r="AE267" s="18">
        <v>-212</v>
      </c>
      <c r="AF267">
        <v>3.1</v>
      </c>
      <c r="AG267">
        <v>78</v>
      </c>
      <c r="AH267">
        <v>-215</v>
      </c>
      <c r="AI267">
        <v>-137</v>
      </c>
      <c r="AJ267">
        <v>1</v>
      </c>
      <c r="AK267">
        <v>1</v>
      </c>
      <c r="AL267">
        <v>0</v>
      </c>
      <c r="AM267">
        <v>1</v>
      </c>
      <c r="AN267">
        <v>1</v>
      </c>
      <c r="AO267">
        <v>1</v>
      </c>
      <c r="AP267">
        <v>1</v>
      </c>
      <c r="AQ267">
        <v>0.83</v>
      </c>
    </row>
    <row r="268" spans="1:43" x14ac:dyDescent="0.2">
      <c r="A268" t="s">
        <v>57</v>
      </c>
      <c r="B268" s="1">
        <v>40719</v>
      </c>
      <c r="C268" s="14">
        <f t="shared" si="8"/>
        <v>2011</v>
      </c>
      <c r="D268" s="14">
        <f t="shared" si="9"/>
        <v>6</v>
      </c>
      <c r="E268">
        <v>14</v>
      </c>
      <c r="F268">
        <v>13.9</v>
      </c>
      <c r="G268">
        <v>8.1</v>
      </c>
      <c r="H268">
        <v>13.9</v>
      </c>
      <c r="I268">
        <v>8.1</v>
      </c>
      <c r="J268">
        <v>699</v>
      </c>
      <c r="K268">
        <v>637</v>
      </c>
      <c r="L268">
        <v>1438</v>
      </c>
      <c r="M268">
        <v>20</v>
      </c>
      <c r="N268">
        <v>0.65</v>
      </c>
      <c r="O268">
        <v>0.03</v>
      </c>
      <c r="P268">
        <v>0.04</v>
      </c>
      <c r="Q268">
        <v>0.03</v>
      </c>
      <c r="R268">
        <v>14</v>
      </c>
      <c r="S268">
        <v>3.01</v>
      </c>
      <c r="T268">
        <v>114</v>
      </c>
      <c r="U268">
        <v>7.2</v>
      </c>
      <c r="V268">
        <v>-246</v>
      </c>
      <c r="W268">
        <v>0.04</v>
      </c>
      <c r="X268">
        <v>0.03</v>
      </c>
      <c r="Y268">
        <v>0</v>
      </c>
      <c r="Z268">
        <v>0.14000000000000001</v>
      </c>
      <c r="AA268">
        <v>0.2</v>
      </c>
      <c r="AB268">
        <v>-132</v>
      </c>
      <c r="AC268" s="18">
        <v>-131</v>
      </c>
      <c r="AD268" s="18">
        <v>109</v>
      </c>
      <c r="AE268" s="18">
        <v>-240</v>
      </c>
      <c r="AF268">
        <v>55.1</v>
      </c>
      <c r="AG268">
        <v>164</v>
      </c>
      <c r="AH268">
        <v>-295</v>
      </c>
      <c r="AI268">
        <v>-131</v>
      </c>
      <c r="AJ268">
        <v>1</v>
      </c>
      <c r="AK268">
        <v>1</v>
      </c>
      <c r="AL268">
        <v>0</v>
      </c>
      <c r="AM268">
        <v>1</v>
      </c>
      <c r="AN268">
        <v>1</v>
      </c>
      <c r="AO268">
        <v>1</v>
      </c>
      <c r="AP268">
        <v>1</v>
      </c>
      <c r="AQ268">
        <v>0.83</v>
      </c>
    </row>
    <row r="269" spans="1:43" x14ac:dyDescent="0.2">
      <c r="A269" t="s">
        <v>57</v>
      </c>
      <c r="B269" s="1">
        <v>40720</v>
      </c>
      <c r="C269" s="14">
        <f t="shared" si="8"/>
        <v>2011</v>
      </c>
      <c r="D269" s="14">
        <f t="shared" si="9"/>
        <v>6</v>
      </c>
      <c r="E269">
        <v>15</v>
      </c>
      <c r="F269">
        <v>14.8</v>
      </c>
      <c r="G269">
        <v>7.9</v>
      </c>
      <c r="H269">
        <v>14.8</v>
      </c>
      <c r="I269">
        <v>7.9</v>
      </c>
      <c r="J269">
        <v>695</v>
      </c>
      <c r="K269">
        <v>682</v>
      </c>
      <c r="L269">
        <v>1431</v>
      </c>
      <c r="M269">
        <v>39</v>
      </c>
      <c r="N269">
        <v>0.65</v>
      </c>
      <c r="O269">
        <v>0.03</v>
      </c>
      <c r="P269">
        <v>0.04</v>
      </c>
      <c r="Q269">
        <v>0.03</v>
      </c>
      <c r="R269">
        <v>15</v>
      </c>
      <c r="S269">
        <v>1.08</v>
      </c>
      <c r="T269">
        <v>104</v>
      </c>
      <c r="U269">
        <v>7.2</v>
      </c>
      <c r="V269">
        <v>-242</v>
      </c>
      <c r="W269">
        <v>7.0000000000000007E-2</v>
      </c>
      <c r="X269">
        <v>-0.02</v>
      </c>
      <c r="Y269">
        <v>0</v>
      </c>
      <c r="Z269">
        <v>0.14000000000000001</v>
      </c>
      <c r="AA269">
        <v>0.2</v>
      </c>
      <c r="AB269">
        <v>-138</v>
      </c>
      <c r="AC269" s="18">
        <v>-138</v>
      </c>
      <c r="AD269" s="18">
        <v>93</v>
      </c>
      <c r="AE269" s="18">
        <v>-231</v>
      </c>
      <c r="AF269">
        <v>40.1</v>
      </c>
      <c r="AG269">
        <v>133</v>
      </c>
      <c r="AH269">
        <v>-271</v>
      </c>
      <c r="AI269">
        <v>-138</v>
      </c>
      <c r="AJ269">
        <v>1</v>
      </c>
      <c r="AK269">
        <v>1</v>
      </c>
      <c r="AL269">
        <v>0</v>
      </c>
      <c r="AM269">
        <v>1</v>
      </c>
      <c r="AN269">
        <v>1</v>
      </c>
      <c r="AO269">
        <v>1</v>
      </c>
      <c r="AP269">
        <v>1</v>
      </c>
      <c r="AQ269">
        <v>0.83</v>
      </c>
    </row>
    <row r="270" spans="1:43" x14ac:dyDescent="0.2">
      <c r="A270" t="s">
        <v>57</v>
      </c>
      <c r="B270" s="1">
        <v>40721</v>
      </c>
      <c r="C270" s="14">
        <f t="shared" si="8"/>
        <v>2011</v>
      </c>
      <c r="D270" s="14">
        <f t="shared" si="9"/>
        <v>6</v>
      </c>
      <c r="E270">
        <v>16</v>
      </c>
      <c r="F270">
        <v>14.9</v>
      </c>
      <c r="G270">
        <v>7.8</v>
      </c>
      <c r="H270">
        <v>14.9</v>
      </c>
      <c r="I270">
        <v>7.8</v>
      </c>
      <c r="J270">
        <v>692</v>
      </c>
      <c r="K270">
        <v>576</v>
      </c>
      <c r="L270">
        <v>1305</v>
      </c>
      <c r="M270">
        <v>43</v>
      </c>
      <c r="N270">
        <v>0.65</v>
      </c>
      <c r="O270">
        <v>0.03</v>
      </c>
      <c r="P270">
        <v>0.04</v>
      </c>
      <c r="Q270">
        <v>0.03</v>
      </c>
      <c r="R270">
        <v>16</v>
      </c>
      <c r="S270">
        <v>0.37</v>
      </c>
      <c r="T270">
        <v>122</v>
      </c>
      <c r="U270">
        <v>6.5</v>
      </c>
      <c r="V270">
        <v>-231</v>
      </c>
      <c r="W270">
        <v>0.15</v>
      </c>
      <c r="X270">
        <v>0.21</v>
      </c>
      <c r="Y270">
        <v>0</v>
      </c>
      <c r="Z270">
        <v>0.14000000000000001</v>
      </c>
      <c r="AA270">
        <v>0.2</v>
      </c>
      <c r="AB270">
        <v>-125</v>
      </c>
      <c r="AC270" s="18">
        <v>-124</v>
      </c>
      <c r="AD270" s="18">
        <v>85</v>
      </c>
      <c r="AE270" s="18">
        <v>-210</v>
      </c>
      <c r="AF270">
        <v>15.7</v>
      </c>
      <c r="AG270">
        <v>101</v>
      </c>
      <c r="AH270">
        <v>-226</v>
      </c>
      <c r="AI270">
        <v>-125</v>
      </c>
      <c r="AJ270">
        <v>1</v>
      </c>
      <c r="AK270">
        <v>1</v>
      </c>
      <c r="AL270">
        <v>0</v>
      </c>
      <c r="AM270">
        <v>1</v>
      </c>
      <c r="AN270">
        <v>1</v>
      </c>
      <c r="AO270">
        <v>1</v>
      </c>
      <c r="AP270">
        <v>1</v>
      </c>
      <c r="AQ270">
        <v>0.83</v>
      </c>
    </row>
    <row r="271" spans="1:43" x14ac:dyDescent="0.2">
      <c r="A271" t="s">
        <v>57</v>
      </c>
      <c r="B271" s="1">
        <v>40722</v>
      </c>
      <c r="C271" s="14">
        <f t="shared" si="8"/>
        <v>2011</v>
      </c>
      <c r="D271" s="14">
        <f t="shared" si="9"/>
        <v>6</v>
      </c>
      <c r="E271">
        <v>17</v>
      </c>
      <c r="F271">
        <v>14.2</v>
      </c>
      <c r="G271">
        <v>7.9</v>
      </c>
      <c r="H271">
        <v>14.2</v>
      </c>
      <c r="I271">
        <v>7.9</v>
      </c>
      <c r="J271">
        <v>686</v>
      </c>
      <c r="K271">
        <v>470</v>
      </c>
      <c r="L271">
        <v>1275</v>
      </c>
      <c r="M271">
        <v>33</v>
      </c>
      <c r="N271">
        <v>0.65</v>
      </c>
      <c r="O271">
        <v>0.03</v>
      </c>
      <c r="P271">
        <v>0.04</v>
      </c>
      <c r="Q271">
        <v>0.03</v>
      </c>
      <c r="R271">
        <v>17</v>
      </c>
      <c r="S271">
        <v>0.8</v>
      </c>
      <c r="T271">
        <v>117</v>
      </c>
      <c r="U271">
        <v>6.4</v>
      </c>
      <c r="V271">
        <v>-191</v>
      </c>
      <c r="W271">
        <v>-0.13</v>
      </c>
      <c r="X271">
        <v>0.37</v>
      </c>
      <c r="Y271">
        <v>0</v>
      </c>
      <c r="Z271">
        <v>0.14000000000000001</v>
      </c>
      <c r="AA271">
        <v>0.2</v>
      </c>
      <c r="AB271">
        <v>-113</v>
      </c>
      <c r="AC271" s="18">
        <v>-112</v>
      </c>
      <c r="AD271" s="18">
        <v>97</v>
      </c>
      <c r="AE271" s="18">
        <v>-210</v>
      </c>
      <c r="AF271">
        <v>25.9</v>
      </c>
      <c r="AG271">
        <v>123</v>
      </c>
      <c r="AH271">
        <v>-236</v>
      </c>
      <c r="AI271">
        <v>-113</v>
      </c>
      <c r="AJ271">
        <v>1</v>
      </c>
      <c r="AK271">
        <v>1</v>
      </c>
      <c r="AL271">
        <v>0</v>
      </c>
      <c r="AM271">
        <v>1</v>
      </c>
      <c r="AN271">
        <v>1</v>
      </c>
      <c r="AO271">
        <v>1</v>
      </c>
      <c r="AP271">
        <v>1</v>
      </c>
      <c r="AQ271">
        <v>0.83</v>
      </c>
    </row>
    <row r="272" spans="1:43" x14ac:dyDescent="0.2">
      <c r="A272" t="s">
        <v>57</v>
      </c>
      <c r="B272" s="1">
        <v>40723</v>
      </c>
      <c r="C272" s="14">
        <f t="shared" si="8"/>
        <v>2011</v>
      </c>
      <c r="D272" s="14">
        <f t="shared" si="9"/>
        <v>6</v>
      </c>
      <c r="E272">
        <v>18</v>
      </c>
      <c r="F272">
        <v>11.6</v>
      </c>
      <c r="G272">
        <v>8.5</v>
      </c>
      <c r="H272">
        <v>11.6</v>
      </c>
      <c r="I272">
        <v>8.5</v>
      </c>
      <c r="J272">
        <v>685</v>
      </c>
      <c r="K272">
        <v>379</v>
      </c>
      <c r="L272">
        <v>933</v>
      </c>
      <c r="M272">
        <v>23</v>
      </c>
      <c r="N272">
        <v>0.65</v>
      </c>
      <c r="O272">
        <v>0.03</v>
      </c>
      <c r="P272">
        <v>0.03</v>
      </c>
      <c r="Q272">
        <v>0.03</v>
      </c>
      <c r="R272">
        <v>18</v>
      </c>
      <c r="S272">
        <v>1.56</v>
      </c>
      <c r="T272">
        <v>166</v>
      </c>
      <c r="U272">
        <v>4.7</v>
      </c>
      <c r="V272">
        <v>-208</v>
      </c>
      <c r="W272">
        <v>-0.13</v>
      </c>
      <c r="X272">
        <v>7.0000000000000007E-2</v>
      </c>
      <c r="Y272">
        <v>0</v>
      </c>
      <c r="Z272">
        <v>0.13</v>
      </c>
      <c r="AA272">
        <v>0.2</v>
      </c>
      <c r="AB272">
        <v>-89</v>
      </c>
      <c r="AC272" s="18">
        <v>-90</v>
      </c>
      <c r="AD272" s="18">
        <v>137</v>
      </c>
      <c r="AE272" s="18">
        <v>-227</v>
      </c>
      <c r="AF272">
        <v>35.4</v>
      </c>
      <c r="AG272">
        <v>172</v>
      </c>
      <c r="AH272">
        <v>-262</v>
      </c>
      <c r="AI272">
        <v>-90</v>
      </c>
      <c r="AJ272">
        <v>1</v>
      </c>
      <c r="AK272">
        <v>1</v>
      </c>
      <c r="AL272">
        <v>0</v>
      </c>
      <c r="AM272">
        <v>1</v>
      </c>
      <c r="AN272">
        <v>1</v>
      </c>
      <c r="AO272">
        <v>1</v>
      </c>
      <c r="AP272">
        <v>1</v>
      </c>
      <c r="AQ272">
        <v>0.83</v>
      </c>
    </row>
    <row r="273" spans="1:43" x14ac:dyDescent="0.2">
      <c r="A273" t="s">
        <v>57</v>
      </c>
      <c r="B273" s="1">
        <v>40724</v>
      </c>
      <c r="C273" s="14">
        <f t="shared" si="8"/>
        <v>2011</v>
      </c>
      <c r="D273" s="14">
        <f t="shared" si="9"/>
        <v>6</v>
      </c>
      <c r="E273">
        <v>19</v>
      </c>
      <c r="F273">
        <v>9.9</v>
      </c>
      <c r="G273">
        <v>8.9</v>
      </c>
      <c r="H273">
        <v>9.9</v>
      </c>
      <c r="I273">
        <v>8.9</v>
      </c>
      <c r="J273">
        <v>684</v>
      </c>
      <c r="K273">
        <v>283</v>
      </c>
      <c r="L273">
        <v>678</v>
      </c>
      <c r="M273">
        <v>20</v>
      </c>
      <c r="N273">
        <v>0.64</v>
      </c>
      <c r="O273">
        <v>0.03</v>
      </c>
      <c r="P273">
        <v>0.03</v>
      </c>
      <c r="Q273">
        <v>0.03</v>
      </c>
      <c r="R273">
        <v>19</v>
      </c>
      <c r="S273">
        <v>4.07</v>
      </c>
      <c r="T273">
        <v>114</v>
      </c>
      <c r="U273">
        <v>3.4</v>
      </c>
      <c r="V273">
        <v>-256</v>
      </c>
      <c r="W273">
        <v>0.4</v>
      </c>
      <c r="X273">
        <v>-0.43</v>
      </c>
      <c r="Y273">
        <v>0</v>
      </c>
      <c r="Z273">
        <v>0.12</v>
      </c>
      <c r="AA273">
        <v>0.2</v>
      </c>
      <c r="AB273">
        <v>-90</v>
      </c>
      <c r="AC273" s="18">
        <v>-90</v>
      </c>
      <c r="AD273" s="18">
        <v>109</v>
      </c>
      <c r="AE273" s="18">
        <v>-199</v>
      </c>
      <c r="AF273">
        <v>69.8</v>
      </c>
      <c r="AG273">
        <v>179</v>
      </c>
      <c r="AH273">
        <v>-269</v>
      </c>
      <c r="AI273">
        <v>-90</v>
      </c>
      <c r="AJ273">
        <v>1</v>
      </c>
      <c r="AK273">
        <v>1</v>
      </c>
      <c r="AL273">
        <v>0</v>
      </c>
      <c r="AM273">
        <v>1</v>
      </c>
      <c r="AN273">
        <v>1</v>
      </c>
      <c r="AO273">
        <v>1</v>
      </c>
      <c r="AP273">
        <v>1</v>
      </c>
      <c r="AQ273">
        <v>0.83</v>
      </c>
    </row>
    <row r="274" spans="1:43" x14ac:dyDescent="0.2">
      <c r="A274" t="s">
        <v>57</v>
      </c>
      <c r="B274" s="1">
        <v>40725</v>
      </c>
      <c r="C274" s="14">
        <f t="shared" si="8"/>
        <v>2011</v>
      </c>
      <c r="D274" s="14">
        <f t="shared" si="9"/>
        <v>7</v>
      </c>
      <c r="E274">
        <v>20</v>
      </c>
      <c r="F274">
        <v>9.8000000000000007</v>
      </c>
      <c r="G274">
        <v>8.9</v>
      </c>
      <c r="H274">
        <v>9.8000000000000007</v>
      </c>
      <c r="I274">
        <v>8.9</v>
      </c>
      <c r="J274">
        <v>685</v>
      </c>
      <c r="K274">
        <v>387</v>
      </c>
      <c r="L274">
        <v>1171</v>
      </c>
      <c r="M274">
        <v>27</v>
      </c>
      <c r="N274">
        <v>0.64</v>
      </c>
      <c r="O274">
        <v>0.03</v>
      </c>
      <c r="P274">
        <v>0.03</v>
      </c>
      <c r="Q274">
        <v>0.03</v>
      </c>
      <c r="R274">
        <v>20</v>
      </c>
      <c r="S274">
        <v>0.23</v>
      </c>
      <c r="T274">
        <v>96</v>
      </c>
      <c r="U274">
        <v>5.9</v>
      </c>
      <c r="V274">
        <v>-172</v>
      </c>
      <c r="W274">
        <v>0.1</v>
      </c>
      <c r="X274">
        <v>0.16</v>
      </c>
      <c r="Y274">
        <v>0</v>
      </c>
      <c r="Z274">
        <v>0.12</v>
      </c>
      <c r="AA274">
        <v>0.2</v>
      </c>
      <c r="AB274">
        <v>-102</v>
      </c>
      <c r="AC274" s="18">
        <v>-103</v>
      </c>
      <c r="AD274" s="18">
        <v>55</v>
      </c>
      <c r="AE274" s="18">
        <v>-158</v>
      </c>
      <c r="AF274">
        <v>6.3</v>
      </c>
      <c r="AG274">
        <v>61</v>
      </c>
      <c r="AH274">
        <v>-164</v>
      </c>
      <c r="AI274">
        <v>-103</v>
      </c>
      <c r="AJ274">
        <v>1</v>
      </c>
      <c r="AK274">
        <v>1</v>
      </c>
      <c r="AL274">
        <v>0</v>
      </c>
      <c r="AM274">
        <v>1</v>
      </c>
      <c r="AN274">
        <v>1</v>
      </c>
      <c r="AO274">
        <v>1</v>
      </c>
      <c r="AP274">
        <v>1</v>
      </c>
      <c r="AQ274">
        <v>0.83</v>
      </c>
    </row>
    <row r="275" spans="1:43" x14ac:dyDescent="0.2">
      <c r="A275" t="s">
        <v>57</v>
      </c>
      <c r="B275" s="1">
        <v>40726</v>
      </c>
      <c r="C275" s="14">
        <f t="shared" si="8"/>
        <v>2011</v>
      </c>
      <c r="D275" s="14">
        <f t="shared" si="9"/>
        <v>7</v>
      </c>
      <c r="E275">
        <v>21</v>
      </c>
      <c r="F275">
        <v>10.8</v>
      </c>
      <c r="G275">
        <v>8.8000000000000007</v>
      </c>
      <c r="H275">
        <v>10.8</v>
      </c>
      <c r="I275">
        <v>8.8000000000000007</v>
      </c>
      <c r="J275">
        <v>689</v>
      </c>
      <c r="K275">
        <v>678</v>
      </c>
      <c r="L275">
        <v>1429</v>
      </c>
      <c r="M275">
        <v>33</v>
      </c>
      <c r="N275">
        <v>0.64</v>
      </c>
      <c r="O275">
        <v>0.03</v>
      </c>
      <c r="P275">
        <v>0.03</v>
      </c>
      <c r="Q275">
        <v>0.03</v>
      </c>
      <c r="R275">
        <v>21</v>
      </c>
      <c r="S275">
        <v>0.73</v>
      </c>
      <c r="T275">
        <v>120</v>
      </c>
      <c r="U275">
        <v>7.1</v>
      </c>
      <c r="V275">
        <v>-175</v>
      </c>
      <c r="W275">
        <v>-0.2</v>
      </c>
      <c r="X275">
        <v>0.33</v>
      </c>
      <c r="Y275">
        <v>0</v>
      </c>
      <c r="Z275">
        <v>0.12</v>
      </c>
      <c r="AA275">
        <v>0.1</v>
      </c>
      <c r="AB275">
        <v>-106</v>
      </c>
      <c r="AC275" s="18">
        <v>-106</v>
      </c>
      <c r="AD275" s="18">
        <v>98</v>
      </c>
      <c r="AE275" s="18">
        <v>-204</v>
      </c>
      <c r="AF275">
        <v>23.8</v>
      </c>
      <c r="AG275">
        <v>122</v>
      </c>
      <c r="AH275">
        <v>-228</v>
      </c>
      <c r="AI275">
        <v>-106</v>
      </c>
      <c r="AJ275">
        <v>1</v>
      </c>
      <c r="AK275">
        <v>1</v>
      </c>
      <c r="AL275">
        <v>0</v>
      </c>
      <c r="AM275">
        <v>1</v>
      </c>
      <c r="AN275">
        <v>1</v>
      </c>
      <c r="AO275">
        <v>1</v>
      </c>
      <c r="AP275">
        <v>1</v>
      </c>
      <c r="AQ275">
        <v>0.83</v>
      </c>
    </row>
    <row r="276" spans="1:43" x14ac:dyDescent="0.2">
      <c r="A276" t="s">
        <v>57</v>
      </c>
      <c r="B276" s="1">
        <v>40727</v>
      </c>
      <c r="C276" s="14">
        <f t="shared" si="8"/>
        <v>2011</v>
      </c>
      <c r="D276" s="14">
        <f t="shared" si="9"/>
        <v>7</v>
      </c>
      <c r="E276">
        <v>22</v>
      </c>
      <c r="F276">
        <v>12.1</v>
      </c>
      <c r="G276">
        <v>8.5</v>
      </c>
      <c r="H276">
        <v>12.1</v>
      </c>
      <c r="I276">
        <v>8.5</v>
      </c>
      <c r="J276">
        <v>689</v>
      </c>
      <c r="K276">
        <v>481</v>
      </c>
      <c r="L276">
        <v>1235</v>
      </c>
      <c r="M276">
        <v>21</v>
      </c>
      <c r="N276">
        <v>0.64</v>
      </c>
      <c r="O276">
        <v>0.03</v>
      </c>
      <c r="P276">
        <v>0.03</v>
      </c>
      <c r="Q276">
        <v>0.03</v>
      </c>
      <c r="R276">
        <v>22</v>
      </c>
      <c r="S276">
        <v>0.72</v>
      </c>
      <c r="T276">
        <v>185</v>
      </c>
      <c r="U276">
        <v>6.2</v>
      </c>
      <c r="V276">
        <v>-268</v>
      </c>
      <c r="W276">
        <v>0.25</v>
      </c>
      <c r="X276">
        <v>0.34</v>
      </c>
      <c r="Y276">
        <v>0</v>
      </c>
      <c r="Z276">
        <v>0.12</v>
      </c>
      <c r="AA276">
        <v>0.1</v>
      </c>
      <c r="AB276">
        <v>-94</v>
      </c>
      <c r="AC276" s="18">
        <v>-98</v>
      </c>
      <c r="AD276" s="18">
        <v>133</v>
      </c>
      <c r="AE276" s="18">
        <v>-231</v>
      </c>
      <c r="AF276">
        <v>15.1</v>
      </c>
      <c r="AG276">
        <v>148</v>
      </c>
      <c r="AH276">
        <v>-246</v>
      </c>
      <c r="AI276">
        <v>-98</v>
      </c>
      <c r="AJ276">
        <v>1</v>
      </c>
      <c r="AK276">
        <v>1</v>
      </c>
      <c r="AL276">
        <v>0</v>
      </c>
      <c r="AM276">
        <v>1</v>
      </c>
      <c r="AN276">
        <v>1</v>
      </c>
      <c r="AO276">
        <v>1</v>
      </c>
      <c r="AP276">
        <v>1</v>
      </c>
      <c r="AQ276">
        <v>0.83</v>
      </c>
    </row>
    <row r="277" spans="1:43" x14ac:dyDescent="0.2">
      <c r="A277" t="s">
        <v>57</v>
      </c>
      <c r="B277" s="1">
        <v>40728</v>
      </c>
      <c r="C277" s="14">
        <f t="shared" si="8"/>
        <v>2011</v>
      </c>
      <c r="D277" s="14">
        <f t="shared" si="9"/>
        <v>7</v>
      </c>
      <c r="E277">
        <v>23</v>
      </c>
      <c r="F277">
        <v>10.4</v>
      </c>
      <c r="G277">
        <v>8.6</v>
      </c>
      <c r="H277">
        <v>10.4</v>
      </c>
      <c r="I277">
        <v>8.6</v>
      </c>
      <c r="J277">
        <v>689</v>
      </c>
      <c r="K277">
        <v>157</v>
      </c>
      <c r="L277">
        <v>347</v>
      </c>
      <c r="M277">
        <v>6</v>
      </c>
      <c r="N277">
        <v>0.64</v>
      </c>
      <c r="O277">
        <v>0.03</v>
      </c>
      <c r="P277">
        <v>0.04</v>
      </c>
      <c r="Q277">
        <v>0.03</v>
      </c>
      <c r="R277">
        <v>23</v>
      </c>
      <c r="S277">
        <v>0.43</v>
      </c>
      <c r="T277">
        <v>136</v>
      </c>
      <c r="U277">
        <v>1.7</v>
      </c>
      <c r="V277">
        <v>-127</v>
      </c>
      <c r="W277">
        <v>-0.18</v>
      </c>
      <c r="X277">
        <v>0.35</v>
      </c>
      <c r="Y277">
        <v>0</v>
      </c>
      <c r="Z277">
        <v>0.12</v>
      </c>
      <c r="AA277">
        <v>0.2</v>
      </c>
      <c r="AB277">
        <v>-108</v>
      </c>
      <c r="AC277" s="18">
        <v>-97</v>
      </c>
      <c r="AD277" s="18">
        <v>56</v>
      </c>
      <c r="AE277" s="18">
        <v>-153</v>
      </c>
      <c r="AF277">
        <v>2.6</v>
      </c>
      <c r="AG277">
        <v>59</v>
      </c>
      <c r="AH277">
        <v>-156</v>
      </c>
      <c r="AI277">
        <v>-97</v>
      </c>
      <c r="AJ277">
        <v>1</v>
      </c>
      <c r="AK277">
        <v>1</v>
      </c>
      <c r="AL277">
        <v>0</v>
      </c>
      <c r="AM277">
        <v>1</v>
      </c>
      <c r="AN277">
        <v>1</v>
      </c>
      <c r="AO277">
        <v>1</v>
      </c>
      <c r="AP277">
        <v>1</v>
      </c>
      <c r="AQ277">
        <v>0.83</v>
      </c>
    </row>
    <row r="278" spans="1:43" x14ac:dyDescent="0.2">
      <c r="A278" t="s">
        <v>57</v>
      </c>
      <c r="B278" s="1">
        <v>40729</v>
      </c>
      <c r="C278" s="14">
        <f t="shared" si="8"/>
        <v>2011</v>
      </c>
      <c r="D278" s="14">
        <f t="shared" si="9"/>
        <v>7</v>
      </c>
      <c r="E278">
        <v>24</v>
      </c>
      <c r="F278">
        <v>10.7</v>
      </c>
      <c r="G278">
        <v>8.9</v>
      </c>
      <c r="H278">
        <v>10.7</v>
      </c>
      <c r="I278">
        <v>8.9</v>
      </c>
      <c r="J278">
        <v>696</v>
      </c>
      <c r="K278">
        <v>504</v>
      </c>
      <c r="L278">
        <v>1370</v>
      </c>
      <c r="M278">
        <v>13</v>
      </c>
      <c r="N278">
        <v>0.65</v>
      </c>
      <c r="O278">
        <v>0.03</v>
      </c>
      <c r="P278">
        <v>0.04</v>
      </c>
      <c r="Q278">
        <v>0.03</v>
      </c>
      <c r="R278">
        <v>24</v>
      </c>
      <c r="S278">
        <v>0.49</v>
      </c>
      <c r="T278">
        <v>171</v>
      </c>
      <c r="U278">
        <v>6.9</v>
      </c>
      <c r="V278">
        <v>-212</v>
      </c>
      <c r="W278">
        <v>-0.1</v>
      </c>
      <c r="X278">
        <v>0.56000000000000005</v>
      </c>
      <c r="Y278">
        <v>0</v>
      </c>
      <c r="Z278">
        <v>0.13</v>
      </c>
      <c r="AA278">
        <v>0.2</v>
      </c>
      <c r="AB278">
        <v>-113</v>
      </c>
      <c r="AC278" s="18">
        <v>-119</v>
      </c>
      <c r="AD278" s="18">
        <v>108</v>
      </c>
      <c r="AE278" s="18">
        <v>-227</v>
      </c>
      <c r="AF278">
        <v>6.4</v>
      </c>
      <c r="AG278">
        <v>114</v>
      </c>
      <c r="AH278">
        <v>-233</v>
      </c>
      <c r="AI278">
        <v>-119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</row>
    <row r="279" spans="1:43" x14ac:dyDescent="0.2">
      <c r="A279" t="s">
        <v>57</v>
      </c>
      <c r="B279" s="1">
        <v>40730</v>
      </c>
      <c r="C279" s="14">
        <f t="shared" si="8"/>
        <v>2011</v>
      </c>
      <c r="D279" s="14">
        <f t="shared" si="9"/>
        <v>7</v>
      </c>
      <c r="E279">
        <v>25</v>
      </c>
      <c r="F279">
        <v>11.7</v>
      </c>
      <c r="G279">
        <v>8.8000000000000007</v>
      </c>
      <c r="H279">
        <v>11.7</v>
      </c>
      <c r="I279">
        <v>8.8000000000000007</v>
      </c>
      <c r="J279">
        <v>701</v>
      </c>
      <c r="K279">
        <v>623</v>
      </c>
      <c r="L279">
        <v>1368</v>
      </c>
      <c r="M279">
        <v>30</v>
      </c>
      <c r="N279">
        <v>0.64</v>
      </c>
      <c r="O279">
        <v>0.03</v>
      </c>
      <c r="P279">
        <v>0.03</v>
      </c>
      <c r="Q279">
        <v>0.03</v>
      </c>
      <c r="R279">
        <v>25</v>
      </c>
      <c r="S279">
        <v>0.66</v>
      </c>
      <c r="T279">
        <v>178</v>
      </c>
      <c r="U279">
        <v>6.8</v>
      </c>
      <c r="V279">
        <v>-198</v>
      </c>
      <c r="W279">
        <v>-0.21</v>
      </c>
      <c r="X279">
        <v>0.57999999999999996</v>
      </c>
      <c r="Y279">
        <v>0</v>
      </c>
      <c r="Z279">
        <v>0.12</v>
      </c>
      <c r="AA279">
        <v>0.1</v>
      </c>
      <c r="AB279">
        <v>-94</v>
      </c>
      <c r="AC279" s="18">
        <v>-96</v>
      </c>
      <c r="AD279" s="18">
        <v>132</v>
      </c>
      <c r="AE279" s="18">
        <v>-229</v>
      </c>
      <c r="AF279">
        <v>19.8</v>
      </c>
      <c r="AG279">
        <v>152</v>
      </c>
      <c r="AH279">
        <v>-249</v>
      </c>
      <c r="AI279">
        <v>-97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</row>
    <row r="280" spans="1:43" x14ac:dyDescent="0.2">
      <c r="A280" t="s">
        <v>57</v>
      </c>
      <c r="B280" s="1">
        <v>40731</v>
      </c>
      <c r="C280" s="14">
        <f t="shared" si="8"/>
        <v>2011</v>
      </c>
      <c r="D280" s="14">
        <f t="shared" si="9"/>
        <v>7</v>
      </c>
      <c r="E280">
        <v>26</v>
      </c>
      <c r="F280">
        <v>12.3</v>
      </c>
      <c r="G280">
        <v>8.6</v>
      </c>
      <c r="H280">
        <v>12.3</v>
      </c>
      <c r="I280">
        <v>8.6</v>
      </c>
      <c r="J280">
        <v>700</v>
      </c>
      <c r="K280">
        <v>533</v>
      </c>
      <c r="L280">
        <v>1421</v>
      </c>
      <c r="M280">
        <v>26</v>
      </c>
      <c r="N280">
        <v>0.64</v>
      </c>
      <c r="O280">
        <v>0.03</v>
      </c>
      <c r="P280">
        <v>0.03</v>
      </c>
      <c r="Q280">
        <v>0.02</v>
      </c>
      <c r="R280">
        <v>26</v>
      </c>
      <c r="S280">
        <v>0.38</v>
      </c>
      <c r="T280">
        <v>195</v>
      </c>
      <c r="U280">
        <v>7.1</v>
      </c>
      <c r="V280">
        <v>-245</v>
      </c>
      <c r="W280">
        <v>0.21</v>
      </c>
      <c r="X280">
        <v>0.24</v>
      </c>
      <c r="Y280">
        <v>0</v>
      </c>
      <c r="Z280">
        <v>0.12</v>
      </c>
      <c r="AA280">
        <v>0.1</v>
      </c>
      <c r="AB280">
        <v>-89</v>
      </c>
      <c r="AC280" s="18">
        <v>-97</v>
      </c>
      <c r="AD280" s="18">
        <v>118</v>
      </c>
      <c r="AE280" s="18">
        <v>-215</v>
      </c>
      <c r="AF280">
        <v>9.9</v>
      </c>
      <c r="AG280">
        <v>128</v>
      </c>
      <c r="AH280">
        <v>-225</v>
      </c>
      <c r="AI280">
        <v>-97</v>
      </c>
      <c r="AJ280">
        <v>1</v>
      </c>
      <c r="AK280">
        <v>1</v>
      </c>
      <c r="AL280">
        <v>0</v>
      </c>
      <c r="AM280">
        <v>1</v>
      </c>
      <c r="AN280">
        <v>1</v>
      </c>
      <c r="AO280">
        <v>1</v>
      </c>
      <c r="AP280">
        <v>1</v>
      </c>
      <c r="AQ280">
        <v>0.83</v>
      </c>
    </row>
    <row r="281" spans="1:43" x14ac:dyDescent="0.2">
      <c r="A281" t="s">
        <v>57</v>
      </c>
      <c r="B281" s="1">
        <v>40732</v>
      </c>
      <c r="C281" s="14">
        <f t="shared" si="8"/>
        <v>2011</v>
      </c>
      <c r="D281" s="14">
        <f t="shared" si="9"/>
        <v>7</v>
      </c>
      <c r="E281">
        <v>27</v>
      </c>
      <c r="F281">
        <v>12.8</v>
      </c>
      <c r="G281">
        <v>8.6</v>
      </c>
      <c r="H281">
        <v>12.8</v>
      </c>
      <c r="I281">
        <v>8.6</v>
      </c>
      <c r="J281">
        <v>698</v>
      </c>
      <c r="K281">
        <v>660</v>
      </c>
      <c r="L281">
        <v>1411</v>
      </c>
      <c r="M281">
        <v>30</v>
      </c>
      <c r="N281">
        <v>0.63</v>
      </c>
      <c r="O281">
        <v>0.03</v>
      </c>
      <c r="P281">
        <v>0.03</v>
      </c>
      <c r="Q281">
        <v>0.02</v>
      </c>
      <c r="R281">
        <v>27</v>
      </c>
      <c r="S281">
        <v>0.54</v>
      </c>
      <c r="T281">
        <v>205</v>
      </c>
      <c r="U281">
        <v>7.1</v>
      </c>
      <c r="V281">
        <v>-222</v>
      </c>
      <c r="W281">
        <v>-0.08</v>
      </c>
      <c r="X281">
        <v>0.51</v>
      </c>
      <c r="Y281">
        <v>0</v>
      </c>
      <c r="Z281">
        <v>0.11</v>
      </c>
      <c r="AA281">
        <v>0.1</v>
      </c>
      <c r="AB281">
        <v>-86</v>
      </c>
      <c r="AC281" s="18">
        <v>-89</v>
      </c>
      <c r="AD281" s="18">
        <v>144</v>
      </c>
      <c r="AE281" s="18">
        <v>-234</v>
      </c>
      <c r="AF281">
        <v>16.3</v>
      </c>
      <c r="AG281">
        <v>160</v>
      </c>
      <c r="AH281">
        <v>-250</v>
      </c>
      <c r="AI281">
        <v>-90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</row>
    <row r="282" spans="1:43" x14ac:dyDescent="0.2">
      <c r="A282" t="s">
        <v>57</v>
      </c>
      <c r="B282" s="1">
        <v>40733</v>
      </c>
      <c r="C282" s="14">
        <f t="shared" si="8"/>
        <v>2011</v>
      </c>
      <c r="D282" s="14">
        <f t="shared" si="9"/>
        <v>7</v>
      </c>
      <c r="E282">
        <v>28</v>
      </c>
      <c r="F282">
        <v>12.3</v>
      </c>
      <c r="G282">
        <v>8.6999999999999993</v>
      </c>
      <c r="H282">
        <v>12.3</v>
      </c>
      <c r="I282">
        <v>8.6999999999999993</v>
      </c>
      <c r="J282">
        <v>697</v>
      </c>
      <c r="K282">
        <v>653</v>
      </c>
      <c r="L282">
        <v>1402</v>
      </c>
      <c r="M282">
        <v>21</v>
      </c>
      <c r="N282">
        <v>0.63</v>
      </c>
      <c r="O282">
        <v>0.02</v>
      </c>
      <c r="P282">
        <v>0.03</v>
      </c>
      <c r="Q282">
        <v>0.02</v>
      </c>
      <c r="R282">
        <v>28</v>
      </c>
      <c r="S282">
        <v>0.57999999999999996</v>
      </c>
      <c r="T282">
        <v>218</v>
      </c>
      <c r="U282">
        <v>7</v>
      </c>
      <c r="V282">
        <v>-230</v>
      </c>
      <c r="W282">
        <v>-0.01</v>
      </c>
      <c r="X282">
        <v>0.42</v>
      </c>
      <c r="Y282">
        <v>0</v>
      </c>
      <c r="Z282">
        <v>0.11</v>
      </c>
      <c r="AA282">
        <v>0.1</v>
      </c>
      <c r="AB282">
        <v>-73</v>
      </c>
      <c r="AC282" s="18">
        <v>-79</v>
      </c>
      <c r="AD282" s="18">
        <v>153</v>
      </c>
      <c r="AE282" s="18">
        <v>-232</v>
      </c>
      <c r="AF282">
        <v>12.3</v>
      </c>
      <c r="AG282">
        <v>165</v>
      </c>
      <c r="AH282">
        <v>-244</v>
      </c>
      <c r="AI282">
        <v>-79</v>
      </c>
      <c r="AJ282">
        <v>1</v>
      </c>
      <c r="AK282">
        <v>1</v>
      </c>
      <c r="AL282">
        <v>0</v>
      </c>
      <c r="AM282">
        <v>1</v>
      </c>
      <c r="AN282">
        <v>1</v>
      </c>
      <c r="AO282">
        <v>1</v>
      </c>
      <c r="AP282">
        <v>1</v>
      </c>
      <c r="AQ282">
        <v>0.83</v>
      </c>
    </row>
    <row r="283" spans="1:43" x14ac:dyDescent="0.2">
      <c r="A283" t="s">
        <v>57</v>
      </c>
      <c r="B283" s="1">
        <v>40734</v>
      </c>
      <c r="C283" s="14">
        <f t="shared" si="8"/>
        <v>2011</v>
      </c>
      <c r="D283" s="14">
        <f t="shared" si="9"/>
        <v>7</v>
      </c>
      <c r="E283">
        <v>29</v>
      </c>
      <c r="F283">
        <v>11.9</v>
      </c>
      <c r="G283">
        <v>8.8000000000000007</v>
      </c>
      <c r="H283">
        <v>11.9</v>
      </c>
      <c r="I283">
        <v>8.8000000000000007</v>
      </c>
      <c r="J283">
        <v>697</v>
      </c>
      <c r="K283">
        <v>651</v>
      </c>
      <c r="L283">
        <v>1407</v>
      </c>
      <c r="M283">
        <v>28</v>
      </c>
      <c r="N283">
        <v>0.62</v>
      </c>
      <c r="O283">
        <v>0.02</v>
      </c>
      <c r="P283">
        <v>0.03</v>
      </c>
      <c r="Q283">
        <v>0.02</v>
      </c>
      <c r="R283">
        <v>29</v>
      </c>
      <c r="S283">
        <v>1.55</v>
      </c>
      <c r="T283">
        <v>258</v>
      </c>
      <c r="U283">
        <v>7</v>
      </c>
      <c r="V283">
        <v>-245</v>
      </c>
      <c r="W283">
        <v>-0.15</v>
      </c>
      <c r="X283">
        <v>0.64</v>
      </c>
      <c r="Y283">
        <v>0</v>
      </c>
      <c r="Z283">
        <v>0.1</v>
      </c>
      <c r="AA283">
        <v>0.1</v>
      </c>
      <c r="AB283">
        <v>-60</v>
      </c>
      <c r="AC283" s="18">
        <v>-62</v>
      </c>
      <c r="AD283" s="18">
        <v>205</v>
      </c>
      <c r="AE283" s="18">
        <v>-267</v>
      </c>
      <c r="AF283">
        <v>43</v>
      </c>
      <c r="AG283">
        <v>248</v>
      </c>
      <c r="AH283">
        <v>-310</v>
      </c>
      <c r="AI283">
        <v>-62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</row>
    <row r="284" spans="1:43" x14ac:dyDescent="0.2">
      <c r="A284" t="s">
        <v>57</v>
      </c>
      <c r="B284" s="1">
        <v>40735</v>
      </c>
      <c r="C284" s="14">
        <f t="shared" si="8"/>
        <v>2011</v>
      </c>
      <c r="D284" s="14">
        <f t="shared" si="9"/>
        <v>7</v>
      </c>
      <c r="E284">
        <v>30</v>
      </c>
      <c r="F284">
        <v>11.4</v>
      </c>
      <c r="G284">
        <v>8.8000000000000007</v>
      </c>
      <c r="H284">
        <v>11.4</v>
      </c>
      <c r="I284">
        <v>8.8000000000000007</v>
      </c>
      <c r="J284">
        <v>697</v>
      </c>
      <c r="K284">
        <v>284</v>
      </c>
      <c r="L284">
        <v>969</v>
      </c>
      <c r="M284">
        <v>5</v>
      </c>
      <c r="N284">
        <v>0.62</v>
      </c>
      <c r="O284">
        <v>0.02</v>
      </c>
      <c r="P284">
        <v>0.02</v>
      </c>
      <c r="Q284">
        <v>0.02</v>
      </c>
      <c r="R284">
        <v>30</v>
      </c>
      <c r="S284">
        <v>2.85</v>
      </c>
      <c r="T284">
        <v>265</v>
      </c>
      <c r="U284">
        <v>4.8</v>
      </c>
      <c r="V284">
        <v>-249</v>
      </c>
      <c r="W284">
        <v>-0.11</v>
      </c>
      <c r="X284">
        <v>0.38</v>
      </c>
      <c r="Y284">
        <v>0</v>
      </c>
      <c r="Z284">
        <v>0.09</v>
      </c>
      <c r="AA284">
        <v>0.1</v>
      </c>
      <c r="AB284">
        <v>-67</v>
      </c>
      <c r="AC284" s="18">
        <v>-69</v>
      </c>
      <c r="AD284" s="18">
        <v>196</v>
      </c>
      <c r="AE284" s="18">
        <v>-265</v>
      </c>
      <c r="AF284">
        <v>14.2</v>
      </c>
      <c r="AG284">
        <v>210</v>
      </c>
      <c r="AH284">
        <v>-279</v>
      </c>
      <c r="AI284">
        <v>-69</v>
      </c>
      <c r="AJ284">
        <v>1</v>
      </c>
      <c r="AK284">
        <v>1</v>
      </c>
      <c r="AL284">
        <v>0</v>
      </c>
      <c r="AM284">
        <v>1</v>
      </c>
      <c r="AN284">
        <v>1</v>
      </c>
      <c r="AO284">
        <v>1</v>
      </c>
      <c r="AP284">
        <v>1</v>
      </c>
      <c r="AQ284">
        <v>0.83</v>
      </c>
    </row>
    <row r="285" spans="1:43" x14ac:dyDescent="0.2">
      <c r="A285" t="s">
        <v>57</v>
      </c>
      <c r="B285" s="1">
        <v>40736</v>
      </c>
      <c r="C285" s="14">
        <f t="shared" si="8"/>
        <v>2011</v>
      </c>
      <c r="D285" s="14">
        <f t="shared" si="9"/>
        <v>7</v>
      </c>
      <c r="E285">
        <v>31</v>
      </c>
      <c r="F285">
        <v>11.4</v>
      </c>
      <c r="G285">
        <v>8.8000000000000007</v>
      </c>
      <c r="H285">
        <v>11.4</v>
      </c>
      <c r="I285">
        <v>8.8000000000000007</v>
      </c>
      <c r="J285">
        <v>695</v>
      </c>
      <c r="K285">
        <v>266</v>
      </c>
      <c r="L285">
        <v>714</v>
      </c>
      <c r="M285">
        <v>6</v>
      </c>
      <c r="N285">
        <v>0.62</v>
      </c>
      <c r="O285">
        <v>0.02</v>
      </c>
      <c r="P285">
        <v>0.02</v>
      </c>
      <c r="Q285">
        <v>0.02</v>
      </c>
      <c r="R285">
        <v>31</v>
      </c>
      <c r="S285">
        <v>2.75</v>
      </c>
      <c r="T285">
        <v>277</v>
      </c>
      <c r="U285">
        <v>3.6</v>
      </c>
      <c r="V285">
        <v>-293</v>
      </c>
      <c r="W285">
        <v>0.03</v>
      </c>
      <c r="X285">
        <v>0.34</v>
      </c>
      <c r="Y285">
        <v>0</v>
      </c>
      <c r="Z285">
        <v>0.09</v>
      </c>
      <c r="AA285">
        <v>0.1</v>
      </c>
      <c r="AB285">
        <v>-71</v>
      </c>
      <c r="AC285" s="18">
        <v>-79</v>
      </c>
      <c r="AD285" s="18">
        <v>211</v>
      </c>
      <c r="AE285" s="18">
        <v>-290</v>
      </c>
      <c r="AF285">
        <v>16.5</v>
      </c>
      <c r="AG285">
        <v>228</v>
      </c>
      <c r="AH285">
        <v>-306</v>
      </c>
      <c r="AI285">
        <v>-79</v>
      </c>
      <c r="AJ285">
        <v>1</v>
      </c>
      <c r="AK285">
        <v>1</v>
      </c>
      <c r="AL285">
        <v>0</v>
      </c>
      <c r="AM285">
        <v>1</v>
      </c>
      <c r="AN285">
        <v>1</v>
      </c>
      <c r="AO285">
        <v>1</v>
      </c>
      <c r="AP285">
        <v>1</v>
      </c>
      <c r="AQ285">
        <v>0.83</v>
      </c>
    </row>
    <row r="286" spans="1:43" x14ac:dyDescent="0.2">
      <c r="A286" t="s">
        <v>57</v>
      </c>
      <c r="B286" s="1">
        <v>40737</v>
      </c>
      <c r="C286" s="14">
        <f t="shared" si="8"/>
        <v>2011</v>
      </c>
      <c r="D286" s="14">
        <f t="shared" si="9"/>
        <v>7</v>
      </c>
      <c r="E286">
        <v>32</v>
      </c>
      <c r="F286">
        <v>11.1</v>
      </c>
      <c r="G286">
        <v>8.6</v>
      </c>
      <c r="H286">
        <v>11.1</v>
      </c>
      <c r="I286">
        <v>8.6</v>
      </c>
      <c r="J286">
        <v>695</v>
      </c>
      <c r="K286">
        <v>194</v>
      </c>
      <c r="L286">
        <v>618</v>
      </c>
      <c r="M286">
        <v>10</v>
      </c>
      <c r="N286">
        <v>0.63</v>
      </c>
      <c r="O286">
        <v>0.02</v>
      </c>
      <c r="P286">
        <v>0.03</v>
      </c>
      <c r="Q286">
        <v>0.02</v>
      </c>
      <c r="R286">
        <v>32</v>
      </c>
      <c r="S286">
        <v>3.07</v>
      </c>
      <c r="T286">
        <v>248</v>
      </c>
      <c r="U286">
        <v>3.1</v>
      </c>
      <c r="V286">
        <v>-273</v>
      </c>
      <c r="W286">
        <v>-0.05</v>
      </c>
      <c r="X286">
        <v>0.45</v>
      </c>
      <c r="Y286">
        <v>0</v>
      </c>
      <c r="Z286">
        <v>0.1</v>
      </c>
      <c r="AA286">
        <v>0.1</v>
      </c>
      <c r="AB286">
        <v>-96</v>
      </c>
      <c r="AC286" s="18">
        <v>-103</v>
      </c>
      <c r="AD286" s="18">
        <v>178</v>
      </c>
      <c r="AE286" s="18">
        <v>-280</v>
      </c>
      <c r="AF286">
        <v>30.6</v>
      </c>
      <c r="AG286">
        <v>209</v>
      </c>
      <c r="AH286">
        <v>-311</v>
      </c>
      <c r="AI286">
        <v>-102</v>
      </c>
      <c r="AJ286">
        <v>1</v>
      </c>
      <c r="AK286">
        <v>1</v>
      </c>
      <c r="AL286">
        <v>0</v>
      </c>
      <c r="AM286">
        <v>1</v>
      </c>
      <c r="AN286">
        <v>1</v>
      </c>
      <c r="AO286">
        <v>1</v>
      </c>
      <c r="AP286">
        <v>1</v>
      </c>
      <c r="AQ286">
        <v>0.83</v>
      </c>
    </row>
    <row r="287" spans="1:43" x14ac:dyDescent="0.2">
      <c r="A287" t="s">
        <v>57</v>
      </c>
      <c r="B287" s="1">
        <v>40738</v>
      </c>
      <c r="C287" s="14">
        <f t="shared" si="8"/>
        <v>2011</v>
      </c>
      <c r="D287" s="14">
        <f t="shared" si="9"/>
        <v>7</v>
      </c>
      <c r="E287">
        <v>33</v>
      </c>
      <c r="F287">
        <v>10.8</v>
      </c>
      <c r="G287">
        <v>8.8000000000000007</v>
      </c>
      <c r="H287">
        <v>10.8</v>
      </c>
      <c r="I287">
        <v>8.8000000000000007</v>
      </c>
      <c r="J287">
        <v>694</v>
      </c>
      <c r="K287">
        <v>282</v>
      </c>
      <c r="L287">
        <v>913</v>
      </c>
      <c r="M287">
        <v>5</v>
      </c>
      <c r="N287">
        <v>0.64</v>
      </c>
      <c r="O287">
        <v>0.03</v>
      </c>
      <c r="P287">
        <v>0.04</v>
      </c>
      <c r="Q287">
        <v>0.03</v>
      </c>
      <c r="R287">
        <v>33</v>
      </c>
      <c r="S287">
        <v>6.69</v>
      </c>
      <c r="T287">
        <v>182</v>
      </c>
      <c r="U287">
        <v>4.5999999999999996</v>
      </c>
      <c r="V287">
        <v>-272</v>
      </c>
      <c r="W287">
        <v>0.17</v>
      </c>
      <c r="X287">
        <v>0.22</v>
      </c>
      <c r="Y287">
        <v>0</v>
      </c>
      <c r="Z287">
        <v>0.12</v>
      </c>
      <c r="AA287">
        <v>0.2</v>
      </c>
      <c r="AB287">
        <v>-88</v>
      </c>
      <c r="AC287" s="18">
        <v>-91</v>
      </c>
      <c r="AD287" s="18">
        <v>156</v>
      </c>
      <c r="AE287" s="18">
        <v>-247</v>
      </c>
      <c r="AF287">
        <v>33.1</v>
      </c>
      <c r="AG287">
        <v>189</v>
      </c>
      <c r="AH287">
        <v>-280</v>
      </c>
      <c r="AI287">
        <v>-91</v>
      </c>
      <c r="AJ287">
        <v>1</v>
      </c>
      <c r="AK287">
        <v>1</v>
      </c>
      <c r="AL287">
        <v>0</v>
      </c>
      <c r="AM287">
        <v>1</v>
      </c>
      <c r="AN287">
        <v>1</v>
      </c>
      <c r="AO287">
        <v>1</v>
      </c>
      <c r="AP287">
        <v>1</v>
      </c>
      <c r="AQ287">
        <v>0.83</v>
      </c>
    </row>
    <row r="288" spans="1:43" x14ac:dyDescent="0.2">
      <c r="A288" t="s">
        <v>57</v>
      </c>
      <c r="B288" s="1">
        <v>40739</v>
      </c>
      <c r="C288" s="14">
        <f t="shared" si="8"/>
        <v>2011</v>
      </c>
      <c r="D288" s="14">
        <f t="shared" si="9"/>
        <v>7</v>
      </c>
      <c r="E288">
        <v>34</v>
      </c>
      <c r="F288">
        <v>11.2</v>
      </c>
      <c r="G288">
        <v>9</v>
      </c>
      <c r="H288">
        <v>11.2</v>
      </c>
      <c r="I288">
        <v>9</v>
      </c>
      <c r="J288">
        <v>692</v>
      </c>
      <c r="K288">
        <v>430</v>
      </c>
      <c r="L288">
        <v>1351</v>
      </c>
      <c r="M288">
        <v>19</v>
      </c>
      <c r="N288">
        <v>0.63</v>
      </c>
      <c r="O288">
        <v>0.03</v>
      </c>
      <c r="P288">
        <v>0.03</v>
      </c>
      <c r="Q288">
        <v>0.02</v>
      </c>
      <c r="R288">
        <v>34</v>
      </c>
      <c r="S288">
        <v>0.81</v>
      </c>
      <c r="T288">
        <v>212</v>
      </c>
      <c r="U288">
        <v>6.8</v>
      </c>
      <c r="V288">
        <v>-235</v>
      </c>
      <c r="W288">
        <v>0.05</v>
      </c>
      <c r="X288">
        <v>0.32</v>
      </c>
      <c r="Y288">
        <v>0</v>
      </c>
      <c r="Z288">
        <v>0.11</v>
      </c>
      <c r="AA288">
        <v>0.1</v>
      </c>
      <c r="AB288">
        <v>-76</v>
      </c>
      <c r="AC288" s="18">
        <v>-79</v>
      </c>
      <c r="AD288" s="18">
        <v>148</v>
      </c>
      <c r="AE288" s="18">
        <v>-228</v>
      </c>
      <c r="AF288">
        <v>15.4</v>
      </c>
      <c r="AG288">
        <v>163</v>
      </c>
      <c r="AH288">
        <v>-243</v>
      </c>
      <c r="AI288">
        <v>-80</v>
      </c>
      <c r="AJ288">
        <v>1</v>
      </c>
      <c r="AK288">
        <v>1</v>
      </c>
      <c r="AL288">
        <v>0</v>
      </c>
      <c r="AM288">
        <v>1</v>
      </c>
      <c r="AN288">
        <v>1</v>
      </c>
      <c r="AO288">
        <v>1</v>
      </c>
      <c r="AP288">
        <v>1</v>
      </c>
      <c r="AQ288">
        <v>0.83</v>
      </c>
    </row>
    <row r="289" spans="1:43" x14ac:dyDescent="0.2">
      <c r="A289" t="s">
        <v>57</v>
      </c>
      <c r="B289" s="1">
        <v>40740</v>
      </c>
      <c r="C289" s="14">
        <f t="shared" si="8"/>
        <v>2011</v>
      </c>
      <c r="D289" s="14">
        <f t="shared" si="9"/>
        <v>7</v>
      </c>
      <c r="E289">
        <v>35</v>
      </c>
      <c r="F289">
        <v>11.6</v>
      </c>
      <c r="G289">
        <v>8.8000000000000007</v>
      </c>
      <c r="H289">
        <v>11.6</v>
      </c>
      <c r="I289">
        <v>8.8000000000000007</v>
      </c>
      <c r="J289">
        <v>691</v>
      </c>
      <c r="K289">
        <v>327</v>
      </c>
      <c r="L289">
        <v>849</v>
      </c>
      <c r="M289">
        <v>8</v>
      </c>
      <c r="N289">
        <v>0.63</v>
      </c>
      <c r="O289">
        <v>0.02</v>
      </c>
      <c r="P289">
        <v>0.03</v>
      </c>
      <c r="Q289">
        <v>0.02</v>
      </c>
      <c r="R289">
        <v>35</v>
      </c>
      <c r="S289">
        <v>0.91</v>
      </c>
      <c r="T289">
        <v>238</v>
      </c>
      <c r="U289">
        <v>4.2</v>
      </c>
      <c r="V289">
        <v>-204</v>
      </c>
      <c r="W289">
        <v>-0.04</v>
      </c>
      <c r="X289">
        <v>0.67</v>
      </c>
      <c r="Y289">
        <v>0</v>
      </c>
      <c r="Z289">
        <v>0.1</v>
      </c>
      <c r="AA289">
        <v>0.1</v>
      </c>
      <c r="AB289">
        <v>-85</v>
      </c>
      <c r="AC289" s="18">
        <v>-74</v>
      </c>
      <c r="AD289" s="18">
        <v>135</v>
      </c>
      <c r="AE289" s="18">
        <v>-209</v>
      </c>
      <c r="AF289">
        <v>7.2</v>
      </c>
      <c r="AG289">
        <v>142</v>
      </c>
      <c r="AH289">
        <v>-216</v>
      </c>
      <c r="AI289">
        <v>-74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</row>
    <row r="290" spans="1:43" x14ac:dyDescent="0.2">
      <c r="A290" t="s">
        <v>57</v>
      </c>
      <c r="B290" s="1">
        <v>40741</v>
      </c>
      <c r="C290" s="14">
        <f t="shared" si="8"/>
        <v>2011</v>
      </c>
      <c r="D290" s="14">
        <f t="shared" si="9"/>
        <v>7</v>
      </c>
      <c r="E290">
        <v>36</v>
      </c>
      <c r="F290">
        <v>11.2</v>
      </c>
      <c r="G290">
        <v>8.9</v>
      </c>
      <c r="H290">
        <v>11.2</v>
      </c>
      <c r="I290">
        <v>8.9</v>
      </c>
      <c r="J290">
        <v>693</v>
      </c>
      <c r="K290">
        <v>462</v>
      </c>
      <c r="L290">
        <v>1319</v>
      </c>
      <c r="M290">
        <v>5</v>
      </c>
      <c r="N290">
        <v>0.63</v>
      </c>
      <c r="O290">
        <v>0.03</v>
      </c>
      <c r="P290">
        <v>0.03</v>
      </c>
      <c r="Q290">
        <v>0.02</v>
      </c>
      <c r="R290">
        <v>36</v>
      </c>
      <c r="S290">
        <v>0.6</v>
      </c>
      <c r="T290">
        <v>197</v>
      </c>
      <c r="U290">
        <v>6.6</v>
      </c>
      <c r="V290">
        <v>-189</v>
      </c>
      <c r="W290">
        <v>-0.01</v>
      </c>
      <c r="X290">
        <v>0.39</v>
      </c>
      <c r="Y290">
        <v>0</v>
      </c>
      <c r="Z290">
        <v>0.11</v>
      </c>
      <c r="AA290">
        <v>0.1</v>
      </c>
      <c r="AB290">
        <v>-62</v>
      </c>
      <c r="AC290" s="18">
        <v>-69</v>
      </c>
      <c r="AD290" s="18">
        <v>123</v>
      </c>
      <c r="AE290" s="18">
        <v>-191</v>
      </c>
      <c r="AF290">
        <v>3</v>
      </c>
      <c r="AG290">
        <v>126</v>
      </c>
      <c r="AH290">
        <v>-194</v>
      </c>
      <c r="AI290">
        <v>-68</v>
      </c>
      <c r="AJ290">
        <v>1</v>
      </c>
      <c r="AK290">
        <v>1</v>
      </c>
      <c r="AL290">
        <v>0</v>
      </c>
      <c r="AM290">
        <v>1</v>
      </c>
      <c r="AN290">
        <v>1</v>
      </c>
      <c r="AO290">
        <v>1</v>
      </c>
      <c r="AP290">
        <v>1</v>
      </c>
      <c r="AQ290">
        <v>0.83</v>
      </c>
    </row>
    <row r="291" spans="1:43" x14ac:dyDescent="0.2">
      <c r="A291" t="s">
        <v>57</v>
      </c>
      <c r="B291" s="1">
        <v>40742</v>
      </c>
      <c r="C291" s="14">
        <f t="shared" si="8"/>
        <v>2011</v>
      </c>
      <c r="D291" s="14">
        <f t="shared" si="9"/>
        <v>7</v>
      </c>
      <c r="E291">
        <v>37</v>
      </c>
      <c r="F291">
        <v>11.3</v>
      </c>
      <c r="G291">
        <v>8.8000000000000007</v>
      </c>
      <c r="H291">
        <v>11.3</v>
      </c>
      <c r="I291">
        <v>8.8000000000000007</v>
      </c>
      <c r="J291">
        <v>692</v>
      </c>
      <c r="K291">
        <v>384</v>
      </c>
      <c r="L291">
        <v>1099</v>
      </c>
      <c r="M291">
        <v>9</v>
      </c>
      <c r="N291">
        <v>0.64</v>
      </c>
      <c r="O291">
        <v>0.03</v>
      </c>
      <c r="P291">
        <v>0.04</v>
      </c>
      <c r="Q291">
        <v>0.02</v>
      </c>
      <c r="R291">
        <v>37</v>
      </c>
      <c r="S291">
        <v>0.67</v>
      </c>
      <c r="T291">
        <v>220</v>
      </c>
      <c r="U291">
        <v>5.5</v>
      </c>
      <c r="V291">
        <v>-227</v>
      </c>
      <c r="W291">
        <v>-0.01</v>
      </c>
      <c r="X291">
        <v>0.39</v>
      </c>
      <c r="Y291">
        <v>0</v>
      </c>
      <c r="Z291">
        <v>0.11</v>
      </c>
      <c r="AA291">
        <v>0.1</v>
      </c>
      <c r="AB291">
        <v>-98</v>
      </c>
      <c r="AC291" s="18">
        <v>-103</v>
      </c>
      <c r="AD291" s="18">
        <v>125</v>
      </c>
      <c r="AE291" s="18">
        <v>-228</v>
      </c>
      <c r="AF291">
        <v>6.1</v>
      </c>
      <c r="AG291">
        <v>131</v>
      </c>
      <c r="AH291">
        <v>-234</v>
      </c>
      <c r="AI291">
        <v>-103</v>
      </c>
      <c r="AJ291">
        <v>1</v>
      </c>
      <c r="AK291">
        <v>1</v>
      </c>
      <c r="AL291">
        <v>0</v>
      </c>
      <c r="AM291">
        <v>1</v>
      </c>
      <c r="AN291">
        <v>1</v>
      </c>
      <c r="AO291">
        <v>1</v>
      </c>
      <c r="AP291">
        <v>1</v>
      </c>
      <c r="AQ291">
        <v>0.83</v>
      </c>
    </row>
    <row r="292" spans="1:43" x14ac:dyDescent="0.2">
      <c r="A292" t="s">
        <v>57</v>
      </c>
      <c r="B292" s="1">
        <v>40743</v>
      </c>
      <c r="C292" s="14">
        <f t="shared" si="8"/>
        <v>2011</v>
      </c>
      <c r="D292" s="14">
        <f t="shared" si="9"/>
        <v>7</v>
      </c>
      <c r="E292">
        <v>38</v>
      </c>
      <c r="F292">
        <v>11.8</v>
      </c>
      <c r="G292">
        <v>8.6999999999999993</v>
      </c>
      <c r="H292">
        <v>11.8</v>
      </c>
      <c r="I292">
        <v>8.6999999999999993</v>
      </c>
      <c r="J292">
        <v>695</v>
      </c>
      <c r="K292">
        <v>525</v>
      </c>
      <c r="L292">
        <v>1265</v>
      </c>
      <c r="M292">
        <v>9</v>
      </c>
      <c r="N292">
        <v>0.64</v>
      </c>
      <c r="O292">
        <v>0.03</v>
      </c>
      <c r="P292">
        <v>0.04</v>
      </c>
      <c r="Q292">
        <v>0.03</v>
      </c>
      <c r="R292">
        <v>38</v>
      </c>
      <c r="S292">
        <v>0.53</v>
      </c>
      <c r="T292">
        <v>241</v>
      </c>
      <c r="U292">
        <v>6.3</v>
      </c>
      <c r="V292">
        <v>-290</v>
      </c>
      <c r="W292">
        <v>0.23</v>
      </c>
      <c r="X292">
        <v>0.3</v>
      </c>
      <c r="Y292">
        <v>0</v>
      </c>
      <c r="Z292">
        <v>0.12</v>
      </c>
      <c r="AA292">
        <v>0.1</v>
      </c>
      <c r="AB292">
        <v>-92</v>
      </c>
      <c r="AC292" s="18">
        <v>-106</v>
      </c>
      <c r="AD292" s="18">
        <v>150</v>
      </c>
      <c r="AE292" s="18">
        <v>-256</v>
      </c>
      <c r="AF292">
        <v>4.8</v>
      </c>
      <c r="AG292">
        <v>155</v>
      </c>
      <c r="AH292">
        <v>-261</v>
      </c>
      <c r="AI292">
        <v>-106</v>
      </c>
      <c r="AJ292">
        <v>1</v>
      </c>
      <c r="AK292">
        <v>1</v>
      </c>
      <c r="AL292">
        <v>0</v>
      </c>
      <c r="AM292">
        <v>1</v>
      </c>
      <c r="AN292">
        <v>1</v>
      </c>
      <c r="AO292">
        <v>1</v>
      </c>
      <c r="AP292">
        <v>1</v>
      </c>
      <c r="AQ292">
        <v>0.83</v>
      </c>
    </row>
    <row r="293" spans="1:43" x14ac:dyDescent="0.2">
      <c r="A293" t="s">
        <v>57</v>
      </c>
      <c r="B293" s="1">
        <v>40744</v>
      </c>
      <c r="C293" s="14">
        <f t="shared" si="8"/>
        <v>2011</v>
      </c>
      <c r="D293" s="14">
        <f t="shared" si="9"/>
        <v>7</v>
      </c>
      <c r="E293">
        <v>39</v>
      </c>
      <c r="F293">
        <v>11.7</v>
      </c>
      <c r="G293">
        <v>8.8000000000000007</v>
      </c>
      <c r="H293">
        <v>11.7</v>
      </c>
      <c r="I293">
        <v>8.8000000000000007</v>
      </c>
      <c r="J293">
        <v>695</v>
      </c>
      <c r="K293">
        <v>429</v>
      </c>
      <c r="L293">
        <v>1305</v>
      </c>
      <c r="M293">
        <v>12</v>
      </c>
      <c r="N293">
        <v>0.64</v>
      </c>
      <c r="O293">
        <v>0.03</v>
      </c>
      <c r="P293">
        <v>0.03</v>
      </c>
      <c r="Q293">
        <v>0.02</v>
      </c>
      <c r="R293">
        <v>39</v>
      </c>
      <c r="S293">
        <v>0.97</v>
      </c>
      <c r="T293">
        <v>242</v>
      </c>
      <c r="U293">
        <v>6.5</v>
      </c>
      <c r="V293">
        <v>-259</v>
      </c>
      <c r="W293">
        <v>0.11</v>
      </c>
      <c r="X293">
        <v>0.41</v>
      </c>
      <c r="Y293">
        <v>0</v>
      </c>
      <c r="Z293">
        <v>0.11</v>
      </c>
      <c r="AA293">
        <v>0.1</v>
      </c>
      <c r="AB293">
        <v>-74</v>
      </c>
      <c r="AC293" s="18">
        <v>-80</v>
      </c>
      <c r="AD293" s="18">
        <v>163</v>
      </c>
      <c r="AE293" s="18">
        <v>-243</v>
      </c>
      <c r="AF293">
        <v>11.6</v>
      </c>
      <c r="AG293">
        <v>175</v>
      </c>
      <c r="AH293">
        <v>-255</v>
      </c>
      <c r="AI293">
        <v>-80</v>
      </c>
      <c r="AJ293">
        <v>1</v>
      </c>
      <c r="AK293">
        <v>1</v>
      </c>
      <c r="AL293">
        <v>0</v>
      </c>
      <c r="AM293">
        <v>1</v>
      </c>
      <c r="AN293">
        <v>1</v>
      </c>
      <c r="AO293">
        <v>1</v>
      </c>
      <c r="AP293">
        <v>1</v>
      </c>
      <c r="AQ293">
        <v>0.83</v>
      </c>
    </row>
    <row r="294" spans="1:43" x14ac:dyDescent="0.2">
      <c r="A294" t="s">
        <v>57</v>
      </c>
      <c r="B294" s="1">
        <v>40745</v>
      </c>
      <c r="C294" s="14">
        <f t="shared" si="8"/>
        <v>2011</v>
      </c>
      <c r="D294" s="14">
        <f t="shared" si="9"/>
        <v>7</v>
      </c>
      <c r="E294">
        <v>40</v>
      </c>
      <c r="F294">
        <v>11.6</v>
      </c>
      <c r="G294">
        <v>8.8000000000000007</v>
      </c>
      <c r="H294">
        <v>11.6</v>
      </c>
      <c r="I294">
        <v>8.8000000000000007</v>
      </c>
      <c r="J294">
        <v>695</v>
      </c>
      <c r="K294">
        <v>310</v>
      </c>
      <c r="L294">
        <v>1209</v>
      </c>
      <c r="M294">
        <v>6</v>
      </c>
      <c r="N294">
        <v>0.64</v>
      </c>
      <c r="O294">
        <v>0.03</v>
      </c>
      <c r="P294">
        <v>0.03</v>
      </c>
      <c r="Q294">
        <v>0.02</v>
      </c>
      <c r="R294">
        <v>40</v>
      </c>
      <c r="S294">
        <v>1.06</v>
      </c>
      <c r="T294">
        <v>229</v>
      </c>
      <c r="U294">
        <v>6</v>
      </c>
      <c r="V294">
        <v>-165</v>
      </c>
      <c r="W294">
        <v>-0.39</v>
      </c>
      <c r="X294">
        <v>0.71</v>
      </c>
      <c r="Y294">
        <v>0</v>
      </c>
      <c r="Z294">
        <v>0.11</v>
      </c>
      <c r="AA294">
        <v>0.1</v>
      </c>
      <c r="AB294">
        <v>-89</v>
      </c>
      <c r="AC294" s="18">
        <v>-83</v>
      </c>
      <c r="AD294" s="18">
        <v>140</v>
      </c>
      <c r="AE294" s="18">
        <v>-223</v>
      </c>
      <c r="AF294">
        <v>6.3</v>
      </c>
      <c r="AG294">
        <v>146</v>
      </c>
      <c r="AH294">
        <v>-229</v>
      </c>
      <c r="AI294">
        <v>-83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</row>
    <row r="295" spans="1:43" x14ac:dyDescent="0.2">
      <c r="A295" t="s">
        <v>57</v>
      </c>
      <c r="B295" s="1">
        <v>40746</v>
      </c>
      <c r="C295" s="14">
        <f t="shared" si="8"/>
        <v>2011</v>
      </c>
      <c r="D295" s="14">
        <f t="shared" si="9"/>
        <v>7</v>
      </c>
      <c r="E295">
        <v>41</v>
      </c>
      <c r="F295">
        <v>11.4</v>
      </c>
      <c r="G295">
        <v>8.8000000000000007</v>
      </c>
      <c r="H295">
        <v>11.4</v>
      </c>
      <c r="I295">
        <v>8.8000000000000007</v>
      </c>
      <c r="J295">
        <v>696</v>
      </c>
      <c r="K295">
        <v>418</v>
      </c>
      <c r="L295">
        <v>1366</v>
      </c>
      <c r="M295">
        <v>9</v>
      </c>
      <c r="N295">
        <v>0.64</v>
      </c>
      <c r="O295">
        <v>0.03</v>
      </c>
      <c r="P295">
        <v>0.03</v>
      </c>
      <c r="Q295">
        <v>0.03</v>
      </c>
      <c r="R295">
        <v>41</v>
      </c>
      <c r="S295">
        <v>3.37</v>
      </c>
      <c r="T295">
        <v>242</v>
      </c>
      <c r="U295">
        <v>6.8</v>
      </c>
      <c r="V295">
        <v>-288</v>
      </c>
      <c r="W295">
        <v>0.04</v>
      </c>
      <c r="X295">
        <v>0.4</v>
      </c>
      <c r="Y295">
        <v>0</v>
      </c>
      <c r="Z295">
        <v>0.12</v>
      </c>
      <c r="AA295">
        <v>0.1</v>
      </c>
      <c r="AB295">
        <v>-88</v>
      </c>
      <c r="AC295" s="18">
        <v>-91</v>
      </c>
      <c r="AD295" s="18">
        <v>190</v>
      </c>
      <c r="AE295" s="18">
        <v>-282</v>
      </c>
      <c r="AF295">
        <v>30.1</v>
      </c>
      <c r="AG295">
        <v>220</v>
      </c>
      <c r="AH295">
        <v>-312</v>
      </c>
      <c r="AI295">
        <v>-92</v>
      </c>
      <c r="AJ295">
        <v>1</v>
      </c>
      <c r="AK295">
        <v>1</v>
      </c>
      <c r="AL295">
        <v>0</v>
      </c>
      <c r="AM295">
        <v>1</v>
      </c>
      <c r="AN295">
        <v>1</v>
      </c>
      <c r="AO295">
        <v>1</v>
      </c>
      <c r="AP295">
        <v>1</v>
      </c>
      <c r="AQ295">
        <v>0.83</v>
      </c>
    </row>
    <row r="296" spans="1:43" x14ac:dyDescent="0.2">
      <c r="A296" t="s">
        <v>57</v>
      </c>
      <c r="B296" s="1">
        <v>40747</v>
      </c>
      <c r="C296" s="14">
        <f t="shared" si="8"/>
        <v>2011</v>
      </c>
      <c r="D296" s="14">
        <f t="shared" si="9"/>
        <v>7</v>
      </c>
      <c r="E296">
        <v>42</v>
      </c>
      <c r="F296">
        <v>11.7</v>
      </c>
      <c r="G296">
        <v>8.6999999999999993</v>
      </c>
      <c r="H296">
        <v>11.7</v>
      </c>
      <c r="I296">
        <v>8.6999999999999993</v>
      </c>
      <c r="J296">
        <v>691</v>
      </c>
      <c r="K296">
        <v>332</v>
      </c>
      <c r="L296">
        <v>1147</v>
      </c>
      <c r="M296">
        <v>7</v>
      </c>
      <c r="N296">
        <v>0.64</v>
      </c>
      <c r="O296">
        <v>0.03</v>
      </c>
      <c r="P296">
        <v>0.03</v>
      </c>
      <c r="Q296">
        <v>0.02</v>
      </c>
      <c r="R296">
        <v>42</v>
      </c>
      <c r="S296">
        <v>0.88</v>
      </c>
      <c r="T296">
        <v>305</v>
      </c>
      <c r="U296">
        <v>5.7</v>
      </c>
      <c r="V296">
        <v>-288</v>
      </c>
      <c r="W296">
        <v>0.16</v>
      </c>
      <c r="X296">
        <v>0.59</v>
      </c>
      <c r="Y296">
        <v>0</v>
      </c>
      <c r="Z296">
        <v>0.12</v>
      </c>
      <c r="AA296">
        <v>0.1</v>
      </c>
      <c r="AB296">
        <v>-96</v>
      </c>
      <c r="AC296" s="18">
        <v>-107</v>
      </c>
      <c r="AD296" s="18">
        <v>157</v>
      </c>
      <c r="AE296" s="18">
        <v>-264</v>
      </c>
      <c r="AF296">
        <v>6.2</v>
      </c>
      <c r="AG296">
        <v>163</v>
      </c>
      <c r="AH296">
        <v>-270</v>
      </c>
      <c r="AI296">
        <v>-107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</row>
    <row r="297" spans="1:43" x14ac:dyDescent="0.2">
      <c r="A297" t="s">
        <v>57</v>
      </c>
      <c r="B297" s="1">
        <v>40748</v>
      </c>
      <c r="C297" s="14">
        <f t="shared" si="8"/>
        <v>2011</v>
      </c>
      <c r="D297" s="14">
        <f t="shared" si="9"/>
        <v>7</v>
      </c>
      <c r="E297">
        <v>43</v>
      </c>
      <c r="F297">
        <v>12</v>
      </c>
      <c r="G297">
        <v>8.6</v>
      </c>
      <c r="H297">
        <v>12</v>
      </c>
      <c r="I297">
        <v>8.6</v>
      </c>
      <c r="J297">
        <v>689</v>
      </c>
      <c r="K297">
        <v>407</v>
      </c>
      <c r="L297">
        <v>1181</v>
      </c>
      <c r="M297">
        <v>4</v>
      </c>
      <c r="N297">
        <v>0.64</v>
      </c>
      <c r="O297">
        <v>0.03</v>
      </c>
      <c r="P297">
        <v>0.03</v>
      </c>
      <c r="Q297">
        <v>0.03</v>
      </c>
      <c r="R297">
        <v>43</v>
      </c>
      <c r="S297">
        <v>0.74</v>
      </c>
      <c r="T297">
        <v>196</v>
      </c>
      <c r="U297">
        <v>5.9</v>
      </c>
      <c r="V297">
        <v>-155</v>
      </c>
      <c r="W297">
        <v>-0.34</v>
      </c>
      <c r="X297">
        <v>0.65</v>
      </c>
      <c r="Y297">
        <v>0</v>
      </c>
      <c r="Z297">
        <v>0.12</v>
      </c>
      <c r="AA297">
        <v>0.1</v>
      </c>
      <c r="AB297">
        <v>-84</v>
      </c>
      <c r="AC297" s="18">
        <v>-82</v>
      </c>
      <c r="AD297" s="18">
        <v>126</v>
      </c>
      <c r="AE297" s="18">
        <v>-208</v>
      </c>
      <c r="AF297">
        <v>3</v>
      </c>
      <c r="AG297">
        <v>129</v>
      </c>
      <c r="AH297">
        <v>-211</v>
      </c>
      <c r="AI297">
        <v>-82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</row>
    <row r="298" spans="1:43" x14ac:dyDescent="0.2">
      <c r="A298" t="s">
        <v>57</v>
      </c>
      <c r="B298" s="1">
        <v>40749</v>
      </c>
      <c r="C298" s="14">
        <f t="shared" si="8"/>
        <v>2011</v>
      </c>
      <c r="D298" s="14">
        <f t="shared" si="9"/>
        <v>7</v>
      </c>
      <c r="E298">
        <v>44</v>
      </c>
      <c r="F298">
        <v>11.4</v>
      </c>
      <c r="G298">
        <v>8.9</v>
      </c>
      <c r="H298">
        <v>11.4</v>
      </c>
      <c r="I298">
        <v>8.9</v>
      </c>
      <c r="J298">
        <v>691</v>
      </c>
      <c r="K298">
        <v>355</v>
      </c>
      <c r="L298">
        <v>1040</v>
      </c>
      <c r="M298">
        <v>7</v>
      </c>
      <c r="N298">
        <v>0.64</v>
      </c>
      <c r="O298">
        <v>0.03</v>
      </c>
      <c r="P298">
        <v>0.03</v>
      </c>
      <c r="Q298">
        <v>0.03</v>
      </c>
      <c r="R298">
        <v>44</v>
      </c>
      <c r="S298">
        <v>1.71</v>
      </c>
      <c r="T298">
        <v>255</v>
      </c>
      <c r="U298">
        <v>5.2</v>
      </c>
      <c r="V298">
        <v>-264</v>
      </c>
      <c r="W298">
        <v>-0.01</v>
      </c>
      <c r="X298">
        <v>0.56000000000000005</v>
      </c>
      <c r="Y298">
        <v>0</v>
      </c>
      <c r="Z298">
        <v>0.12</v>
      </c>
      <c r="AA298">
        <v>0.1</v>
      </c>
      <c r="AB298">
        <v>-79</v>
      </c>
      <c r="AC298" s="18">
        <v>-83</v>
      </c>
      <c r="AD298" s="18">
        <v>181</v>
      </c>
      <c r="AE298" s="18">
        <v>-265</v>
      </c>
      <c r="AF298">
        <v>12</v>
      </c>
      <c r="AG298">
        <v>193</v>
      </c>
      <c r="AH298">
        <v>-277</v>
      </c>
      <c r="AI298">
        <v>-84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</row>
    <row r="299" spans="1:43" x14ac:dyDescent="0.2">
      <c r="A299" t="s">
        <v>57</v>
      </c>
      <c r="B299" s="1">
        <v>40750</v>
      </c>
      <c r="C299" s="14">
        <f t="shared" si="8"/>
        <v>2011</v>
      </c>
      <c r="D299" s="14">
        <f t="shared" si="9"/>
        <v>7</v>
      </c>
      <c r="E299">
        <v>45</v>
      </c>
      <c r="F299">
        <v>11.8</v>
      </c>
      <c r="G299">
        <v>8.8000000000000007</v>
      </c>
      <c r="H299">
        <v>11.8</v>
      </c>
      <c r="I299">
        <v>8.8000000000000007</v>
      </c>
      <c r="J299">
        <v>692</v>
      </c>
      <c r="K299">
        <v>470</v>
      </c>
      <c r="L299">
        <v>1347</v>
      </c>
      <c r="M299">
        <v>3</v>
      </c>
      <c r="N299">
        <v>0.63</v>
      </c>
      <c r="O299">
        <v>0.03</v>
      </c>
      <c r="P299">
        <v>0.03</v>
      </c>
      <c r="Q299">
        <v>0.02</v>
      </c>
      <c r="R299">
        <v>45</v>
      </c>
      <c r="S299">
        <v>1.06</v>
      </c>
      <c r="T299">
        <v>217</v>
      </c>
      <c r="U299">
        <v>6.7</v>
      </c>
      <c r="V299">
        <v>-127</v>
      </c>
      <c r="W299">
        <v>-0.56999999999999995</v>
      </c>
      <c r="X299">
        <v>0.7</v>
      </c>
      <c r="Y299">
        <v>0</v>
      </c>
      <c r="Z299">
        <v>0.11</v>
      </c>
      <c r="AA299">
        <v>0.1</v>
      </c>
      <c r="AB299">
        <v>-77</v>
      </c>
      <c r="AC299" s="18">
        <v>-70</v>
      </c>
      <c r="AD299" s="18">
        <v>144</v>
      </c>
      <c r="AE299" s="18">
        <v>-214</v>
      </c>
      <c r="AF299">
        <v>3.2</v>
      </c>
      <c r="AG299">
        <v>147</v>
      </c>
      <c r="AH299">
        <v>-217</v>
      </c>
      <c r="AI299">
        <v>-70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57</v>
      </c>
      <c r="B300" s="1">
        <v>40751</v>
      </c>
      <c r="C300" s="14">
        <f t="shared" si="8"/>
        <v>2011</v>
      </c>
      <c r="D300" s="14">
        <f t="shared" si="9"/>
        <v>7</v>
      </c>
      <c r="E300">
        <v>46</v>
      </c>
      <c r="F300">
        <v>12</v>
      </c>
      <c r="G300">
        <v>8.6999999999999993</v>
      </c>
      <c r="H300">
        <v>12</v>
      </c>
      <c r="I300">
        <v>8.6999999999999993</v>
      </c>
      <c r="J300">
        <v>694</v>
      </c>
      <c r="K300">
        <v>577</v>
      </c>
      <c r="L300">
        <v>1320</v>
      </c>
      <c r="M300">
        <v>4</v>
      </c>
      <c r="N300">
        <v>0.63</v>
      </c>
      <c r="O300">
        <v>0.02</v>
      </c>
      <c r="P300">
        <v>0.03</v>
      </c>
      <c r="Q300">
        <v>0.02</v>
      </c>
      <c r="R300">
        <v>46</v>
      </c>
      <c r="S300">
        <v>0.39</v>
      </c>
      <c r="T300">
        <v>207</v>
      </c>
      <c r="U300">
        <v>6.6</v>
      </c>
      <c r="V300">
        <v>-176</v>
      </c>
      <c r="W300">
        <v>-0.13</v>
      </c>
      <c r="X300">
        <v>0.59</v>
      </c>
      <c r="Y300">
        <v>0</v>
      </c>
      <c r="Z300">
        <v>0.11</v>
      </c>
      <c r="AA300">
        <v>0.1</v>
      </c>
      <c r="AB300">
        <v>-78</v>
      </c>
      <c r="AC300" s="18">
        <v>-77</v>
      </c>
      <c r="AD300" s="18">
        <v>120</v>
      </c>
      <c r="AE300" s="18">
        <v>-197</v>
      </c>
      <c r="AF300">
        <v>1.6</v>
      </c>
      <c r="AG300">
        <v>122</v>
      </c>
      <c r="AH300">
        <v>-199</v>
      </c>
      <c r="AI300">
        <v>-77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57</v>
      </c>
      <c r="B301" s="1">
        <v>40752</v>
      </c>
      <c r="C301" s="14">
        <f t="shared" ref="C301:C340" si="10">YEAR(B301)</f>
        <v>2011</v>
      </c>
      <c r="D301" s="14">
        <f t="shared" ref="D301:D340" si="11">MONTH(B301)</f>
        <v>7</v>
      </c>
      <c r="E301">
        <v>47</v>
      </c>
      <c r="F301">
        <v>11.9</v>
      </c>
      <c r="G301">
        <v>8.8000000000000007</v>
      </c>
      <c r="H301">
        <v>11.9</v>
      </c>
      <c r="I301">
        <v>8.8000000000000007</v>
      </c>
      <c r="J301">
        <v>693</v>
      </c>
      <c r="K301">
        <v>423</v>
      </c>
      <c r="L301">
        <v>1156</v>
      </c>
      <c r="M301">
        <v>5</v>
      </c>
      <c r="N301">
        <v>0.62</v>
      </c>
      <c r="O301">
        <v>0.02</v>
      </c>
      <c r="P301">
        <v>0.03</v>
      </c>
      <c r="Q301">
        <v>0.02</v>
      </c>
      <c r="R301">
        <v>47</v>
      </c>
      <c r="S301">
        <v>0.69</v>
      </c>
      <c r="T301">
        <v>251</v>
      </c>
      <c r="U301">
        <v>5.8</v>
      </c>
      <c r="V301">
        <v>-161</v>
      </c>
      <c r="W301">
        <v>-0.36</v>
      </c>
      <c r="X301">
        <v>0.77</v>
      </c>
      <c r="Y301">
        <v>0</v>
      </c>
      <c r="Z301">
        <v>0.1</v>
      </c>
      <c r="AA301">
        <v>0.1</v>
      </c>
      <c r="AB301">
        <v>-65</v>
      </c>
      <c r="AC301" s="18">
        <v>-66</v>
      </c>
      <c r="AD301" s="18">
        <v>148</v>
      </c>
      <c r="AE301" s="18">
        <v>-214</v>
      </c>
      <c r="AF301">
        <v>3.4</v>
      </c>
      <c r="AG301">
        <v>151</v>
      </c>
      <c r="AH301">
        <v>-217</v>
      </c>
      <c r="AI301">
        <v>-66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57</v>
      </c>
      <c r="B302" s="1">
        <v>40753</v>
      </c>
      <c r="C302" s="14">
        <f t="shared" si="10"/>
        <v>2011</v>
      </c>
      <c r="D302" s="14">
        <f t="shared" si="11"/>
        <v>7</v>
      </c>
      <c r="E302">
        <v>48</v>
      </c>
      <c r="F302">
        <v>11.8</v>
      </c>
      <c r="G302">
        <v>8.6999999999999993</v>
      </c>
      <c r="H302">
        <v>11.8</v>
      </c>
      <c r="I302">
        <v>8.6999999999999993</v>
      </c>
      <c r="J302">
        <v>692</v>
      </c>
      <c r="K302">
        <v>364</v>
      </c>
      <c r="L302">
        <v>1215</v>
      </c>
      <c r="M302">
        <v>2</v>
      </c>
      <c r="N302">
        <v>0.63</v>
      </c>
      <c r="O302">
        <v>0.02</v>
      </c>
      <c r="P302">
        <v>0.03</v>
      </c>
      <c r="Q302">
        <v>0.02</v>
      </c>
      <c r="R302">
        <v>48</v>
      </c>
      <c r="S302">
        <v>0.74</v>
      </c>
      <c r="T302">
        <v>276</v>
      </c>
      <c r="U302">
        <v>6.1</v>
      </c>
      <c r="V302">
        <v>-188</v>
      </c>
      <c r="W302">
        <v>-0.13</v>
      </c>
      <c r="X302">
        <v>0.73</v>
      </c>
      <c r="Y302">
        <v>0</v>
      </c>
      <c r="Z302">
        <v>0.1</v>
      </c>
      <c r="AA302">
        <v>0.1</v>
      </c>
      <c r="AB302">
        <v>-84</v>
      </c>
      <c r="AC302" s="18">
        <v>-71</v>
      </c>
      <c r="AD302" s="18">
        <v>138</v>
      </c>
      <c r="AE302" s="18">
        <v>-209</v>
      </c>
      <c r="AF302">
        <v>1.5</v>
      </c>
      <c r="AG302">
        <v>140</v>
      </c>
      <c r="AH302">
        <v>-210</v>
      </c>
      <c r="AI302">
        <v>-71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57</v>
      </c>
      <c r="B303" s="1">
        <v>40754</v>
      </c>
      <c r="C303" s="14">
        <f t="shared" si="10"/>
        <v>2011</v>
      </c>
      <c r="D303" s="14">
        <f t="shared" si="11"/>
        <v>7</v>
      </c>
      <c r="E303">
        <v>49</v>
      </c>
      <c r="F303">
        <v>10.6</v>
      </c>
      <c r="G303">
        <v>8.8000000000000007</v>
      </c>
      <c r="H303">
        <v>10.6</v>
      </c>
      <c r="I303">
        <v>8.8000000000000007</v>
      </c>
      <c r="J303">
        <v>692</v>
      </c>
      <c r="K303">
        <v>217</v>
      </c>
      <c r="L303">
        <v>665</v>
      </c>
      <c r="M303">
        <v>1</v>
      </c>
      <c r="N303">
        <v>0.65</v>
      </c>
      <c r="O303">
        <v>0.03</v>
      </c>
      <c r="P303">
        <v>0.04</v>
      </c>
      <c r="Q303">
        <v>0.03</v>
      </c>
      <c r="R303">
        <v>49</v>
      </c>
      <c r="S303">
        <v>1.28</v>
      </c>
      <c r="T303">
        <v>217</v>
      </c>
      <c r="U303">
        <v>3.3</v>
      </c>
      <c r="V303">
        <v>-145</v>
      </c>
      <c r="W303">
        <v>-0.5</v>
      </c>
      <c r="X303">
        <v>0.76</v>
      </c>
      <c r="Y303">
        <v>0</v>
      </c>
      <c r="Z303">
        <v>0.13</v>
      </c>
      <c r="AA303">
        <v>0.2</v>
      </c>
      <c r="AB303">
        <v>-101</v>
      </c>
      <c r="AC303" s="18">
        <v>-96</v>
      </c>
      <c r="AD303" s="18">
        <v>128</v>
      </c>
      <c r="AE303" s="18">
        <v>-224</v>
      </c>
      <c r="AF303">
        <v>1.3</v>
      </c>
      <c r="AG303">
        <v>129</v>
      </c>
      <c r="AH303">
        <v>-225</v>
      </c>
      <c r="AI303">
        <v>-96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</row>
    <row r="304" spans="1:43" x14ac:dyDescent="0.2">
      <c r="A304" t="s">
        <v>57</v>
      </c>
      <c r="B304" s="1">
        <v>40759</v>
      </c>
      <c r="C304" s="14">
        <f t="shared" si="10"/>
        <v>2011</v>
      </c>
      <c r="D304" s="14">
        <f t="shared" si="11"/>
        <v>8</v>
      </c>
      <c r="E304">
        <v>50</v>
      </c>
      <c r="F304">
        <v>11.2</v>
      </c>
      <c r="G304">
        <v>8.9</v>
      </c>
      <c r="H304">
        <v>11.2</v>
      </c>
      <c r="I304">
        <v>8.9</v>
      </c>
      <c r="J304">
        <v>687</v>
      </c>
      <c r="K304">
        <v>362</v>
      </c>
      <c r="L304">
        <v>1255</v>
      </c>
      <c r="M304">
        <v>0</v>
      </c>
      <c r="N304">
        <v>0.63</v>
      </c>
      <c r="O304">
        <v>0.03</v>
      </c>
      <c r="P304">
        <v>0.03</v>
      </c>
      <c r="Q304">
        <v>0.02</v>
      </c>
      <c r="R304">
        <v>50</v>
      </c>
      <c r="S304">
        <v>1.34</v>
      </c>
      <c r="T304">
        <v>238</v>
      </c>
      <c r="U304">
        <v>6.3</v>
      </c>
      <c r="V304">
        <v>-118</v>
      </c>
      <c r="W304">
        <v>-0.63</v>
      </c>
      <c r="X304">
        <v>0.81</v>
      </c>
      <c r="Y304">
        <v>0</v>
      </c>
      <c r="Z304">
        <v>0.1</v>
      </c>
      <c r="AA304">
        <v>0.1</v>
      </c>
      <c r="AB304">
        <v>-69</v>
      </c>
      <c r="AC304" s="18">
        <v>-70</v>
      </c>
      <c r="AD304" s="18">
        <v>151</v>
      </c>
      <c r="AE304" s="18">
        <v>-221</v>
      </c>
      <c r="AF304">
        <v>0</v>
      </c>
      <c r="AG304">
        <v>151</v>
      </c>
      <c r="AH304">
        <v>-221</v>
      </c>
      <c r="AI304">
        <v>-70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57</v>
      </c>
      <c r="B305" s="1">
        <v>40760</v>
      </c>
      <c r="C305" s="14">
        <f t="shared" si="10"/>
        <v>2011</v>
      </c>
      <c r="D305" s="14">
        <f t="shared" si="11"/>
        <v>8</v>
      </c>
      <c r="E305">
        <v>51</v>
      </c>
      <c r="F305">
        <v>10.7</v>
      </c>
      <c r="G305">
        <v>9</v>
      </c>
      <c r="H305">
        <v>10.7</v>
      </c>
      <c r="I305">
        <v>9</v>
      </c>
      <c r="J305">
        <v>690</v>
      </c>
      <c r="K305">
        <v>366</v>
      </c>
      <c r="L305">
        <v>1009</v>
      </c>
      <c r="M305">
        <v>0</v>
      </c>
      <c r="N305">
        <v>0.62</v>
      </c>
      <c r="O305">
        <v>0.02</v>
      </c>
      <c r="P305">
        <v>0.03</v>
      </c>
      <c r="Q305">
        <v>0.02</v>
      </c>
      <c r="R305">
        <v>51</v>
      </c>
      <c r="S305">
        <v>1.52</v>
      </c>
      <c r="T305">
        <v>234</v>
      </c>
      <c r="U305">
        <v>5</v>
      </c>
      <c r="V305">
        <v>-87</v>
      </c>
      <c r="W305">
        <v>-0.73</v>
      </c>
      <c r="X305">
        <v>0.79</v>
      </c>
      <c r="Y305">
        <v>0</v>
      </c>
      <c r="Z305">
        <v>0.1</v>
      </c>
      <c r="AA305">
        <v>0.1</v>
      </c>
      <c r="AB305">
        <v>-57</v>
      </c>
      <c r="AC305" s="18">
        <v>-56</v>
      </c>
      <c r="AD305" s="18">
        <v>154</v>
      </c>
      <c r="AE305" s="18">
        <v>-210</v>
      </c>
      <c r="AF305">
        <v>0</v>
      </c>
      <c r="AG305">
        <v>154</v>
      </c>
      <c r="AH305">
        <v>-210</v>
      </c>
      <c r="AI305">
        <v>-56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">
      <c r="A306" t="s">
        <v>57</v>
      </c>
      <c r="B306" s="1">
        <v>40761</v>
      </c>
      <c r="C306" s="14">
        <f t="shared" si="10"/>
        <v>2011</v>
      </c>
      <c r="D306" s="14">
        <f t="shared" si="11"/>
        <v>8</v>
      </c>
      <c r="E306">
        <v>52</v>
      </c>
      <c r="F306">
        <v>9.3000000000000007</v>
      </c>
      <c r="G306">
        <v>9.5</v>
      </c>
      <c r="H306">
        <v>9.3000000000000007</v>
      </c>
      <c r="I306">
        <v>9.5</v>
      </c>
      <c r="J306">
        <v>695</v>
      </c>
      <c r="K306">
        <v>403</v>
      </c>
      <c r="L306">
        <v>1312</v>
      </c>
      <c r="M306">
        <v>0</v>
      </c>
      <c r="N306">
        <v>0.62</v>
      </c>
      <c r="O306">
        <v>0.02</v>
      </c>
      <c r="P306">
        <v>0.02</v>
      </c>
      <c r="Q306">
        <v>0.02</v>
      </c>
      <c r="R306">
        <v>52</v>
      </c>
      <c r="S306">
        <v>1.94</v>
      </c>
      <c r="T306">
        <v>222</v>
      </c>
      <c r="U306">
        <v>6.6</v>
      </c>
      <c r="V306">
        <v>-100</v>
      </c>
      <c r="W306">
        <v>-0.64</v>
      </c>
      <c r="X306">
        <v>0.72</v>
      </c>
      <c r="Y306">
        <v>0</v>
      </c>
      <c r="Z306">
        <v>0.09</v>
      </c>
      <c r="AA306">
        <v>0.1</v>
      </c>
      <c r="AB306">
        <v>-47</v>
      </c>
      <c r="AC306" s="18">
        <v>-48</v>
      </c>
      <c r="AD306" s="18">
        <v>154</v>
      </c>
      <c r="AE306" s="18">
        <v>-202</v>
      </c>
      <c r="AF306">
        <v>0</v>
      </c>
      <c r="AG306">
        <v>154</v>
      </c>
      <c r="AH306">
        <v>-202</v>
      </c>
      <c r="AI306">
        <v>-48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57</v>
      </c>
      <c r="B307" s="1">
        <v>40762</v>
      </c>
      <c r="C307" s="14">
        <f t="shared" si="10"/>
        <v>2011</v>
      </c>
      <c r="D307" s="14">
        <f t="shared" si="11"/>
        <v>8</v>
      </c>
      <c r="E307">
        <v>53</v>
      </c>
      <c r="F307">
        <v>8.4</v>
      </c>
      <c r="G307">
        <v>9.5</v>
      </c>
      <c r="H307">
        <v>8.4</v>
      </c>
      <c r="I307">
        <v>9.5</v>
      </c>
      <c r="J307">
        <v>693</v>
      </c>
      <c r="K307">
        <v>184</v>
      </c>
      <c r="L307">
        <v>806</v>
      </c>
      <c r="M307">
        <v>0</v>
      </c>
      <c r="N307">
        <v>0.61</v>
      </c>
      <c r="O307">
        <v>0.02</v>
      </c>
      <c r="P307">
        <v>0.02</v>
      </c>
      <c r="Q307">
        <v>0.02</v>
      </c>
      <c r="R307">
        <v>53</v>
      </c>
      <c r="S307">
        <v>1.1200000000000001</v>
      </c>
      <c r="T307">
        <v>244</v>
      </c>
      <c r="U307">
        <v>4</v>
      </c>
      <c r="V307">
        <v>6</v>
      </c>
      <c r="W307">
        <v>-1.0900000000000001</v>
      </c>
      <c r="X307">
        <v>0.89</v>
      </c>
      <c r="Y307">
        <v>0</v>
      </c>
      <c r="Z307">
        <v>0.08</v>
      </c>
      <c r="AA307">
        <v>0.1</v>
      </c>
      <c r="AB307">
        <v>-59</v>
      </c>
      <c r="AC307" s="18">
        <v>-56</v>
      </c>
      <c r="AD307" s="18">
        <v>124</v>
      </c>
      <c r="AE307" s="18">
        <v>-180</v>
      </c>
      <c r="AF307">
        <v>0</v>
      </c>
      <c r="AG307">
        <v>124</v>
      </c>
      <c r="AH307">
        <v>-180</v>
      </c>
      <c r="AI307">
        <v>-56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57</v>
      </c>
      <c r="B308" s="1">
        <v>40763</v>
      </c>
      <c r="C308" s="14">
        <f t="shared" si="10"/>
        <v>2011</v>
      </c>
      <c r="D308" s="14">
        <f t="shared" si="11"/>
        <v>8</v>
      </c>
      <c r="E308">
        <v>54</v>
      </c>
      <c r="F308">
        <v>8.9</v>
      </c>
      <c r="G308">
        <v>9.5</v>
      </c>
      <c r="H308">
        <v>8.9</v>
      </c>
      <c r="I308">
        <v>9.5</v>
      </c>
      <c r="J308">
        <v>696</v>
      </c>
      <c r="K308">
        <v>307</v>
      </c>
      <c r="L308">
        <v>1121</v>
      </c>
      <c r="M308">
        <v>0</v>
      </c>
      <c r="N308">
        <v>0.63</v>
      </c>
      <c r="O308">
        <v>0.02</v>
      </c>
      <c r="P308">
        <v>0.03</v>
      </c>
      <c r="Q308">
        <v>0.02</v>
      </c>
      <c r="R308">
        <v>54</v>
      </c>
      <c r="S308">
        <v>0.79</v>
      </c>
      <c r="T308">
        <v>227</v>
      </c>
      <c r="U308">
        <v>5.6</v>
      </c>
      <c r="V308">
        <v>-122</v>
      </c>
      <c r="W308">
        <v>-0.34</v>
      </c>
      <c r="X308">
        <v>0.64</v>
      </c>
      <c r="Y308">
        <v>0</v>
      </c>
      <c r="Z308">
        <v>0.1</v>
      </c>
      <c r="AA308">
        <v>0.1</v>
      </c>
      <c r="AB308">
        <v>-64</v>
      </c>
      <c r="AC308" s="18">
        <v>-63</v>
      </c>
      <c r="AD308" s="18">
        <v>119</v>
      </c>
      <c r="AE308" s="18">
        <v>-182</v>
      </c>
      <c r="AF308">
        <v>0</v>
      </c>
      <c r="AG308">
        <v>119</v>
      </c>
      <c r="AH308">
        <v>-182</v>
      </c>
      <c r="AI308">
        <v>-63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57</v>
      </c>
      <c r="B309" s="1">
        <v>40764</v>
      </c>
      <c r="C309" s="14">
        <f t="shared" si="10"/>
        <v>2011</v>
      </c>
      <c r="D309" s="14">
        <f t="shared" si="11"/>
        <v>8</v>
      </c>
      <c r="E309">
        <v>55</v>
      </c>
      <c r="F309">
        <v>8.6999999999999993</v>
      </c>
      <c r="G309">
        <v>9.8000000000000007</v>
      </c>
      <c r="H309">
        <v>8.6999999999999993</v>
      </c>
      <c r="I309">
        <v>9.8000000000000007</v>
      </c>
      <c r="J309">
        <v>698</v>
      </c>
      <c r="K309">
        <v>359</v>
      </c>
      <c r="L309">
        <v>852</v>
      </c>
      <c r="M309">
        <v>0</v>
      </c>
      <c r="N309">
        <v>0.62</v>
      </c>
      <c r="O309">
        <v>0.02</v>
      </c>
      <c r="P309">
        <v>0.02</v>
      </c>
      <c r="Q309">
        <v>0.02</v>
      </c>
      <c r="R309">
        <v>55</v>
      </c>
      <c r="S309">
        <v>0.79</v>
      </c>
      <c r="T309">
        <v>280</v>
      </c>
      <c r="U309">
        <v>4.3</v>
      </c>
      <c r="V309">
        <v>-98</v>
      </c>
      <c r="W309">
        <v>-0.72</v>
      </c>
      <c r="X309">
        <v>0.86</v>
      </c>
      <c r="Y309">
        <v>0</v>
      </c>
      <c r="Z309">
        <v>0.09</v>
      </c>
      <c r="AA309">
        <v>0.1</v>
      </c>
      <c r="AB309">
        <v>-50</v>
      </c>
      <c r="AC309" s="18">
        <v>-50</v>
      </c>
      <c r="AD309" s="18">
        <v>161</v>
      </c>
      <c r="AE309" s="18">
        <v>-211</v>
      </c>
      <c r="AF309">
        <v>0</v>
      </c>
      <c r="AG309">
        <v>161</v>
      </c>
      <c r="AH309">
        <v>-211</v>
      </c>
      <c r="AI309">
        <v>-50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57</v>
      </c>
      <c r="B310" s="1">
        <v>40765</v>
      </c>
      <c r="C310" s="14">
        <f t="shared" si="10"/>
        <v>2011</v>
      </c>
      <c r="D310" s="14">
        <f t="shared" si="11"/>
        <v>8</v>
      </c>
      <c r="E310">
        <v>56</v>
      </c>
      <c r="F310">
        <v>8.8000000000000007</v>
      </c>
      <c r="G310">
        <v>9.6999999999999993</v>
      </c>
      <c r="H310">
        <v>8.8000000000000007</v>
      </c>
      <c r="I310">
        <v>9.6999999999999993</v>
      </c>
      <c r="J310">
        <v>702</v>
      </c>
      <c r="K310">
        <v>287</v>
      </c>
      <c r="L310">
        <v>880</v>
      </c>
      <c r="M310">
        <v>0</v>
      </c>
      <c r="N310">
        <v>0.62</v>
      </c>
      <c r="O310">
        <v>0.02</v>
      </c>
      <c r="P310">
        <v>0.02</v>
      </c>
      <c r="Q310">
        <v>0.02</v>
      </c>
      <c r="R310">
        <v>56</v>
      </c>
      <c r="S310">
        <v>2.4900000000000002</v>
      </c>
      <c r="T310">
        <v>266</v>
      </c>
      <c r="U310">
        <v>4.4000000000000004</v>
      </c>
      <c r="V310">
        <v>-120</v>
      </c>
      <c r="W310">
        <v>-0.62</v>
      </c>
      <c r="X310">
        <v>0.8</v>
      </c>
      <c r="Y310">
        <v>0</v>
      </c>
      <c r="Z310">
        <v>0.08</v>
      </c>
      <c r="AA310">
        <v>0.1</v>
      </c>
      <c r="AB310">
        <v>-53</v>
      </c>
      <c r="AC310" s="18">
        <v>-53</v>
      </c>
      <c r="AD310" s="18">
        <v>166</v>
      </c>
      <c r="AE310" s="18">
        <v>-219</v>
      </c>
      <c r="AF310">
        <v>0</v>
      </c>
      <c r="AG310">
        <v>166</v>
      </c>
      <c r="AH310">
        <v>-219</v>
      </c>
      <c r="AI310">
        <v>-53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">
      <c r="A311" t="s">
        <v>57</v>
      </c>
      <c r="B311" s="1">
        <v>40766</v>
      </c>
      <c r="C311" s="14">
        <f t="shared" si="10"/>
        <v>2011</v>
      </c>
      <c r="D311" s="14">
        <f t="shared" si="11"/>
        <v>8</v>
      </c>
      <c r="E311">
        <v>57</v>
      </c>
      <c r="F311">
        <v>9.4</v>
      </c>
      <c r="G311">
        <v>9.6</v>
      </c>
      <c r="H311">
        <v>9.4</v>
      </c>
      <c r="I311">
        <v>9.6</v>
      </c>
      <c r="J311">
        <v>704</v>
      </c>
      <c r="K311">
        <v>424</v>
      </c>
      <c r="L311">
        <v>1136</v>
      </c>
      <c r="M311">
        <v>0</v>
      </c>
      <c r="N311">
        <v>0.61</v>
      </c>
      <c r="O311">
        <v>0.02</v>
      </c>
      <c r="P311">
        <v>0.02</v>
      </c>
      <c r="Q311">
        <v>0.02</v>
      </c>
      <c r="R311">
        <v>57</v>
      </c>
      <c r="S311">
        <v>1.07</v>
      </c>
      <c r="T311">
        <v>260</v>
      </c>
      <c r="U311">
        <v>5.7</v>
      </c>
      <c r="V311">
        <v>-107</v>
      </c>
      <c r="W311">
        <v>-0.56999999999999995</v>
      </c>
      <c r="X311">
        <v>0.78</v>
      </c>
      <c r="Y311">
        <v>0</v>
      </c>
      <c r="Z311">
        <v>0.08</v>
      </c>
      <c r="AA311">
        <v>0.1</v>
      </c>
      <c r="AB311">
        <v>-52</v>
      </c>
      <c r="AC311" s="18">
        <v>-53</v>
      </c>
      <c r="AD311" s="18">
        <v>147</v>
      </c>
      <c r="AE311" s="18">
        <v>-200</v>
      </c>
      <c r="AF311">
        <v>0</v>
      </c>
      <c r="AG311">
        <v>147</v>
      </c>
      <c r="AH311">
        <v>-200</v>
      </c>
      <c r="AI311">
        <v>-53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57</v>
      </c>
      <c r="B312" s="1">
        <v>40767</v>
      </c>
      <c r="C312" s="14">
        <f t="shared" si="10"/>
        <v>2011</v>
      </c>
      <c r="D312" s="14">
        <f t="shared" si="11"/>
        <v>8</v>
      </c>
      <c r="E312">
        <v>58</v>
      </c>
      <c r="F312">
        <v>9.4</v>
      </c>
      <c r="G312">
        <v>9.6</v>
      </c>
      <c r="H312">
        <v>9.4</v>
      </c>
      <c r="I312">
        <v>9.6</v>
      </c>
      <c r="J312">
        <v>701</v>
      </c>
      <c r="K312">
        <v>422</v>
      </c>
      <c r="L312">
        <v>1097</v>
      </c>
      <c r="M312">
        <v>0</v>
      </c>
      <c r="N312">
        <v>0.61</v>
      </c>
      <c r="O312">
        <v>0.02</v>
      </c>
      <c r="P312">
        <v>0.02</v>
      </c>
      <c r="Q312">
        <v>0.02</v>
      </c>
      <c r="R312">
        <v>58</v>
      </c>
      <c r="S312">
        <v>0.79</v>
      </c>
      <c r="T312">
        <v>255</v>
      </c>
      <c r="U312">
        <v>5.5</v>
      </c>
      <c r="V312">
        <v>-44</v>
      </c>
      <c r="W312">
        <v>-0.84</v>
      </c>
      <c r="X312">
        <v>0.7</v>
      </c>
      <c r="Y312">
        <v>0</v>
      </c>
      <c r="Z312">
        <v>0.08</v>
      </c>
      <c r="AA312">
        <v>0.1</v>
      </c>
      <c r="AB312">
        <v>-42</v>
      </c>
      <c r="AC312" s="18">
        <v>-41</v>
      </c>
      <c r="AD312" s="18">
        <v>142</v>
      </c>
      <c r="AE312" s="18">
        <v>-183</v>
      </c>
      <c r="AF312">
        <v>0</v>
      </c>
      <c r="AG312">
        <v>142</v>
      </c>
      <c r="AH312">
        <v>-183</v>
      </c>
      <c r="AI312">
        <v>-41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57</v>
      </c>
      <c r="B313" s="1">
        <v>40768</v>
      </c>
      <c r="C313" s="14">
        <f t="shared" si="10"/>
        <v>2011</v>
      </c>
      <c r="D313" s="14">
        <f t="shared" si="11"/>
        <v>8</v>
      </c>
      <c r="E313">
        <v>59</v>
      </c>
      <c r="F313">
        <v>9</v>
      </c>
      <c r="G313">
        <v>9.6</v>
      </c>
      <c r="H313">
        <v>9</v>
      </c>
      <c r="I313">
        <v>9.6</v>
      </c>
      <c r="J313">
        <v>696</v>
      </c>
      <c r="K313">
        <v>292</v>
      </c>
      <c r="L313">
        <v>794</v>
      </c>
      <c r="M313">
        <v>0</v>
      </c>
      <c r="N313">
        <v>0.6</v>
      </c>
      <c r="O313">
        <v>0.02</v>
      </c>
      <c r="P313">
        <v>0.02</v>
      </c>
      <c r="Q313">
        <v>0.01</v>
      </c>
      <c r="R313">
        <v>59</v>
      </c>
      <c r="S313">
        <v>1.01</v>
      </c>
      <c r="T313">
        <v>272</v>
      </c>
      <c r="U313">
        <v>4</v>
      </c>
      <c r="V313">
        <v>-61</v>
      </c>
      <c r="W313">
        <v>-0.79</v>
      </c>
      <c r="X313">
        <v>0.9</v>
      </c>
      <c r="Y313">
        <v>0</v>
      </c>
      <c r="Z313">
        <v>7.0000000000000007E-2</v>
      </c>
      <c r="AA313">
        <v>0.1</v>
      </c>
      <c r="AB313">
        <v>-47</v>
      </c>
      <c r="AC313" s="18">
        <v>-44</v>
      </c>
      <c r="AD313" s="18">
        <v>148</v>
      </c>
      <c r="AE313" s="18">
        <v>-192</v>
      </c>
      <c r="AF313">
        <v>0</v>
      </c>
      <c r="AG313">
        <v>148</v>
      </c>
      <c r="AH313">
        <v>-192</v>
      </c>
      <c r="AI313">
        <v>-44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</row>
    <row r="314" spans="1:43" x14ac:dyDescent="0.2">
      <c r="A314" t="s">
        <v>57</v>
      </c>
      <c r="B314" s="1">
        <v>40769</v>
      </c>
      <c r="C314" s="14">
        <f t="shared" si="10"/>
        <v>2011</v>
      </c>
      <c r="D314" s="14">
        <f t="shared" si="11"/>
        <v>8</v>
      </c>
      <c r="E314">
        <v>60</v>
      </c>
      <c r="F314">
        <v>8.4</v>
      </c>
      <c r="G314">
        <v>9.6</v>
      </c>
      <c r="H314">
        <v>8.4</v>
      </c>
      <c r="I314">
        <v>9.6</v>
      </c>
      <c r="J314">
        <v>697</v>
      </c>
      <c r="K314">
        <v>141</v>
      </c>
      <c r="L314">
        <v>365</v>
      </c>
      <c r="M314">
        <v>0</v>
      </c>
      <c r="N314">
        <v>0.6</v>
      </c>
      <c r="O314">
        <v>0.02</v>
      </c>
      <c r="P314">
        <v>0.02</v>
      </c>
      <c r="Q314">
        <v>0.02</v>
      </c>
      <c r="R314">
        <v>60</v>
      </c>
      <c r="S314">
        <v>1.89</v>
      </c>
      <c r="T314">
        <v>289</v>
      </c>
      <c r="U314">
        <v>1.8</v>
      </c>
      <c r="V314">
        <v>-84</v>
      </c>
      <c r="W314">
        <v>-0.72</v>
      </c>
      <c r="X314">
        <v>0.87</v>
      </c>
      <c r="Y314">
        <v>0</v>
      </c>
      <c r="Z314">
        <v>7.0000000000000007E-2</v>
      </c>
      <c r="AA314">
        <v>0.1</v>
      </c>
      <c r="AB314">
        <v>-48</v>
      </c>
      <c r="AC314" s="18">
        <v>-47</v>
      </c>
      <c r="AD314" s="18">
        <v>152</v>
      </c>
      <c r="AE314" s="18">
        <v>-199</v>
      </c>
      <c r="AF314">
        <v>0</v>
      </c>
      <c r="AG314">
        <v>152</v>
      </c>
      <c r="AH314">
        <v>-199</v>
      </c>
      <c r="AI314">
        <v>-47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57</v>
      </c>
      <c r="B315" s="1">
        <v>40770</v>
      </c>
      <c r="C315" s="14">
        <f t="shared" si="10"/>
        <v>2011</v>
      </c>
      <c r="D315" s="14">
        <f t="shared" si="11"/>
        <v>8</v>
      </c>
      <c r="E315">
        <v>61</v>
      </c>
      <c r="F315">
        <v>7.8</v>
      </c>
      <c r="G315">
        <v>9.9</v>
      </c>
      <c r="H315">
        <v>7.8</v>
      </c>
      <c r="I315">
        <v>9.9</v>
      </c>
      <c r="J315">
        <v>699</v>
      </c>
      <c r="K315">
        <v>216</v>
      </c>
      <c r="L315">
        <v>773</v>
      </c>
      <c r="M315">
        <v>0</v>
      </c>
      <c r="N315">
        <v>0.6</v>
      </c>
      <c r="O315">
        <v>0.02</v>
      </c>
      <c r="P315">
        <v>0.02</v>
      </c>
      <c r="Q315">
        <v>0.02</v>
      </c>
      <c r="R315">
        <v>61</v>
      </c>
      <c r="S315">
        <v>1.65</v>
      </c>
      <c r="T315">
        <v>282</v>
      </c>
      <c r="U315">
        <v>3.9</v>
      </c>
      <c r="V315">
        <v>-55</v>
      </c>
      <c r="W315">
        <v>-0.87</v>
      </c>
      <c r="X315">
        <v>0.74</v>
      </c>
      <c r="Y315">
        <v>0</v>
      </c>
      <c r="Z315">
        <v>7.0000000000000007E-2</v>
      </c>
      <c r="AA315">
        <v>0.1</v>
      </c>
      <c r="AB315">
        <v>-40</v>
      </c>
      <c r="AC315" s="18">
        <v>-42</v>
      </c>
      <c r="AD315" s="18">
        <v>154</v>
      </c>
      <c r="AE315" s="18">
        <v>-195</v>
      </c>
      <c r="AF315">
        <v>0</v>
      </c>
      <c r="AG315">
        <v>154</v>
      </c>
      <c r="AH315">
        <v>-195</v>
      </c>
      <c r="AI315">
        <v>-41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</row>
    <row r="316" spans="1:43" x14ac:dyDescent="0.2">
      <c r="A316" t="s">
        <v>57</v>
      </c>
      <c r="B316" s="1">
        <v>40771</v>
      </c>
      <c r="C316" s="14">
        <f t="shared" si="10"/>
        <v>2011</v>
      </c>
      <c r="D316" s="14">
        <f t="shared" si="11"/>
        <v>8</v>
      </c>
      <c r="E316">
        <v>62</v>
      </c>
      <c r="F316">
        <v>7.3</v>
      </c>
      <c r="G316">
        <v>10.1</v>
      </c>
      <c r="H316">
        <v>7.3</v>
      </c>
      <c r="I316">
        <v>10.1</v>
      </c>
      <c r="J316">
        <v>698</v>
      </c>
      <c r="K316">
        <v>243</v>
      </c>
      <c r="L316">
        <v>877</v>
      </c>
      <c r="M316">
        <v>0</v>
      </c>
      <c r="N316">
        <v>0.6</v>
      </c>
      <c r="O316">
        <v>0.02</v>
      </c>
      <c r="P316">
        <v>0.02</v>
      </c>
      <c r="Q316">
        <v>0.01</v>
      </c>
      <c r="R316">
        <v>62</v>
      </c>
      <c r="S316">
        <v>1.78</v>
      </c>
      <c r="T316">
        <v>293</v>
      </c>
      <c r="U316">
        <v>4.4000000000000004</v>
      </c>
      <c r="V316">
        <v>-83</v>
      </c>
      <c r="W316">
        <v>-0.78</v>
      </c>
      <c r="X316">
        <v>0.89</v>
      </c>
      <c r="Y316">
        <v>0</v>
      </c>
      <c r="Z316">
        <v>7.0000000000000007E-2</v>
      </c>
      <c r="AA316">
        <v>0.1</v>
      </c>
      <c r="AB316">
        <v>-42</v>
      </c>
      <c r="AC316" s="18">
        <v>-44</v>
      </c>
      <c r="AD316" s="18">
        <v>161</v>
      </c>
      <c r="AE316" s="18">
        <v>-205</v>
      </c>
      <c r="AF316">
        <v>0</v>
      </c>
      <c r="AG316">
        <v>161</v>
      </c>
      <c r="AH316">
        <v>-205</v>
      </c>
      <c r="AI316">
        <v>-44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</row>
    <row r="317" spans="1:43" x14ac:dyDescent="0.2">
      <c r="A317" t="s">
        <v>57</v>
      </c>
      <c r="B317" s="1">
        <v>40772</v>
      </c>
      <c r="C317" s="14">
        <f t="shared" si="10"/>
        <v>2011</v>
      </c>
      <c r="D317" s="14">
        <f t="shared" si="11"/>
        <v>8</v>
      </c>
      <c r="E317">
        <v>63</v>
      </c>
      <c r="F317">
        <v>7.2</v>
      </c>
      <c r="G317">
        <v>10.1</v>
      </c>
      <c r="H317">
        <v>7.2</v>
      </c>
      <c r="I317">
        <v>10.1</v>
      </c>
      <c r="J317">
        <v>699</v>
      </c>
      <c r="K317">
        <v>229</v>
      </c>
      <c r="L317">
        <v>696</v>
      </c>
      <c r="M317">
        <v>0</v>
      </c>
      <c r="N317">
        <v>0.6</v>
      </c>
      <c r="O317">
        <v>0.01</v>
      </c>
      <c r="P317">
        <v>0.02</v>
      </c>
      <c r="Q317">
        <v>0.01</v>
      </c>
      <c r="R317">
        <v>63</v>
      </c>
      <c r="S317">
        <v>1.1000000000000001</v>
      </c>
      <c r="T317">
        <v>269</v>
      </c>
      <c r="U317">
        <v>3.5</v>
      </c>
      <c r="V317">
        <v>-20</v>
      </c>
      <c r="W317">
        <v>-0.92</v>
      </c>
      <c r="X317">
        <v>0.93</v>
      </c>
      <c r="Y317">
        <v>0</v>
      </c>
      <c r="Z317">
        <v>7.0000000000000007E-2</v>
      </c>
      <c r="AA317">
        <v>0.1</v>
      </c>
      <c r="AB317">
        <v>-44</v>
      </c>
      <c r="AC317" s="18">
        <v>-41</v>
      </c>
      <c r="AD317" s="18">
        <v>133</v>
      </c>
      <c r="AE317" s="18">
        <v>-174</v>
      </c>
      <c r="AF317">
        <v>0</v>
      </c>
      <c r="AG317">
        <v>133</v>
      </c>
      <c r="AH317">
        <v>-174</v>
      </c>
      <c r="AI317">
        <v>-41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</row>
    <row r="318" spans="1:43" x14ac:dyDescent="0.2">
      <c r="A318" t="s">
        <v>57</v>
      </c>
      <c r="B318" s="1">
        <v>40773</v>
      </c>
      <c r="C318" s="14">
        <f t="shared" si="10"/>
        <v>2011</v>
      </c>
      <c r="D318" s="14">
        <f t="shared" si="11"/>
        <v>8</v>
      </c>
      <c r="E318">
        <v>64</v>
      </c>
      <c r="F318">
        <v>7.7</v>
      </c>
      <c r="G318">
        <v>9.9</v>
      </c>
      <c r="H318">
        <v>7.7</v>
      </c>
      <c r="I318">
        <v>9.9</v>
      </c>
      <c r="J318">
        <v>698</v>
      </c>
      <c r="K318">
        <v>387</v>
      </c>
      <c r="L318">
        <v>1073</v>
      </c>
      <c r="M318">
        <v>0</v>
      </c>
      <c r="N318">
        <v>0.59</v>
      </c>
      <c r="O318">
        <v>0.01</v>
      </c>
      <c r="P318">
        <v>0.02</v>
      </c>
      <c r="Q318">
        <v>0.01</v>
      </c>
      <c r="R318">
        <v>64</v>
      </c>
      <c r="S318">
        <v>1.25</v>
      </c>
      <c r="T318">
        <v>205</v>
      </c>
      <c r="U318">
        <v>5.4</v>
      </c>
      <c r="V318">
        <v>-61</v>
      </c>
      <c r="W318">
        <v>-0.6</v>
      </c>
      <c r="X318">
        <v>0.71</v>
      </c>
      <c r="Y318">
        <v>0</v>
      </c>
      <c r="Z318">
        <v>0.06</v>
      </c>
      <c r="AA318">
        <v>0.1</v>
      </c>
      <c r="AB318">
        <v>-46</v>
      </c>
      <c r="AC318" s="18">
        <v>-45</v>
      </c>
      <c r="AD318" s="18">
        <v>118</v>
      </c>
      <c r="AE318" s="18">
        <v>-164</v>
      </c>
      <c r="AF318">
        <v>0</v>
      </c>
      <c r="AG318">
        <v>118</v>
      </c>
      <c r="AH318">
        <v>-164</v>
      </c>
      <c r="AI318">
        <v>-46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57</v>
      </c>
      <c r="B319" s="1">
        <v>40774</v>
      </c>
      <c r="C319" s="14">
        <f t="shared" si="10"/>
        <v>2011</v>
      </c>
      <c r="D319" s="14">
        <f t="shared" si="11"/>
        <v>8</v>
      </c>
      <c r="E319">
        <v>65</v>
      </c>
      <c r="F319">
        <v>7.2</v>
      </c>
      <c r="G319">
        <v>9.8000000000000007</v>
      </c>
      <c r="H319">
        <v>7.2</v>
      </c>
      <c r="I319">
        <v>9.8000000000000007</v>
      </c>
      <c r="J319">
        <v>691</v>
      </c>
      <c r="K319">
        <v>411</v>
      </c>
      <c r="L319">
        <v>1075</v>
      </c>
      <c r="M319">
        <v>0</v>
      </c>
      <c r="N319">
        <v>0.59</v>
      </c>
      <c r="O319">
        <v>0.01</v>
      </c>
      <c r="P319">
        <v>0.01</v>
      </c>
      <c r="Q319">
        <v>0.01</v>
      </c>
      <c r="R319">
        <v>65</v>
      </c>
      <c r="S319">
        <v>0.52</v>
      </c>
      <c r="T319">
        <v>230</v>
      </c>
      <c r="U319">
        <v>5.4</v>
      </c>
      <c r="V319">
        <v>-13</v>
      </c>
      <c r="W319">
        <v>-0.91</v>
      </c>
      <c r="X319">
        <v>0.87</v>
      </c>
      <c r="Y319">
        <v>0</v>
      </c>
      <c r="Z319">
        <v>0.06</v>
      </c>
      <c r="AA319">
        <v>0.1</v>
      </c>
      <c r="AB319">
        <v>-43</v>
      </c>
      <c r="AC319" s="18">
        <v>-44</v>
      </c>
      <c r="AD319" s="18">
        <v>117</v>
      </c>
      <c r="AE319" s="18">
        <v>-161</v>
      </c>
      <c r="AF319">
        <v>0</v>
      </c>
      <c r="AG319">
        <v>117</v>
      </c>
      <c r="AH319">
        <v>-161</v>
      </c>
      <c r="AI319">
        <v>-44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">
      <c r="A320" t="s">
        <v>57</v>
      </c>
      <c r="B320" s="1">
        <v>40775</v>
      </c>
      <c r="C320" s="14">
        <f t="shared" si="10"/>
        <v>2011</v>
      </c>
      <c r="D320" s="14">
        <f t="shared" si="11"/>
        <v>8</v>
      </c>
      <c r="E320">
        <v>66</v>
      </c>
      <c r="F320">
        <v>7.2</v>
      </c>
      <c r="G320">
        <v>9.9</v>
      </c>
      <c r="H320">
        <v>7.2</v>
      </c>
      <c r="I320">
        <v>9.9</v>
      </c>
      <c r="J320">
        <v>681</v>
      </c>
      <c r="K320">
        <v>380</v>
      </c>
      <c r="L320">
        <v>1044</v>
      </c>
      <c r="M320">
        <v>0</v>
      </c>
      <c r="N320">
        <v>0.59</v>
      </c>
      <c r="O320">
        <v>0.01</v>
      </c>
      <c r="P320">
        <v>0.01</v>
      </c>
      <c r="Q320">
        <v>0.01</v>
      </c>
      <c r="R320">
        <v>66</v>
      </c>
      <c r="S320">
        <v>0.94</v>
      </c>
      <c r="T320">
        <v>272</v>
      </c>
      <c r="U320">
        <v>5.2</v>
      </c>
      <c r="V320">
        <v>-71</v>
      </c>
      <c r="W320">
        <v>-0.73</v>
      </c>
      <c r="X320">
        <v>0.89</v>
      </c>
      <c r="Y320">
        <v>0</v>
      </c>
      <c r="Z320">
        <v>0.06</v>
      </c>
      <c r="AA320">
        <v>0.1</v>
      </c>
      <c r="AB320">
        <v>-32</v>
      </c>
      <c r="AC320" s="18">
        <v>-35</v>
      </c>
      <c r="AD320" s="18">
        <v>150</v>
      </c>
      <c r="AE320" s="18">
        <v>-185</v>
      </c>
      <c r="AF320">
        <v>0</v>
      </c>
      <c r="AG320">
        <v>150</v>
      </c>
      <c r="AH320">
        <v>-185</v>
      </c>
      <c r="AI320">
        <v>-35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57</v>
      </c>
      <c r="B321" s="1">
        <v>40776</v>
      </c>
      <c r="C321" s="14">
        <f t="shared" si="10"/>
        <v>2011</v>
      </c>
      <c r="D321" s="14">
        <f t="shared" si="11"/>
        <v>8</v>
      </c>
      <c r="E321">
        <v>67</v>
      </c>
      <c r="F321">
        <v>7</v>
      </c>
      <c r="G321">
        <v>9.6</v>
      </c>
      <c r="H321">
        <v>7</v>
      </c>
      <c r="I321">
        <v>9.6</v>
      </c>
      <c r="J321">
        <v>678</v>
      </c>
      <c r="K321">
        <v>359</v>
      </c>
      <c r="L321">
        <v>1045</v>
      </c>
      <c r="M321">
        <v>0</v>
      </c>
      <c r="N321">
        <v>0.57999999999999996</v>
      </c>
      <c r="O321">
        <v>0.01</v>
      </c>
      <c r="P321">
        <v>0.01</v>
      </c>
      <c r="Q321">
        <v>0.01</v>
      </c>
      <c r="R321">
        <v>67</v>
      </c>
      <c r="S321">
        <v>1.1499999999999999</v>
      </c>
      <c r="T321">
        <v>225</v>
      </c>
      <c r="U321">
        <v>5.2</v>
      </c>
      <c r="V321">
        <v>6</v>
      </c>
      <c r="W321">
        <v>-0.95</v>
      </c>
      <c r="X321">
        <v>0.84</v>
      </c>
      <c r="Y321">
        <v>0</v>
      </c>
      <c r="Z321">
        <v>0.06</v>
      </c>
      <c r="AA321">
        <v>0.1</v>
      </c>
      <c r="AB321">
        <v>-40</v>
      </c>
      <c r="AC321" s="18">
        <v>-40</v>
      </c>
      <c r="AD321" s="18">
        <v>119</v>
      </c>
      <c r="AE321" s="18">
        <v>-159</v>
      </c>
      <c r="AF321">
        <v>0</v>
      </c>
      <c r="AG321">
        <v>119</v>
      </c>
      <c r="AH321">
        <v>-159</v>
      </c>
      <c r="AI321">
        <v>-40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</row>
    <row r="322" spans="1:43" x14ac:dyDescent="0.2">
      <c r="A322" t="s">
        <v>57</v>
      </c>
      <c r="B322" s="1">
        <v>40777</v>
      </c>
      <c r="C322" s="14">
        <f t="shared" si="10"/>
        <v>2011</v>
      </c>
      <c r="D322" s="14">
        <f t="shared" si="11"/>
        <v>8</v>
      </c>
      <c r="E322">
        <v>68</v>
      </c>
      <c r="F322">
        <v>6.4</v>
      </c>
      <c r="G322">
        <v>9.9</v>
      </c>
      <c r="H322">
        <v>6.4</v>
      </c>
      <c r="I322">
        <v>9.9</v>
      </c>
      <c r="J322">
        <v>682</v>
      </c>
      <c r="K322">
        <v>401</v>
      </c>
      <c r="L322">
        <v>1033</v>
      </c>
      <c r="M322">
        <v>0</v>
      </c>
      <c r="N322">
        <v>0.57999999999999996</v>
      </c>
      <c r="O322">
        <v>0.01</v>
      </c>
      <c r="P322">
        <v>0.01</v>
      </c>
      <c r="Q322">
        <v>0.01</v>
      </c>
      <c r="R322">
        <v>68</v>
      </c>
      <c r="S322">
        <v>0.88</v>
      </c>
      <c r="T322">
        <v>231</v>
      </c>
      <c r="U322">
        <v>5.2</v>
      </c>
      <c r="V322">
        <v>-24</v>
      </c>
      <c r="W322">
        <v>-0.89</v>
      </c>
      <c r="X322">
        <v>0.92</v>
      </c>
      <c r="Y322">
        <v>0</v>
      </c>
      <c r="Z322">
        <v>0.05</v>
      </c>
      <c r="AA322">
        <v>0.1</v>
      </c>
      <c r="AB322">
        <v>-32</v>
      </c>
      <c r="AC322" s="18">
        <v>-34</v>
      </c>
      <c r="AD322" s="18">
        <v>129</v>
      </c>
      <c r="AE322" s="18">
        <v>-163</v>
      </c>
      <c r="AF322">
        <v>0</v>
      </c>
      <c r="AG322">
        <v>129</v>
      </c>
      <c r="AH322">
        <v>-163</v>
      </c>
      <c r="AI322">
        <v>-34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57</v>
      </c>
      <c r="B323" s="1">
        <v>40778</v>
      </c>
      <c r="C323" s="14">
        <f t="shared" si="10"/>
        <v>2011</v>
      </c>
      <c r="D323" s="14">
        <f t="shared" si="11"/>
        <v>8</v>
      </c>
      <c r="E323">
        <v>69</v>
      </c>
      <c r="F323">
        <v>6.6</v>
      </c>
      <c r="G323">
        <v>10</v>
      </c>
      <c r="H323">
        <v>6.6</v>
      </c>
      <c r="I323">
        <v>10</v>
      </c>
      <c r="J323">
        <v>686</v>
      </c>
      <c r="K323">
        <v>331</v>
      </c>
      <c r="L323">
        <v>891</v>
      </c>
      <c r="M323">
        <v>0</v>
      </c>
      <c r="N323">
        <v>0.57999999999999996</v>
      </c>
      <c r="O323">
        <v>0.01</v>
      </c>
      <c r="P323">
        <v>0.01</v>
      </c>
      <c r="Q323">
        <v>0.01</v>
      </c>
      <c r="R323">
        <v>69</v>
      </c>
      <c r="S323">
        <v>4.82</v>
      </c>
      <c r="T323">
        <v>371</v>
      </c>
      <c r="U323">
        <v>4.5</v>
      </c>
      <c r="V323">
        <v>-348</v>
      </c>
      <c r="W323">
        <v>0.28000000000000003</v>
      </c>
      <c r="X323">
        <v>0.54</v>
      </c>
      <c r="Y323">
        <v>0</v>
      </c>
      <c r="Z323">
        <v>0.05</v>
      </c>
      <c r="AA323">
        <v>0.1</v>
      </c>
      <c r="AB323">
        <v>-29</v>
      </c>
      <c r="AC323" s="18">
        <v>-38</v>
      </c>
      <c r="AD323" s="18">
        <v>226</v>
      </c>
      <c r="AE323" s="18">
        <v>-263</v>
      </c>
      <c r="AF323">
        <v>0</v>
      </c>
      <c r="AG323">
        <v>226</v>
      </c>
      <c r="AH323">
        <v>-263</v>
      </c>
      <c r="AI323">
        <v>-37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</row>
    <row r="324" spans="1:43" x14ac:dyDescent="0.2">
      <c r="A324" t="s">
        <v>57</v>
      </c>
      <c r="B324" s="1">
        <v>40779</v>
      </c>
      <c r="C324" s="14">
        <f t="shared" si="10"/>
        <v>2011</v>
      </c>
      <c r="D324" s="14">
        <f t="shared" si="11"/>
        <v>8</v>
      </c>
      <c r="E324">
        <v>70</v>
      </c>
      <c r="F324">
        <v>7.4</v>
      </c>
      <c r="G324">
        <v>9.8000000000000007</v>
      </c>
      <c r="H324">
        <v>7.4</v>
      </c>
      <c r="I324">
        <v>9.8000000000000007</v>
      </c>
      <c r="J324">
        <v>688</v>
      </c>
      <c r="K324">
        <v>329</v>
      </c>
      <c r="L324">
        <v>1021</v>
      </c>
      <c r="M324">
        <v>0</v>
      </c>
      <c r="N324">
        <v>0.56999999999999995</v>
      </c>
      <c r="O324">
        <v>0.01</v>
      </c>
      <c r="P324">
        <v>0.01</v>
      </c>
      <c r="Q324">
        <v>0.01</v>
      </c>
      <c r="R324">
        <v>70</v>
      </c>
      <c r="S324">
        <v>2.31</v>
      </c>
      <c r="T324">
        <v>260</v>
      </c>
      <c r="U324">
        <v>5.0999999999999996</v>
      </c>
      <c r="V324">
        <v>-32</v>
      </c>
      <c r="W324">
        <v>-0.92</v>
      </c>
      <c r="X324">
        <v>0.91</v>
      </c>
      <c r="Y324">
        <v>0</v>
      </c>
      <c r="Z324">
        <v>0.05</v>
      </c>
      <c r="AA324">
        <v>0.1</v>
      </c>
      <c r="AB324">
        <v>-38</v>
      </c>
      <c r="AC324" s="18">
        <v>-36</v>
      </c>
      <c r="AD324" s="18">
        <v>143</v>
      </c>
      <c r="AE324" s="18">
        <v>-180</v>
      </c>
      <c r="AF324">
        <v>0</v>
      </c>
      <c r="AG324">
        <v>143</v>
      </c>
      <c r="AH324">
        <v>-180</v>
      </c>
      <c r="AI324">
        <v>-37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</row>
    <row r="325" spans="1:43" x14ac:dyDescent="0.2">
      <c r="A325" t="s">
        <v>57</v>
      </c>
      <c r="B325" s="1">
        <v>40780</v>
      </c>
      <c r="C325" s="14">
        <f t="shared" si="10"/>
        <v>2011</v>
      </c>
      <c r="D325" s="14">
        <f t="shared" si="11"/>
        <v>8</v>
      </c>
      <c r="E325">
        <v>71</v>
      </c>
      <c r="F325">
        <v>7.7</v>
      </c>
      <c r="G325">
        <v>9.6999999999999993</v>
      </c>
      <c r="H325">
        <v>7.7</v>
      </c>
      <c r="I325">
        <v>9.6999999999999993</v>
      </c>
      <c r="J325">
        <v>692</v>
      </c>
      <c r="K325">
        <v>369</v>
      </c>
      <c r="L325">
        <v>1021</v>
      </c>
      <c r="M325">
        <v>0</v>
      </c>
      <c r="N325">
        <v>0.56999999999999995</v>
      </c>
      <c r="O325">
        <v>0.01</v>
      </c>
      <c r="P325">
        <v>0.01</v>
      </c>
      <c r="Q325">
        <v>0.01</v>
      </c>
      <c r="R325">
        <v>71</v>
      </c>
      <c r="S325">
        <v>0.7</v>
      </c>
      <c r="T325">
        <v>223</v>
      </c>
      <c r="U325">
        <v>5.0999999999999996</v>
      </c>
      <c r="V325">
        <v>11</v>
      </c>
      <c r="W325">
        <v>-0.91</v>
      </c>
      <c r="X325">
        <v>0.93</v>
      </c>
      <c r="Y325">
        <v>0</v>
      </c>
      <c r="Z325">
        <v>0.05</v>
      </c>
      <c r="AA325">
        <v>0.1</v>
      </c>
      <c r="AB325">
        <v>-36</v>
      </c>
      <c r="AC325" s="18">
        <v>-38</v>
      </c>
      <c r="AD325" s="18">
        <v>111</v>
      </c>
      <c r="AE325" s="18">
        <v>-148</v>
      </c>
      <c r="AF325">
        <v>0</v>
      </c>
      <c r="AG325">
        <v>111</v>
      </c>
      <c r="AH325">
        <v>-148</v>
      </c>
      <c r="AI325">
        <v>-37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57</v>
      </c>
      <c r="B326" s="1">
        <v>40781</v>
      </c>
      <c r="C326" s="14">
        <f t="shared" si="10"/>
        <v>2011</v>
      </c>
      <c r="D326" s="14">
        <f t="shared" si="11"/>
        <v>8</v>
      </c>
      <c r="E326">
        <v>72</v>
      </c>
      <c r="F326">
        <v>7.4</v>
      </c>
      <c r="G326">
        <v>9.8000000000000007</v>
      </c>
      <c r="H326">
        <v>7.4</v>
      </c>
      <c r="I326">
        <v>9.8000000000000007</v>
      </c>
      <c r="J326">
        <v>694</v>
      </c>
      <c r="K326">
        <v>236</v>
      </c>
      <c r="L326">
        <v>863</v>
      </c>
      <c r="M326">
        <v>0</v>
      </c>
      <c r="N326">
        <v>0.56999999999999995</v>
      </c>
      <c r="O326">
        <v>0.01</v>
      </c>
      <c r="P326">
        <v>0.01</v>
      </c>
      <c r="Q326">
        <v>0.01</v>
      </c>
      <c r="R326">
        <v>72</v>
      </c>
      <c r="S326">
        <v>1.1100000000000001</v>
      </c>
      <c r="T326">
        <v>265</v>
      </c>
      <c r="U326">
        <v>4.3</v>
      </c>
      <c r="V326">
        <v>-40</v>
      </c>
      <c r="W326">
        <v>-0.72</v>
      </c>
      <c r="X326">
        <v>0.93</v>
      </c>
      <c r="Y326">
        <v>0</v>
      </c>
      <c r="Z326">
        <v>0.05</v>
      </c>
      <c r="AA326">
        <v>0.1</v>
      </c>
      <c r="AB326">
        <v>-31</v>
      </c>
      <c r="AC326" s="18">
        <v>-31</v>
      </c>
      <c r="AD326" s="18">
        <v>122</v>
      </c>
      <c r="AE326" s="18">
        <v>-153</v>
      </c>
      <c r="AF326">
        <v>0</v>
      </c>
      <c r="AG326">
        <v>122</v>
      </c>
      <c r="AH326">
        <v>-153</v>
      </c>
      <c r="AI326">
        <v>-31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57</v>
      </c>
      <c r="B327" s="1">
        <v>40782</v>
      </c>
      <c r="C327" s="14">
        <f t="shared" si="10"/>
        <v>2011</v>
      </c>
      <c r="D327" s="14">
        <f t="shared" si="11"/>
        <v>8</v>
      </c>
      <c r="E327">
        <v>73</v>
      </c>
      <c r="F327">
        <v>7.2</v>
      </c>
      <c r="G327">
        <v>9.8000000000000007</v>
      </c>
      <c r="H327">
        <v>7.2</v>
      </c>
      <c r="I327">
        <v>9.8000000000000007</v>
      </c>
      <c r="J327">
        <v>694</v>
      </c>
      <c r="K327">
        <v>327</v>
      </c>
      <c r="L327">
        <v>960</v>
      </c>
      <c r="M327">
        <v>0</v>
      </c>
      <c r="N327">
        <v>0.56999999999999995</v>
      </c>
      <c r="O327">
        <v>0.01</v>
      </c>
      <c r="P327">
        <v>0.01</v>
      </c>
      <c r="Q327">
        <v>0.01</v>
      </c>
      <c r="R327">
        <v>73</v>
      </c>
      <c r="S327">
        <v>0.57999999999999996</v>
      </c>
      <c r="T327">
        <v>185</v>
      </c>
      <c r="U327">
        <v>4.8</v>
      </c>
      <c r="V327">
        <v>3</v>
      </c>
      <c r="W327">
        <v>-0.69</v>
      </c>
      <c r="X327">
        <v>0.88</v>
      </c>
      <c r="Y327">
        <v>0</v>
      </c>
      <c r="Z327">
        <v>0.05</v>
      </c>
      <c r="AA327">
        <v>0.1</v>
      </c>
      <c r="AB327">
        <v>-30</v>
      </c>
      <c r="AC327" s="18">
        <v>-28</v>
      </c>
      <c r="AD327" s="18">
        <v>93</v>
      </c>
      <c r="AE327" s="18">
        <v>-120</v>
      </c>
      <c r="AF327">
        <v>0</v>
      </c>
      <c r="AG327">
        <v>93</v>
      </c>
      <c r="AH327">
        <v>-120</v>
      </c>
      <c r="AI327">
        <v>-27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</row>
    <row r="328" spans="1:43" x14ac:dyDescent="0.2">
      <c r="A328" t="s">
        <v>57</v>
      </c>
      <c r="B328" s="1">
        <v>40783</v>
      </c>
      <c r="C328" s="14">
        <f t="shared" si="10"/>
        <v>2011</v>
      </c>
      <c r="D328" s="14">
        <f t="shared" si="11"/>
        <v>8</v>
      </c>
      <c r="E328">
        <v>74</v>
      </c>
      <c r="F328">
        <v>7.8</v>
      </c>
      <c r="G328">
        <v>9.8000000000000007</v>
      </c>
      <c r="H328">
        <v>7.8</v>
      </c>
      <c r="I328">
        <v>9.8000000000000007</v>
      </c>
      <c r="J328">
        <v>696</v>
      </c>
      <c r="K328">
        <v>297</v>
      </c>
      <c r="L328">
        <v>985</v>
      </c>
      <c r="M328">
        <v>0</v>
      </c>
      <c r="N328">
        <v>0.56000000000000005</v>
      </c>
      <c r="O328">
        <v>0.01</v>
      </c>
      <c r="P328">
        <v>0.01</v>
      </c>
      <c r="Q328">
        <v>0.01</v>
      </c>
      <c r="R328">
        <v>74</v>
      </c>
      <c r="S328">
        <v>2.4500000000000002</v>
      </c>
      <c r="T328">
        <v>268</v>
      </c>
      <c r="U328">
        <v>4.9000000000000004</v>
      </c>
      <c r="V328">
        <v>-46</v>
      </c>
      <c r="W328">
        <v>-0.92</v>
      </c>
      <c r="X328">
        <v>0.87</v>
      </c>
      <c r="Y328">
        <v>0</v>
      </c>
      <c r="Z328">
        <v>0.05</v>
      </c>
      <c r="AA328">
        <v>0.1</v>
      </c>
      <c r="AB328">
        <v>-34</v>
      </c>
      <c r="AC328" s="18">
        <v>-37</v>
      </c>
      <c r="AD328" s="18">
        <v>150</v>
      </c>
      <c r="AE328" s="18">
        <v>-187</v>
      </c>
      <c r="AF328">
        <v>0</v>
      </c>
      <c r="AG328">
        <v>150</v>
      </c>
      <c r="AH328">
        <v>-187</v>
      </c>
      <c r="AI328">
        <v>-37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</row>
    <row r="329" spans="1:43" x14ac:dyDescent="0.2">
      <c r="A329" t="s">
        <v>57</v>
      </c>
      <c r="B329" s="1">
        <v>40784</v>
      </c>
      <c r="C329" s="14">
        <f t="shared" si="10"/>
        <v>2011</v>
      </c>
      <c r="D329" s="14">
        <f t="shared" si="11"/>
        <v>8</v>
      </c>
      <c r="E329">
        <v>75</v>
      </c>
      <c r="F329">
        <v>7.9</v>
      </c>
      <c r="G329">
        <v>9.6999999999999993</v>
      </c>
      <c r="H329">
        <v>7.9</v>
      </c>
      <c r="I329">
        <v>9.6999999999999993</v>
      </c>
      <c r="J329">
        <v>696</v>
      </c>
      <c r="K329">
        <v>331</v>
      </c>
      <c r="L329">
        <v>938</v>
      </c>
      <c r="M329">
        <v>0</v>
      </c>
      <c r="N329">
        <v>0.56000000000000005</v>
      </c>
      <c r="O329">
        <v>0.01</v>
      </c>
      <c r="P329">
        <v>0.01</v>
      </c>
      <c r="Q329">
        <v>0.01</v>
      </c>
      <c r="R329">
        <v>75</v>
      </c>
      <c r="S329">
        <v>1.5</v>
      </c>
      <c r="T329">
        <v>221</v>
      </c>
      <c r="U329">
        <v>4.7</v>
      </c>
      <c r="V329">
        <v>0</v>
      </c>
      <c r="W329">
        <v>-0.93</v>
      </c>
      <c r="X329">
        <v>0.88</v>
      </c>
      <c r="Y329">
        <v>0</v>
      </c>
      <c r="Z329">
        <v>0.04</v>
      </c>
      <c r="AA329">
        <v>0.1</v>
      </c>
      <c r="AB329">
        <v>-32</v>
      </c>
      <c r="AC329" s="18">
        <v>-33</v>
      </c>
      <c r="AD329" s="18">
        <v>122</v>
      </c>
      <c r="AE329" s="18">
        <v>-154</v>
      </c>
      <c r="AF329">
        <v>0</v>
      </c>
      <c r="AG329">
        <v>122</v>
      </c>
      <c r="AH329">
        <v>-154</v>
      </c>
      <c r="AI329">
        <v>-32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57</v>
      </c>
      <c r="B330" s="1">
        <v>40785</v>
      </c>
      <c r="C330" s="14">
        <f t="shared" si="10"/>
        <v>2011</v>
      </c>
      <c r="D330" s="14">
        <f t="shared" si="11"/>
        <v>8</v>
      </c>
      <c r="E330">
        <v>76</v>
      </c>
      <c r="F330">
        <v>7.8</v>
      </c>
      <c r="G330">
        <v>9.6999999999999993</v>
      </c>
      <c r="H330">
        <v>7.8</v>
      </c>
      <c r="I330">
        <v>9.6999999999999993</v>
      </c>
      <c r="J330">
        <v>696</v>
      </c>
      <c r="K330">
        <v>301</v>
      </c>
      <c r="L330">
        <v>952</v>
      </c>
      <c r="M330">
        <v>0</v>
      </c>
      <c r="N330">
        <v>0.56000000000000005</v>
      </c>
      <c r="O330">
        <v>0.01</v>
      </c>
      <c r="P330">
        <v>0.01</v>
      </c>
      <c r="Q330">
        <v>0.01</v>
      </c>
      <c r="R330">
        <v>76</v>
      </c>
      <c r="S330">
        <v>1.32</v>
      </c>
      <c r="T330">
        <v>246</v>
      </c>
      <c r="U330">
        <v>4.8</v>
      </c>
      <c r="V330">
        <v>5</v>
      </c>
      <c r="W330">
        <v>-1.01</v>
      </c>
      <c r="X330">
        <v>0.91</v>
      </c>
      <c r="Y330">
        <v>0</v>
      </c>
      <c r="Z330">
        <v>0.04</v>
      </c>
      <c r="AA330">
        <v>0.1</v>
      </c>
      <c r="AB330">
        <v>-25</v>
      </c>
      <c r="AC330" s="18">
        <v>-27</v>
      </c>
      <c r="AD330" s="18">
        <v>133</v>
      </c>
      <c r="AE330" s="18">
        <v>-160</v>
      </c>
      <c r="AF330">
        <v>0</v>
      </c>
      <c r="AG330">
        <v>133</v>
      </c>
      <c r="AH330">
        <v>-160</v>
      </c>
      <c r="AI330">
        <v>-27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</row>
    <row r="331" spans="1:43" x14ac:dyDescent="0.2">
      <c r="A331" t="s">
        <v>57</v>
      </c>
      <c r="B331" s="1">
        <v>40786</v>
      </c>
      <c r="C331" s="14">
        <f t="shared" si="10"/>
        <v>2011</v>
      </c>
      <c r="D331" s="14">
        <f t="shared" si="11"/>
        <v>8</v>
      </c>
      <c r="E331">
        <v>77</v>
      </c>
      <c r="F331">
        <v>7.5</v>
      </c>
      <c r="G331">
        <v>9.5</v>
      </c>
      <c r="H331">
        <v>7.5</v>
      </c>
      <c r="I331">
        <v>9.5</v>
      </c>
      <c r="J331">
        <v>694</v>
      </c>
      <c r="K331">
        <v>183</v>
      </c>
      <c r="L331">
        <v>894</v>
      </c>
      <c r="M331">
        <v>0</v>
      </c>
      <c r="N331">
        <v>0.56000000000000005</v>
      </c>
      <c r="O331">
        <v>0.01</v>
      </c>
      <c r="P331">
        <v>0.01</v>
      </c>
      <c r="Q331">
        <v>0.01</v>
      </c>
      <c r="R331">
        <v>77</v>
      </c>
      <c r="S331">
        <v>0.84</v>
      </c>
      <c r="T331">
        <v>279</v>
      </c>
      <c r="U331">
        <v>4.5</v>
      </c>
      <c r="V331">
        <v>26</v>
      </c>
      <c r="W331">
        <v>-1</v>
      </c>
      <c r="X331">
        <v>0.92</v>
      </c>
      <c r="Y331">
        <v>0</v>
      </c>
      <c r="Z331">
        <v>0.05</v>
      </c>
      <c r="AA331">
        <v>0.1</v>
      </c>
      <c r="AB331">
        <v>-55</v>
      </c>
      <c r="AC331" s="18">
        <v>-52</v>
      </c>
      <c r="AD331" s="18">
        <v>95</v>
      </c>
      <c r="AE331" s="18">
        <v>-147</v>
      </c>
      <c r="AF331">
        <v>0</v>
      </c>
      <c r="AG331">
        <v>95</v>
      </c>
      <c r="AH331">
        <v>-147</v>
      </c>
      <c r="AI331">
        <v>-52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</row>
    <row r="332" spans="1:43" x14ac:dyDescent="0.2">
      <c r="A332" t="s">
        <v>57</v>
      </c>
      <c r="B332" s="1">
        <v>40787</v>
      </c>
      <c r="C332" s="14">
        <f t="shared" si="10"/>
        <v>2011</v>
      </c>
      <c r="D332" s="14">
        <f t="shared" si="11"/>
        <v>9</v>
      </c>
      <c r="E332">
        <v>78</v>
      </c>
      <c r="F332">
        <v>7</v>
      </c>
      <c r="G332">
        <v>9.6</v>
      </c>
      <c r="H332">
        <v>7</v>
      </c>
      <c r="I332">
        <v>9.6</v>
      </c>
      <c r="J332">
        <v>695</v>
      </c>
      <c r="K332">
        <v>156</v>
      </c>
      <c r="L332">
        <v>663</v>
      </c>
      <c r="M332">
        <v>0</v>
      </c>
      <c r="N332">
        <v>0.56999999999999995</v>
      </c>
      <c r="O332">
        <v>0.01</v>
      </c>
      <c r="P332">
        <v>0.01</v>
      </c>
      <c r="Q332">
        <v>0.01</v>
      </c>
      <c r="R332">
        <v>78</v>
      </c>
      <c r="S332">
        <v>1.06</v>
      </c>
      <c r="T332">
        <v>224</v>
      </c>
      <c r="U332">
        <v>3.3</v>
      </c>
      <c r="V332">
        <v>-47</v>
      </c>
      <c r="W332">
        <v>-0.43</v>
      </c>
      <c r="X332">
        <v>0.9</v>
      </c>
      <c r="Y332">
        <v>0</v>
      </c>
      <c r="Z332">
        <v>0.05</v>
      </c>
      <c r="AA332">
        <v>0.1</v>
      </c>
      <c r="AB332">
        <v>-33</v>
      </c>
      <c r="AC332" s="18">
        <v>-32</v>
      </c>
      <c r="AD332" s="18">
        <v>93</v>
      </c>
      <c r="AE332" s="18">
        <v>-125</v>
      </c>
      <c r="AF332">
        <v>0</v>
      </c>
      <c r="AG332">
        <v>93</v>
      </c>
      <c r="AH332">
        <v>-125</v>
      </c>
      <c r="AI332">
        <v>-32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57</v>
      </c>
      <c r="B333" s="1">
        <v>40788</v>
      </c>
      <c r="C333" s="14">
        <f t="shared" si="10"/>
        <v>2011</v>
      </c>
      <c r="D333" s="14">
        <f t="shared" si="11"/>
        <v>9</v>
      </c>
      <c r="E333">
        <v>79</v>
      </c>
      <c r="F333">
        <v>7.2</v>
      </c>
      <c r="G333">
        <v>9.5</v>
      </c>
      <c r="H333">
        <v>7.2</v>
      </c>
      <c r="I333">
        <v>9.5</v>
      </c>
      <c r="J333">
        <v>694</v>
      </c>
      <c r="K333">
        <v>162</v>
      </c>
      <c r="L333">
        <v>645</v>
      </c>
      <c r="M333">
        <v>0</v>
      </c>
      <c r="N333">
        <v>0.56999999999999995</v>
      </c>
      <c r="O333">
        <v>0.01</v>
      </c>
      <c r="P333">
        <v>0.01</v>
      </c>
      <c r="Q333">
        <v>0.01</v>
      </c>
      <c r="R333">
        <v>79</v>
      </c>
      <c r="S333">
        <v>1.01</v>
      </c>
      <c r="T333">
        <v>283</v>
      </c>
      <c r="U333">
        <v>3.2</v>
      </c>
      <c r="V333">
        <v>-46</v>
      </c>
      <c r="W333">
        <v>-0.66</v>
      </c>
      <c r="X333">
        <v>0.82</v>
      </c>
      <c r="Y333">
        <v>0</v>
      </c>
      <c r="Z333">
        <v>0.05</v>
      </c>
      <c r="AA333">
        <v>0.1</v>
      </c>
      <c r="AB333">
        <v>-43</v>
      </c>
      <c r="AC333" s="18">
        <v>-45</v>
      </c>
      <c r="AD333" s="18">
        <v>107</v>
      </c>
      <c r="AE333" s="18">
        <v>-152</v>
      </c>
      <c r="AF333">
        <v>0</v>
      </c>
      <c r="AG333">
        <v>107</v>
      </c>
      <c r="AH333">
        <v>-152</v>
      </c>
      <c r="AI333">
        <v>-45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</row>
    <row r="334" spans="1:43" x14ac:dyDescent="0.2">
      <c r="A334" t="s">
        <v>57</v>
      </c>
      <c r="B334" s="1">
        <v>40789</v>
      </c>
      <c r="C334" s="14">
        <f t="shared" si="10"/>
        <v>2011</v>
      </c>
      <c r="D334" s="14">
        <f t="shared" si="11"/>
        <v>9</v>
      </c>
      <c r="E334">
        <v>80</v>
      </c>
      <c r="F334">
        <v>6.7</v>
      </c>
      <c r="G334">
        <v>9.6999999999999993</v>
      </c>
      <c r="H334">
        <v>6.7</v>
      </c>
      <c r="I334">
        <v>9.6999999999999993</v>
      </c>
      <c r="J334">
        <v>687</v>
      </c>
      <c r="K334">
        <v>137</v>
      </c>
      <c r="L334">
        <v>526</v>
      </c>
      <c r="M334">
        <v>0</v>
      </c>
      <c r="N334">
        <v>0.56999999999999995</v>
      </c>
      <c r="O334">
        <v>0.01</v>
      </c>
      <c r="P334">
        <v>0.01</v>
      </c>
      <c r="Q334">
        <v>0.01</v>
      </c>
      <c r="R334">
        <v>80</v>
      </c>
      <c r="S334">
        <v>1.26</v>
      </c>
      <c r="T334">
        <v>256</v>
      </c>
      <c r="U334">
        <v>2.6</v>
      </c>
      <c r="V334">
        <v>23</v>
      </c>
      <c r="W334">
        <v>-0.99</v>
      </c>
      <c r="X334">
        <v>0.92</v>
      </c>
      <c r="Y334">
        <v>0</v>
      </c>
      <c r="Z334">
        <v>0.05</v>
      </c>
      <c r="AA334">
        <v>0.1</v>
      </c>
      <c r="AB334">
        <v>-37</v>
      </c>
      <c r="AC334" s="18">
        <v>-35</v>
      </c>
      <c r="AD334" s="18">
        <v>106</v>
      </c>
      <c r="AE334" s="18">
        <v>-140</v>
      </c>
      <c r="AF334">
        <v>0</v>
      </c>
      <c r="AG334">
        <v>106</v>
      </c>
      <c r="AH334">
        <v>-140</v>
      </c>
      <c r="AI334">
        <v>-34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57</v>
      </c>
      <c r="B335" s="1">
        <v>40790</v>
      </c>
      <c r="C335" s="14">
        <f t="shared" si="10"/>
        <v>2011</v>
      </c>
      <c r="D335" s="14">
        <f t="shared" si="11"/>
        <v>9</v>
      </c>
      <c r="E335">
        <v>81</v>
      </c>
      <c r="F335">
        <v>6.3</v>
      </c>
      <c r="G335">
        <v>9.5</v>
      </c>
      <c r="H335">
        <v>6.3</v>
      </c>
      <c r="I335">
        <v>9.5</v>
      </c>
      <c r="J335">
        <v>685</v>
      </c>
      <c r="K335">
        <v>75</v>
      </c>
      <c r="L335">
        <v>284</v>
      </c>
      <c r="M335">
        <v>0</v>
      </c>
      <c r="N335">
        <v>0.56999999999999995</v>
      </c>
      <c r="O335">
        <v>0.01</v>
      </c>
      <c r="P335">
        <v>0.01</v>
      </c>
      <c r="Q335">
        <v>0.01</v>
      </c>
      <c r="R335">
        <v>81</v>
      </c>
      <c r="S335">
        <v>1.75</v>
      </c>
      <c r="T335">
        <v>224</v>
      </c>
      <c r="U335">
        <v>1.4</v>
      </c>
      <c r="V335">
        <v>20</v>
      </c>
      <c r="W335">
        <v>-0.92</v>
      </c>
      <c r="X335">
        <v>0.86</v>
      </c>
      <c r="Y335">
        <v>0</v>
      </c>
      <c r="Z335">
        <v>0.05</v>
      </c>
      <c r="AA335">
        <v>0.1</v>
      </c>
      <c r="AB335">
        <v>-46</v>
      </c>
      <c r="AC335" s="18">
        <v>-46</v>
      </c>
      <c r="AD335" s="18">
        <v>87</v>
      </c>
      <c r="AE335" s="18">
        <v>-133</v>
      </c>
      <c r="AF335">
        <v>0</v>
      </c>
      <c r="AG335">
        <v>87</v>
      </c>
      <c r="AH335">
        <v>-133</v>
      </c>
      <c r="AI335">
        <v>-46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</row>
    <row r="336" spans="1:43" x14ac:dyDescent="0.2">
      <c r="A336" t="s">
        <v>57</v>
      </c>
      <c r="B336" s="1">
        <v>40791</v>
      </c>
      <c r="C336" s="14">
        <f t="shared" si="10"/>
        <v>2011</v>
      </c>
      <c r="D336" s="14">
        <f t="shared" si="11"/>
        <v>9</v>
      </c>
      <c r="E336">
        <v>82</v>
      </c>
      <c r="F336">
        <v>5.7</v>
      </c>
      <c r="G336">
        <v>9.6999999999999993</v>
      </c>
      <c r="H336">
        <v>5.7</v>
      </c>
      <c r="I336">
        <v>9.6999999999999993</v>
      </c>
      <c r="J336">
        <v>687</v>
      </c>
      <c r="K336">
        <v>98</v>
      </c>
      <c r="L336">
        <v>435</v>
      </c>
      <c r="M336">
        <v>0</v>
      </c>
      <c r="N336">
        <v>0.56999999999999995</v>
      </c>
      <c r="O336">
        <v>0.01</v>
      </c>
      <c r="P336">
        <v>0.01</v>
      </c>
      <c r="Q336">
        <v>0.01</v>
      </c>
      <c r="R336">
        <v>82</v>
      </c>
      <c r="S336">
        <v>1.35</v>
      </c>
      <c r="T336">
        <v>215</v>
      </c>
      <c r="U336">
        <v>2.2000000000000002</v>
      </c>
      <c r="V336">
        <v>-67</v>
      </c>
      <c r="W336">
        <v>-0.32</v>
      </c>
      <c r="X336">
        <v>0.85</v>
      </c>
      <c r="Y336">
        <v>0</v>
      </c>
      <c r="Z336">
        <v>0.05</v>
      </c>
      <c r="AA336">
        <v>0.1</v>
      </c>
      <c r="AB336">
        <v>-41</v>
      </c>
      <c r="AC336" s="18">
        <v>-40</v>
      </c>
      <c r="AD336" s="18">
        <v>81</v>
      </c>
      <c r="AE336" s="18">
        <v>-121</v>
      </c>
      <c r="AF336">
        <v>0</v>
      </c>
      <c r="AG336">
        <v>81</v>
      </c>
      <c r="AH336">
        <v>-121</v>
      </c>
      <c r="AI336">
        <v>-40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57</v>
      </c>
      <c r="B337" s="1">
        <v>40792</v>
      </c>
      <c r="C337" s="14">
        <f t="shared" si="10"/>
        <v>2011</v>
      </c>
      <c r="D337" s="14">
        <f t="shared" si="11"/>
        <v>9</v>
      </c>
      <c r="E337">
        <v>83</v>
      </c>
      <c r="F337">
        <v>4.5</v>
      </c>
      <c r="G337">
        <v>9.9</v>
      </c>
      <c r="H337">
        <v>4.5</v>
      </c>
      <c r="I337">
        <v>9.9</v>
      </c>
      <c r="J337">
        <v>684</v>
      </c>
      <c r="K337">
        <v>68</v>
      </c>
      <c r="L337">
        <v>229</v>
      </c>
      <c r="M337">
        <v>0</v>
      </c>
      <c r="N337">
        <v>0.57999999999999996</v>
      </c>
      <c r="O337">
        <v>0.01</v>
      </c>
      <c r="P337">
        <v>0.01</v>
      </c>
      <c r="Q337">
        <v>0.01</v>
      </c>
      <c r="R337">
        <v>83</v>
      </c>
      <c r="S337">
        <v>1.07</v>
      </c>
      <c r="T337">
        <v>192</v>
      </c>
      <c r="U337">
        <v>1.1000000000000001</v>
      </c>
      <c r="V337">
        <v>-3</v>
      </c>
      <c r="W337">
        <v>-0.54</v>
      </c>
      <c r="X337">
        <v>0.82</v>
      </c>
      <c r="Y337">
        <v>0</v>
      </c>
      <c r="Z337">
        <v>0.05</v>
      </c>
      <c r="AA337">
        <v>0.1</v>
      </c>
      <c r="AB337">
        <v>-40</v>
      </c>
      <c r="AC337" s="18">
        <v>-37</v>
      </c>
      <c r="AD337" s="18">
        <v>58</v>
      </c>
      <c r="AE337" s="18">
        <v>-95</v>
      </c>
      <c r="AF337">
        <v>0</v>
      </c>
      <c r="AG337">
        <v>58</v>
      </c>
      <c r="AH337">
        <v>-95</v>
      </c>
      <c r="AI337">
        <v>-37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</row>
    <row r="338" spans="1:43" x14ac:dyDescent="0.2">
      <c r="A338" t="s">
        <v>57</v>
      </c>
      <c r="B338" s="1">
        <v>40793</v>
      </c>
      <c r="C338" s="14">
        <f t="shared" si="10"/>
        <v>2011</v>
      </c>
      <c r="D338" s="14">
        <f t="shared" si="11"/>
        <v>9</v>
      </c>
      <c r="E338">
        <v>84</v>
      </c>
      <c r="F338">
        <v>4.3</v>
      </c>
      <c r="G338">
        <v>10.199999999999999</v>
      </c>
      <c r="H338">
        <v>4.3</v>
      </c>
      <c r="I338">
        <v>10.199999999999999</v>
      </c>
      <c r="J338">
        <v>690</v>
      </c>
      <c r="K338">
        <v>165</v>
      </c>
      <c r="L338">
        <v>536</v>
      </c>
      <c r="M338">
        <v>0</v>
      </c>
      <c r="N338">
        <v>0.59</v>
      </c>
      <c r="O338">
        <v>0.01</v>
      </c>
      <c r="P338">
        <v>0.02</v>
      </c>
      <c r="Q338">
        <v>0.01</v>
      </c>
      <c r="R338">
        <v>84</v>
      </c>
      <c r="S338">
        <v>1.27</v>
      </c>
      <c r="T338">
        <v>204</v>
      </c>
      <c r="U338">
        <v>2.7</v>
      </c>
      <c r="V338">
        <v>-86</v>
      </c>
      <c r="W338">
        <v>-0.46</v>
      </c>
      <c r="X338">
        <v>0.74</v>
      </c>
      <c r="Y338">
        <v>0</v>
      </c>
      <c r="Z338">
        <v>0.06</v>
      </c>
      <c r="AA338">
        <v>0.1</v>
      </c>
      <c r="AB338">
        <v>-53</v>
      </c>
      <c r="AC338" s="18">
        <v>-55</v>
      </c>
      <c r="AD338" s="18">
        <v>91</v>
      </c>
      <c r="AE338" s="18">
        <v>-146</v>
      </c>
      <c r="AF338">
        <v>0</v>
      </c>
      <c r="AG338">
        <v>91</v>
      </c>
      <c r="AH338">
        <v>-146</v>
      </c>
      <c r="AI338">
        <v>-55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</row>
    <row r="339" spans="1:43" x14ac:dyDescent="0.2">
      <c r="A339" t="s">
        <v>57</v>
      </c>
      <c r="B339" s="1">
        <v>40794</v>
      </c>
      <c r="C339" s="14">
        <f t="shared" si="10"/>
        <v>2011</v>
      </c>
      <c r="D339" s="14">
        <f t="shared" si="11"/>
        <v>9</v>
      </c>
      <c r="E339">
        <v>85</v>
      </c>
      <c r="F339">
        <v>4.3</v>
      </c>
      <c r="G339">
        <v>10.1</v>
      </c>
      <c r="H339">
        <v>4.3</v>
      </c>
      <c r="I339">
        <v>10.1</v>
      </c>
      <c r="J339">
        <v>695</v>
      </c>
      <c r="K339">
        <v>95</v>
      </c>
      <c r="L339">
        <v>390</v>
      </c>
      <c r="M339">
        <v>0</v>
      </c>
      <c r="N339">
        <v>0.6</v>
      </c>
      <c r="O339">
        <v>0.02</v>
      </c>
      <c r="P339">
        <v>0.02</v>
      </c>
      <c r="Q339">
        <v>0.01</v>
      </c>
      <c r="R339">
        <v>85</v>
      </c>
      <c r="S339">
        <v>0.88</v>
      </c>
      <c r="T339">
        <v>175</v>
      </c>
      <c r="U339">
        <v>2</v>
      </c>
      <c r="V339">
        <v>-101</v>
      </c>
      <c r="W339">
        <v>-0.15</v>
      </c>
      <c r="X339">
        <v>0.59</v>
      </c>
      <c r="Y339">
        <v>0</v>
      </c>
      <c r="Z339">
        <v>0.06</v>
      </c>
      <c r="AA339">
        <v>0.1</v>
      </c>
      <c r="AB339">
        <v>-60</v>
      </c>
      <c r="AC339" s="18">
        <v>-61</v>
      </c>
      <c r="AD339" s="18">
        <v>60</v>
      </c>
      <c r="AE339" s="18">
        <v>-121</v>
      </c>
      <c r="AF339">
        <v>0</v>
      </c>
      <c r="AG339">
        <v>60</v>
      </c>
      <c r="AH339">
        <v>-121</v>
      </c>
      <c r="AI339">
        <v>-61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</row>
    <row r="340" spans="1:43" x14ac:dyDescent="0.2">
      <c r="A340" t="s">
        <v>57</v>
      </c>
      <c r="B340" s="1">
        <v>40795</v>
      </c>
      <c r="C340" s="14">
        <f t="shared" si="10"/>
        <v>2011</v>
      </c>
      <c r="D340" s="14">
        <f t="shared" si="11"/>
        <v>9</v>
      </c>
      <c r="E340">
        <v>86</v>
      </c>
      <c r="F340">
        <v>3.8</v>
      </c>
      <c r="G340">
        <v>10.4</v>
      </c>
      <c r="H340">
        <v>3.8</v>
      </c>
      <c r="I340">
        <v>10.4</v>
      </c>
      <c r="J340">
        <v>693</v>
      </c>
      <c r="K340">
        <v>232</v>
      </c>
      <c r="L340">
        <v>790</v>
      </c>
      <c r="M340">
        <v>0</v>
      </c>
      <c r="N340">
        <v>0.61</v>
      </c>
      <c r="O340">
        <v>0.02</v>
      </c>
      <c r="P340">
        <v>0.02</v>
      </c>
      <c r="Q340">
        <v>0.02</v>
      </c>
      <c r="R340">
        <v>86</v>
      </c>
      <c r="S340">
        <v>0.72</v>
      </c>
      <c r="T340">
        <v>127</v>
      </c>
      <c r="U340">
        <v>4</v>
      </c>
      <c r="V340">
        <v>-9</v>
      </c>
      <c r="W340">
        <v>-0.69</v>
      </c>
      <c r="X340">
        <v>0.85</v>
      </c>
      <c r="Y340">
        <v>0</v>
      </c>
      <c r="Z340">
        <v>7.0000000000000007E-2</v>
      </c>
      <c r="AA340">
        <v>0.1</v>
      </c>
      <c r="AB340">
        <v>-65</v>
      </c>
      <c r="AC340" s="18">
        <v>-63</v>
      </c>
      <c r="AD340" s="18">
        <v>61</v>
      </c>
      <c r="AE340" s="18">
        <v>-124</v>
      </c>
      <c r="AF340">
        <v>0</v>
      </c>
      <c r="AG340">
        <v>61</v>
      </c>
      <c r="AH340">
        <v>-124</v>
      </c>
      <c r="AI340">
        <v>-63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3.1640625" bestFit="1" customWidth="1"/>
    <col min="2" max="2" width="18.33203125" customWidth="1"/>
    <col min="3" max="3" width="18.33203125" bestFit="1" customWidth="1"/>
    <col min="4" max="4" width="16.6640625" bestFit="1" customWidth="1"/>
  </cols>
  <sheetData>
    <row r="1" spans="1:4" x14ac:dyDescent="0.2">
      <c r="A1" s="2" t="s">
        <v>53</v>
      </c>
      <c r="B1" s="4">
        <v>1</v>
      </c>
    </row>
    <row r="2" spans="1:4" x14ac:dyDescent="0.2">
      <c r="C2" t="s">
        <v>64</v>
      </c>
      <c r="D2" t="s">
        <v>65</v>
      </c>
    </row>
    <row r="3" spans="1:4" x14ac:dyDescent="0.2">
      <c r="A3" s="2" t="s">
        <v>27</v>
      </c>
      <c r="B3" t="s">
        <v>59</v>
      </c>
      <c r="C3" t="s">
        <v>28</v>
      </c>
      <c r="D3" t="s">
        <v>29</v>
      </c>
    </row>
    <row r="4" spans="1:4" x14ac:dyDescent="0.2">
      <c r="A4" s="4" t="s">
        <v>63</v>
      </c>
      <c r="B4" s="16">
        <v>-262.58333333333331</v>
      </c>
      <c r="C4" s="16">
        <v>260.16666666666669</v>
      </c>
      <c r="D4" s="16">
        <v>-522.83333333333337</v>
      </c>
    </row>
    <row r="5" spans="1:4" x14ac:dyDescent="0.2">
      <c r="A5" s="5">
        <v>6</v>
      </c>
      <c r="B5" s="16">
        <v>-333.5</v>
      </c>
      <c r="C5" s="16">
        <v>262.75</v>
      </c>
      <c r="D5" s="16">
        <v>-596</v>
      </c>
    </row>
    <row r="6" spans="1:4" x14ac:dyDescent="0.2">
      <c r="A6" s="5">
        <v>7</v>
      </c>
      <c r="B6" s="16">
        <v>-227.125</v>
      </c>
      <c r="C6" s="16">
        <v>258.875</v>
      </c>
      <c r="D6" s="16">
        <v>-486.25</v>
      </c>
    </row>
    <row r="7" spans="1:4" x14ac:dyDescent="0.2">
      <c r="A7" s="4" t="s">
        <v>62</v>
      </c>
      <c r="B7" s="16">
        <v>-253.5625</v>
      </c>
      <c r="C7" s="16">
        <v>232.5</v>
      </c>
      <c r="D7" s="16">
        <v>-486.0625</v>
      </c>
    </row>
    <row r="8" spans="1:4" x14ac:dyDescent="0.2">
      <c r="A8" s="5">
        <v>6</v>
      </c>
      <c r="B8" s="16">
        <v>-264.22222222222223</v>
      </c>
      <c r="C8" s="16">
        <v>210.77777777777777</v>
      </c>
      <c r="D8" s="16">
        <v>-474.77777777777777</v>
      </c>
    </row>
    <row r="9" spans="1:4" x14ac:dyDescent="0.2">
      <c r="A9" s="5">
        <v>7</v>
      </c>
      <c r="B9" s="16">
        <v>-239.85714285714286</v>
      </c>
      <c r="C9" s="16">
        <v>260.42857142857144</v>
      </c>
      <c r="D9" s="16">
        <v>-500.57142857142856</v>
      </c>
    </row>
    <row r="10" spans="1:4" x14ac:dyDescent="0.2">
      <c r="A10" s="4" t="s">
        <v>58</v>
      </c>
      <c r="B10" s="16">
        <v>-257.42857142857144</v>
      </c>
      <c r="C10" s="16">
        <v>244.35714285714286</v>
      </c>
      <c r="D10" s="16">
        <v>-501.82142857142856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7"/>
  <sheetViews>
    <sheetView topLeftCell="W1" workbookViewId="0">
      <selection activeCell="A2" sqref="A2:AP47"/>
    </sheetView>
  </sheetViews>
  <sheetFormatPr baseColWidth="10" defaultColWidth="8.83203125" defaultRowHeight="15" x14ac:dyDescent="0.2"/>
  <sheetData>
    <row r="1" spans="1:42" x14ac:dyDescent="0.2">
      <c r="A1" t="s">
        <v>61</v>
      </c>
      <c r="B1" t="s">
        <v>0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41</v>
      </c>
      <c r="AC1" t="s">
        <v>24</v>
      </c>
      <c r="AD1" t="s">
        <v>25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</row>
    <row r="2" spans="1:42" x14ac:dyDescent="0.2">
      <c r="A2" t="s">
        <v>62</v>
      </c>
      <c r="B2" s="1">
        <v>41081</v>
      </c>
      <c r="C2" s="14">
        <f>MONTH(B2)</f>
        <v>6</v>
      </c>
      <c r="D2">
        <v>1</v>
      </c>
      <c r="E2">
        <v>13.8</v>
      </c>
      <c r="F2">
        <v>8.8000000000000007</v>
      </c>
      <c r="G2">
        <v>13.8</v>
      </c>
      <c r="H2">
        <v>8.8000000000000007</v>
      </c>
      <c r="I2">
        <v>697</v>
      </c>
      <c r="J2">
        <v>638</v>
      </c>
      <c r="K2">
        <v>1422</v>
      </c>
      <c r="L2">
        <v>43</v>
      </c>
      <c r="M2">
        <v>0.44</v>
      </c>
      <c r="N2">
        <v>0.54</v>
      </c>
      <c r="O2">
        <v>0.62</v>
      </c>
      <c r="P2">
        <v>0.46</v>
      </c>
      <c r="Q2">
        <v>1</v>
      </c>
      <c r="R2">
        <v>0.48</v>
      </c>
      <c r="S2">
        <v>251</v>
      </c>
      <c r="T2">
        <v>14.2</v>
      </c>
      <c r="U2">
        <v>-418</v>
      </c>
      <c r="V2">
        <v>0.18</v>
      </c>
      <c r="W2">
        <v>0.85</v>
      </c>
      <c r="X2">
        <v>0</v>
      </c>
      <c r="Y2">
        <v>0.64</v>
      </c>
      <c r="Z2">
        <v>0.5</v>
      </c>
      <c r="AA2">
        <v>-233</v>
      </c>
      <c r="AB2">
        <v>-231</v>
      </c>
      <c r="AC2">
        <v>161</v>
      </c>
      <c r="AD2">
        <v>-392</v>
      </c>
      <c r="AE2">
        <v>20.5</v>
      </c>
      <c r="AF2">
        <v>182</v>
      </c>
      <c r="AG2">
        <v>-412</v>
      </c>
      <c r="AH2">
        <v>-231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62</v>
      </c>
      <c r="B3" s="1">
        <v>41082</v>
      </c>
      <c r="C3" s="14">
        <f t="shared" ref="C3:C47" si="0">MONTH(B3)</f>
        <v>6</v>
      </c>
      <c r="D3">
        <v>2</v>
      </c>
      <c r="E3">
        <v>13.3</v>
      </c>
      <c r="F3">
        <v>8.9</v>
      </c>
      <c r="G3">
        <v>13.3</v>
      </c>
      <c r="H3">
        <v>8.9</v>
      </c>
      <c r="I3">
        <v>697</v>
      </c>
      <c r="J3">
        <v>490</v>
      </c>
      <c r="K3">
        <v>1272</v>
      </c>
      <c r="L3">
        <v>38</v>
      </c>
      <c r="M3">
        <v>0.43</v>
      </c>
      <c r="N3">
        <v>0.51</v>
      </c>
      <c r="O3">
        <v>0.57999999999999996</v>
      </c>
      <c r="P3">
        <v>0.45</v>
      </c>
      <c r="Q3">
        <v>2</v>
      </c>
      <c r="R3">
        <v>0.45</v>
      </c>
      <c r="S3">
        <v>226</v>
      </c>
      <c r="T3">
        <v>12.7</v>
      </c>
      <c r="U3">
        <v>-369</v>
      </c>
      <c r="V3">
        <v>0.28000000000000003</v>
      </c>
      <c r="W3">
        <v>0.87</v>
      </c>
      <c r="X3">
        <v>0</v>
      </c>
      <c r="Y3">
        <v>0.61</v>
      </c>
      <c r="Z3">
        <v>0.4</v>
      </c>
      <c r="AA3">
        <v>-200</v>
      </c>
      <c r="AB3">
        <v>-195</v>
      </c>
      <c r="AC3">
        <v>135</v>
      </c>
      <c r="AD3">
        <v>-329</v>
      </c>
      <c r="AE3">
        <v>17</v>
      </c>
      <c r="AF3">
        <v>152</v>
      </c>
      <c r="AG3">
        <v>-346</v>
      </c>
      <c r="AH3">
        <v>-194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62</v>
      </c>
      <c r="B4" s="1">
        <v>41083</v>
      </c>
      <c r="C4" s="14">
        <f t="shared" si="0"/>
        <v>6</v>
      </c>
      <c r="D4">
        <v>3</v>
      </c>
      <c r="E4">
        <v>13.7</v>
      </c>
      <c r="F4">
        <v>8.8000000000000007</v>
      </c>
      <c r="G4">
        <v>13.7</v>
      </c>
      <c r="H4">
        <v>8.8000000000000007</v>
      </c>
      <c r="I4">
        <v>695</v>
      </c>
      <c r="J4">
        <v>648</v>
      </c>
      <c r="K4">
        <v>1361</v>
      </c>
      <c r="L4">
        <v>41</v>
      </c>
      <c r="M4">
        <v>0.43</v>
      </c>
      <c r="N4">
        <v>0.5</v>
      </c>
      <c r="O4">
        <v>0.55000000000000004</v>
      </c>
      <c r="P4">
        <v>0.45</v>
      </c>
      <c r="Q4">
        <v>3</v>
      </c>
      <c r="R4">
        <v>0.39</v>
      </c>
      <c r="S4">
        <v>254</v>
      </c>
      <c r="T4">
        <v>13.6</v>
      </c>
      <c r="U4">
        <v>-326</v>
      </c>
      <c r="V4">
        <v>-0.28999999999999998</v>
      </c>
      <c r="W4">
        <v>0.91</v>
      </c>
      <c r="X4">
        <v>0</v>
      </c>
      <c r="Y4">
        <v>0.61</v>
      </c>
      <c r="Z4">
        <v>0.4</v>
      </c>
      <c r="AA4">
        <v>-216</v>
      </c>
      <c r="AB4">
        <v>-211</v>
      </c>
      <c r="AC4">
        <v>156</v>
      </c>
      <c r="AD4">
        <v>-367</v>
      </c>
      <c r="AE4">
        <v>16.100000000000001</v>
      </c>
      <c r="AF4">
        <v>172</v>
      </c>
      <c r="AG4">
        <v>-383</v>
      </c>
      <c r="AH4">
        <v>-211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62</v>
      </c>
      <c r="B5" s="1">
        <v>41084</v>
      </c>
      <c r="C5" s="14">
        <f t="shared" si="0"/>
        <v>6</v>
      </c>
      <c r="D5">
        <v>4</v>
      </c>
      <c r="E5">
        <v>13.6</v>
      </c>
      <c r="F5">
        <v>8.6999999999999993</v>
      </c>
      <c r="G5">
        <v>13.6</v>
      </c>
      <c r="H5">
        <v>8.6999999999999993</v>
      </c>
      <c r="I5">
        <v>687</v>
      </c>
      <c r="J5">
        <v>420</v>
      </c>
      <c r="K5">
        <v>1251</v>
      </c>
      <c r="L5">
        <v>42</v>
      </c>
      <c r="M5">
        <v>0.42</v>
      </c>
      <c r="N5">
        <v>0.49</v>
      </c>
      <c r="O5">
        <v>0.6</v>
      </c>
      <c r="P5">
        <v>0.44</v>
      </c>
      <c r="Q5">
        <v>4</v>
      </c>
      <c r="R5">
        <v>0.86</v>
      </c>
      <c r="S5">
        <v>249</v>
      </c>
      <c r="T5">
        <v>12.5</v>
      </c>
      <c r="U5">
        <v>-392</v>
      </c>
      <c r="V5">
        <v>0.13</v>
      </c>
      <c r="W5">
        <v>0.77</v>
      </c>
      <c r="X5">
        <v>0</v>
      </c>
      <c r="Y5">
        <v>0.59</v>
      </c>
      <c r="Z5">
        <v>0.4</v>
      </c>
      <c r="AA5">
        <v>-219</v>
      </c>
      <c r="AB5">
        <v>-210</v>
      </c>
      <c r="AC5">
        <v>163</v>
      </c>
      <c r="AD5">
        <v>-373</v>
      </c>
      <c r="AE5">
        <v>35.9</v>
      </c>
      <c r="AF5">
        <v>199</v>
      </c>
      <c r="AG5">
        <v>-409</v>
      </c>
      <c r="AH5">
        <v>-210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62</v>
      </c>
      <c r="B6" s="1">
        <v>41085</v>
      </c>
      <c r="C6" s="14">
        <f t="shared" si="0"/>
        <v>6</v>
      </c>
      <c r="D6">
        <v>5</v>
      </c>
      <c r="E6">
        <v>12.3</v>
      </c>
      <c r="F6">
        <v>8.8000000000000007</v>
      </c>
      <c r="G6">
        <v>12.3</v>
      </c>
      <c r="H6">
        <v>8.8000000000000007</v>
      </c>
      <c r="I6">
        <v>686</v>
      </c>
      <c r="J6">
        <v>177</v>
      </c>
      <c r="K6">
        <v>1132</v>
      </c>
      <c r="L6">
        <v>15</v>
      </c>
      <c r="M6">
        <v>0.46</v>
      </c>
      <c r="N6">
        <v>0.69</v>
      </c>
      <c r="O6">
        <v>0.92</v>
      </c>
      <c r="P6">
        <v>0.49</v>
      </c>
      <c r="Q6">
        <v>5</v>
      </c>
      <c r="R6">
        <v>1.5</v>
      </c>
      <c r="S6">
        <v>308</v>
      </c>
      <c r="T6">
        <v>11.3</v>
      </c>
      <c r="U6">
        <v>-402</v>
      </c>
      <c r="V6">
        <v>-0.39</v>
      </c>
      <c r="W6">
        <v>0.82</v>
      </c>
      <c r="X6">
        <v>0</v>
      </c>
      <c r="Y6">
        <v>0.73</v>
      </c>
      <c r="Z6">
        <v>0.6</v>
      </c>
      <c r="AA6">
        <v>-313</v>
      </c>
      <c r="AB6">
        <v>-307</v>
      </c>
      <c r="AC6">
        <v>151</v>
      </c>
      <c r="AD6">
        <v>-459</v>
      </c>
      <c r="AE6">
        <v>22.4</v>
      </c>
      <c r="AF6">
        <v>173</v>
      </c>
      <c r="AG6">
        <v>-481</v>
      </c>
      <c r="AH6">
        <v>-308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62</v>
      </c>
      <c r="B7" s="1">
        <v>41086</v>
      </c>
      <c r="C7" s="14">
        <f t="shared" si="0"/>
        <v>6</v>
      </c>
      <c r="D7">
        <v>6</v>
      </c>
      <c r="E7">
        <v>11.1</v>
      </c>
      <c r="F7">
        <v>9.3000000000000007</v>
      </c>
      <c r="G7">
        <v>11.1</v>
      </c>
      <c r="H7">
        <v>9.3000000000000007</v>
      </c>
      <c r="I7">
        <v>687</v>
      </c>
      <c r="J7">
        <v>233</v>
      </c>
      <c r="K7">
        <v>846</v>
      </c>
      <c r="L7">
        <v>6</v>
      </c>
      <c r="M7">
        <v>0.48</v>
      </c>
      <c r="N7">
        <v>0.78</v>
      </c>
      <c r="O7">
        <v>0.85</v>
      </c>
      <c r="P7">
        <v>0.73</v>
      </c>
      <c r="Q7">
        <v>6</v>
      </c>
      <c r="R7">
        <v>1.41</v>
      </c>
      <c r="S7">
        <v>358</v>
      </c>
      <c r="T7">
        <v>8.5</v>
      </c>
      <c r="U7">
        <v>-556</v>
      </c>
      <c r="V7">
        <v>0.64</v>
      </c>
      <c r="W7">
        <v>0.94</v>
      </c>
      <c r="X7">
        <v>0</v>
      </c>
      <c r="Y7">
        <v>0.76</v>
      </c>
      <c r="Z7">
        <v>0.5</v>
      </c>
      <c r="AA7">
        <v>-273</v>
      </c>
      <c r="AB7">
        <v>-271</v>
      </c>
      <c r="AC7">
        <v>194</v>
      </c>
      <c r="AD7">
        <v>-464</v>
      </c>
      <c r="AE7">
        <v>8.4</v>
      </c>
      <c r="AF7">
        <v>202</v>
      </c>
      <c r="AG7">
        <v>-472</v>
      </c>
      <c r="AH7">
        <v>-270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1:42" x14ac:dyDescent="0.2">
      <c r="A8" t="s">
        <v>62</v>
      </c>
      <c r="B8" s="1">
        <v>41087</v>
      </c>
      <c r="C8" s="14">
        <f t="shared" si="0"/>
        <v>6</v>
      </c>
      <c r="D8">
        <v>7</v>
      </c>
      <c r="E8">
        <v>11.1</v>
      </c>
      <c r="F8">
        <v>9.4</v>
      </c>
      <c r="G8">
        <v>11.1</v>
      </c>
      <c r="H8">
        <v>9.4</v>
      </c>
      <c r="I8">
        <v>689</v>
      </c>
      <c r="J8">
        <v>293</v>
      </c>
      <c r="K8">
        <v>901</v>
      </c>
      <c r="L8">
        <v>12</v>
      </c>
      <c r="M8">
        <v>0.46</v>
      </c>
      <c r="N8">
        <v>0.69</v>
      </c>
      <c r="O8">
        <v>0.76</v>
      </c>
      <c r="P8">
        <v>0.66</v>
      </c>
      <c r="Q8">
        <v>7</v>
      </c>
      <c r="R8">
        <v>1.22</v>
      </c>
      <c r="S8">
        <v>296</v>
      </c>
      <c r="T8">
        <v>9</v>
      </c>
      <c r="U8">
        <v>-370</v>
      </c>
      <c r="V8">
        <v>0.02</v>
      </c>
      <c r="W8">
        <v>0.87</v>
      </c>
      <c r="X8">
        <v>0</v>
      </c>
      <c r="Y8">
        <v>0.7</v>
      </c>
      <c r="Z8">
        <v>0.4</v>
      </c>
      <c r="AA8">
        <v>-202</v>
      </c>
      <c r="AB8">
        <v>-194</v>
      </c>
      <c r="AC8">
        <v>174</v>
      </c>
      <c r="AD8">
        <v>-368</v>
      </c>
      <c r="AE8">
        <v>14.7</v>
      </c>
      <c r="AF8">
        <v>189</v>
      </c>
      <c r="AG8">
        <v>-383</v>
      </c>
      <c r="AH8">
        <v>-194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">
      <c r="A9" t="s">
        <v>62</v>
      </c>
      <c r="B9" s="1">
        <v>41088</v>
      </c>
      <c r="C9" s="14">
        <f t="shared" si="0"/>
        <v>6</v>
      </c>
      <c r="D9">
        <v>8</v>
      </c>
      <c r="E9">
        <v>10.5</v>
      </c>
      <c r="F9">
        <v>9.5</v>
      </c>
      <c r="G9">
        <v>10.5</v>
      </c>
      <c r="H9">
        <v>9.5</v>
      </c>
      <c r="I9">
        <v>692</v>
      </c>
      <c r="J9">
        <v>132</v>
      </c>
      <c r="K9">
        <v>361</v>
      </c>
      <c r="L9">
        <v>7</v>
      </c>
      <c r="M9">
        <v>0.47</v>
      </c>
      <c r="N9">
        <v>0.72</v>
      </c>
      <c r="O9">
        <v>0.83</v>
      </c>
      <c r="P9">
        <v>0.64</v>
      </c>
      <c r="Q9">
        <v>8</v>
      </c>
      <c r="R9">
        <v>1.81</v>
      </c>
      <c r="S9">
        <v>342</v>
      </c>
      <c r="T9">
        <v>3.6</v>
      </c>
      <c r="U9">
        <v>-405</v>
      </c>
      <c r="V9">
        <v>-0.02</v>
      </c>
      <c r="W9">
        <v>0.92</v>
      </c>
      <c r="X9">
        <v>0</v>
      </c>
      <c r="Y9">
        <v>0.72</v>
      </c>
      <c r="Z9">
        <v>0.5</v>
      </c>
      <c r="AA9">
        <v>-247</v>
      </c>
      <c r="AB9">
        <v>-242</v>
      </c>
      <c r="AC9">
        <v>166</v>
      </c>
      <c r="AD9">
        <v>-408</v>
      </c>
      <c r="AE9">
        <v>12.7</v>
      </c>
      <c r="AF9">
        <v>179</v>
      </c>
      <c r="AG9">
        <v>-421</v>
      </c>
      <c r="AH9">
        <v>-242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62</v>
      </c>
      <c r="B10" s="1">
        <v>41089</v>
      </c>
      <c r="C10" s="14">
        <f t="shared" si="0"/>
        <v>6</v>
      </c>
      <c r="D10">
        <v>9</v>
      </c>
      <c r="E10">
        <v>11.1</v>
      </c>
      <c r="F10">
        <v>9.5</v>
      </c>
      <c r="G10">
        <v>11.1</v>
      </c>
      <c r="H10">
        <v>9.5</v>
      </c>
      <c r="I10">
        <v>691</v>
      </c>
      <c r="J10">
        <v>327</v>
      </c>
      <c r="K10">
        <v>971</v>
      </c>
      <c r="L10">
        <v>7</v>
      </c>
      <c r="M10">
        <v>0.63</v>
      </c>
      <c r="N10">
        <v>2.58</v>
      </c>
      <c r="O10">
        <v>7.31</v>
      </c>
      <c r="P10">
        <v>0.75</v>
      </c>
      <c r="Q10">
        <v>9</v>
      </c>
      <c r="R10">
        <v>3.61</v>
      </c>
      <c r="S10">
        <v>1177</v>
      </c>
      <c r="T10">
        <v>9.6999999999999993</v>
      </c>
      <c r="U10">
        <v>-200</v>
      </c>
      <c r="V10">
        <v>-6.28</v>
      </c>
      <c r="W10">
        <v>0.88</v>
      </c>
      <c r="X10">
        <v>0</v>
      </c>
      <c r="Y10">
        <v>1.23</v>
      </c>
      <c r="Z10">
        <v>0.6</v>
      </c>
      <c r="AA10">
        <v>-519</v>
      </c>
      <c r="AB10">
        <v>-517</v>
      </c>
      <c r="AC10">
        <v>597</v>
      </c>
      <c r="AD10">
        <v>-1113</v>
      </c>
      <c r="AE10">
        <v>25.2</v>
      </c>
      <c r="AF10">
        <v>622</v>
      </c>
      <c r="AG10">
        <v>-1138</v>
      </c>
      <c r="AH10">
        <v>-516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62</v>
      </c>
      <c r="B11" s="1">
        <v>41090</v>
      </c>
      <c r="C11" s="14">
        <f t="shared" si="0"/>
        <v>6</v>
      </c>
      <c r="D11">
        <v>10</v>
      </c>
      <c r="E11">
        <v>11</v>
      </c>
      <c r="F11">
        <v>9.5</v>
      </c>
      <c r="G11">
        <v>11</v>
      </c>
      <c r="H11">
        <v>9.5</v>
      </c>
      <c r="I11">
        <v>691</v>
      </c>
      <c r="J11">
        <v>298</v>
      </c>
      <c r="K11">
        <v>757</v>
      </c>
      <c r="L11">
        <v>34</v>
      </c>
      <c r="M11">
        <v>0.86</v>
      </c>
      <c r="N11">
        <v>5.0999999999999996</v>
      </c>
      <c r="O11">
        <v>6.78</v>
      </c>
      <c r="P11">
        <v>3.56</v>
      </c>
      <c r="Q11">
        <v>10</v>
      </c>
      <c r="R11">
        <v>2.4</v>
      </c>
      <c r="S11">
        <v>1405</v>
      </c>
      <c r="T11">
        <v>7.6</v>
      </c>
      <c r="U11">
        <v>-2129</v>
      </c>
      <c r="V11">
        <v>4.9000000000000004</v>
      </c>
      <c r="W11">
        <v>0.93</v>
      </c>
      <c r="X11">
        <v>0</v>
      </c>
      <c r="Y11">
        <v>1.97</v>
      </c>
      <c r="Z11">
        <v>1</v>
      </c>
      <c r="AA11">
        <v>-907</v>
      </c>
      <c r="AB11">
        <v>-852</v>
      </c>
      <c r="AC11">
        <v>569</v>
      </c>
      <c r="AD11">
        <v>-1421</v>
      </c>
      <c r="AE11">
        <v>81.5</v>
      </c>
      <c r="AF11">
        <v>650</v>
      </c>
      <c r="AG11">
        <v>-1502</v>
      </c>
      <c r="AH11">
        <v>-852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0.83</v>
      </c>
    </row>
    <row r="12" spans="1:42" x14ac:dyDescent="0.2">
      <c r="A12" t="s">
        <v>62</v>
      </c>
      <c r="B12" s="1">
        <v>41091</v>
      </c>
      <c r="C12" s="14">
        <f t="shared" si="0"/>
        <v>7</v>
      </c>
      <c r="D12">
        <v>11</v>
      </c>
      <c r="E12">
        <v>7.7</v>
      </c>
      <c r="F12">
        <v>10.4</v>
      </c>
      <c r="G12">
        <v>7.7</v>
      </c>
      <c r="H12">
        <v>10.4</v>
      </c>
      <c r="I12">
        <v>692</v>
      </c>
      <c r="J12">
        <v>207</v>
      </c>
      <c r="K12">
        <v>548</v>
      </c>
      <c r="L12">
        <v>7</v>
      </c>
      <c r="M12">
        <v>0.73</v>
      </c>
      <c r="N12">
        <v>2.96</v>
      </c>
      <c r="O12">
        <v>3.52</v>
      </c>
      <c r="P12">
        <v>2.5499999999999998</v>
      </c>
      <c r="Q12">
        <v>11</v>
      </c>
      <c r="R12">
        <v>1.1200000000000001</v>
      </c>
      <c r="S12">
        <v>305</v>
      </c>
      <c r="T12">
        <v>5.5</v>
      </c>
      <c r="U12">
        <v>-747</v>
      </c>
      <c r="V12">
        <v>0.75</v>
      </c>
      <c r="W12">
        <v>0.92</v>
      </c>
      <c r="X12">
        <v>0</v>
      </c>
      <c r="Y12">
        <v>1.28</v>
      </c>
      <c r="Z12">
        <v>0.6</v>
      </c>
      <c r="AA12">
        <v>-483</v>
      </c>
      <c r="AB12">
        <v>-476</v>
      </c>
      <c r="AC12">
        <v>163</v>
      </c>
      <c r="AD12">
        <v>-639</v>
      </c>
      <c r="AE12">
        <v>7.8</v>
      </c>
      <c r="AF12">
        <v>171</v>
      </c>
      <c r="AG12">
        <v>-647</v>
      </c>
      <c r="AH12">
        <v>-476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62</v>
      </c>
      <c r="B13" s="1">
        <v>41092</v>
      </c>
      <c r="C13" s="14">
        <f t="shared" si="0"/>
        <v>7</v>
      </c>
      <c r="D13">
        <v>12</v>
      </c>
      <c r="E13">
        <v>9.3000000000000007</v>
      </c>
      <c r="F13">
        <v>10.1</v>
      </c>
      <c r="G13">
        <v>9.3000000000000007</v>
      </c>
      <c r="H13">
        <v>10.1</v>
      </c>
      <c r="I13">
        <v>692</v>
      </c>
      <c r="J13">
        <v>511</v>
      </c>
      <c r="K13">
        <v>1304</v>
      </c>
      <c r="L13">
        <v>32</v>
      </c>
      <c r="M13">
        <v>0.72</v>
      </c>
      <c r="N13">
        <v>2.91</v>
      </c>
      <c r="O13">
        <v>3.11</v>
      </c>
      <c r="P13">
        <v>2.59</v>
      </c>
      <c r="Q13">
        <v>12</v>
      </c>
      <c r="R13">
        <v>0.48</v>
      </c>
      <c r="S13">
        <v>508</v>
      </c>
      <c r="T13">
        <v>13</v>
      </c>
      <c r="U13">
        <v>-547</v>
      </c>
      <c r="V13">
        <v>-0.15</v>
      </c>
      <c r="W13">
        <v>0.77</v>
      </c>
      <c r="X13">
        <v>0</v>
      </c>
      <c r="Y13">
        <v>1.32</v>
      </c>
      <c r="Z13">
        <v>0.4</v>
      </c>
      <c r="AA13">
        <v>-379</v>
      </c>
      <c r="AB13">
        <v>-366</v>
      </c>
      <c r="AC13">
        <v>203</v>
      </c>
      <c r="AD13">
        <v>-569</v>
      </c>
      <c r="AE13">
        <v>15.5</v>
      </c>
      <c r="AF13">
        <v>218</v>
      </c>
      <c r="AG13">
        <v>-584</v>
      </c>
      <c r="AH13">
        <v>-366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62</v>
      </c>
      <c r="B14" s="1">
        <v>41093</v>
      </c>
      <c r="C14" s="14">
        <f t="shared" si="0"/>
        <v>7</v>
      </c>
      <c r="D14">
        <v>13</v>
      </c>
      <c r="E14">
        <v>10.8</v>
      </c>
      <c r="F14">
        <v>9.8000000000000007</v>
      </c>
      <c r="G14">
        <v>10.8</v>
      </c>
      <c r="H14">
        <v>9.8000000000000007</v>
      </c>
      <c r="I14">
        <v>690</v>
      </c>
      <c r="J14">
        <v>434</v>
      </c>
      <c r="K14">
        <v>1075</v>
      </c>
      <c r="L14">
        <v>33</v>
      </c>
      <c r="M14">
        <v>0.66</v>
      </c>
      <c r="N14">
        <v>2.19</v>
      </c>
      <c r="O14">
        <v>2.58</v>
      </c>
      <c r="P14">
        <v>1.83</v>
      </c>
      <c r="Q14">
        <v>13</v>
      </c>
      <c r="R14">
        <v>1.07</v>
      </c>
      <c r="S14">
        <v>686</v>
      </c>
      <c r="T14">
        <v>10.8</v>
      </c>
      <c r="U14">
        <v>-634</v>
      </c>
      <c r="V14">
        <v>-0.05</v>
      </c>
      <c r="W14">
        <v>0.89</v>
      </c>
      <c r="X14">
        <v>0</v>
      </c>
      <c r="Y14">
        <v>1.44</v>
      </c>
      <c r="Z14">
        <v>0.4</v>
      </c>
      <c r="AA14">
        <v>-318</v>
      </c>
      <c r="AB14">
        <v>-296</v>
      </c>
      <c r="AC14">
        <v>345</v>
      </c>
      <c r="AD14">
        <v>-642</v>
      </c>
      <c r="AE14">
        <v>35.4</v>
      </c>
      <c r="AF14">
        <v>380</v>
      </c>
      <c r="AG14">
        <v>-677</v>
      </c>
      <c r="AH14">
        <v>-297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62</v>
      </c>
      <c r="B15" s="1">
        <v>41094</v>
      </c>
      <c r="C15" s="14">
        <f t="shared" si="0"/>
        <v>7</v>
      </c>
      <c r="D15">
        <v>14</v>
      </c>
      <c r="E15">
        <v>11.9</v>
      </c>
      <c r="F15">
        <v>9.5</v>
      </c>
      <c r="G15">
        <v>11.9</v>
      </c>
      <c r="H15">
        <v>9.5</v>
      </c>
      <c r="I15">
        <v>691</v>
      </c>
      <c r="J15">
        <v>441</v>
      </c>
      <c r="K15">
        <v>1335</v>
      </c>
      <c r="L15">
        <v>35</v>
      </c>
      <c r="M15">
        <v>0.59</v>
      </c>
      <c r="N15">
        <v>1.6</v>
      </c>
      <c r="O15">
        <v>1.82</v>
      </c>
      <c r="P15">
        <v>1.43</v>
      </c>
      <c r="Q15">
        <v>14</v>
      </c>
      <c r="R15">
        <v>2.35</v>
      </c>
      <c r="S15">
        <v>541</v>
      </c>
      <c r="T15">
        <v>13.3</v>
      </c>
      <c r="U15">
        <v>-679</v>
      </c>
      <c r="V15">
        <v>0.54</v>
      </c>
      <c r="W15">
        <v>0.13</v>
      </c>
      <c r="X15">
        <v>0</v>
      </c>
      <c r="Y15">
        <v>1.26</v>
      </c>
      <c r="Z15">
        <v>0.4</v>
      </c>
      <c r="AA15">
        <v>-188</v>
      </c>
      <c r="AB15">
        <v>-186</v>
      </c>
      <c r="AC15">
        <v>415</v>
      </c>
      <c r="AD15">
        <v>-601</v>
      </c>
      <c r="AE15">
        <v>81.5</v>
      </c>
      <c r="AF15">
        <v>496</v>
      </c>
      <c r="AG15">
        <v>-682</v>
      </c>
      <c r="AH15">
        <v>-186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0.83</v>
      </c>
    </row>
    <row r="16" spans="1:42" x14ac:dyDescent="0.2">
      <c r="A16" t="s">
        <v>62</v>
      </c>
      <c r="B16" s="1">
        <v>41107</v>
      </c>
      <c r="C16" s="14">
        <f t="shared" si="0"/>
        <v>7</v>
      </c>
      <c r="D16">
        <v>15</v>
      </c>
      <c r="E16">
        <v>7.6</v>
      </c>
      <c r="F16">
        <v>10.7</v>
      </c>
      <c r="G16">
        <v>7.6</v>
      </c>
      <c r="H16">
        <v>10.7</v>
      </c>
      <c r="I16">
        <v>697</v>
      </c>
      <c r="J16">
        <v>139</v>
      </c>
      <c r="K16">
        <v>335</v>
      </c>
      <c r="L16">
        <v>3</v>
      </c>
      <c r="M16">
        <v>0.99</v>
      </c>
      <c r="N16">
        <v>8.31</v>
      </c>
      <c r="O16">
        <v>9.19</v>
      </c>
      <c r="P16">
        <v>7.2</v>
      </c>
      <c r="Q16">
        <v>15</v>
      </c>
      <c r="R16">
        <v>3.94</v>
      </c>
      <c r="S16">
        <v>660</v>
      </c>
      <c r="T16">
        <v>3.4</v>
      </c>
      <c r="U16">
        <v>-940</v>
      </c>
      <c r="V16">
        <v>1.28</v>
      </c>
      <c r="W16">
        <v>0.93</v>
      </c>
      <c r="X16">
        <v>0</v>
      </c>
      <c r="Y16">
        <v>1.81</v>
      </c>
      <c r="Z16">
        <v>0.4</v>
      </c>
      <c r="AA16">
        <v>-406</v>
      </c>
      <c r="AB16">
        <v>-409</v>
      </c>
      <c r="AC16">
        <v>344</v>
      </c>
      <c r="AD16">
        <v>-754</v>
      </c>
      <c r="AE16">
        <v>11.8</v>
      </c>
      <c r="AF16">
        <v>356</v>
      </c>
      <c r="AG16">
        <v>-766</v>
      </c>
      <c r="AH16">
        <v>-410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0.83</v>
      </c>
    </row>
    <row r="17" spans="1:42" x14ac:dyDescent="0.2">
      <c r="A17" t="s">
        <v>62</v>
      </c>
      <c r="B17" s="1">
        <v>41108</v>
      </c>
      <c r="C17" s="14">
        <f t="shared" si="0"/>
        <v>7</v>
      </c>
      <c r="D17">
        <v>16</v>
      </c>
      <c r="E17">
        <v>7</v>
      </c>
      <c r="F17">
        <v>10.9</v>
      </c>
      <c r="G17">
        <v>7</v>
      </c>
      <c r="H17">
        <v>10.9</v>
      </c>
      <c r="I17">
        <v>694</v>
      </c>
      <c r="J17">
        <v>219</v>
      </c>
      <c r="K17">
        <v>552</v>
      </c>
      <c r="L17">
        <v>8</v>
      </c>
      <c r="M17">
        <v>0.93</v>
      </c>
      <c r="N17">
        <v>6.57</v>
      </c>
      <c r="O17">
        <v>7.49</v>
      </c>
      <c r="P17">
        <v>5.64</v>
      </c>
      <c r="Q17">
        <v>16</v>
      </c>
      <c r="R17">
        <v>1.58</v>
      </c>
      <c r="S17">
        <v>516</v>
      </c>
      <c r="T17">
        <v>5.5</v>
      </c>
      <c r="U17">
        <v>-563</v>
      </c>
      <c r="V17">
        <v>-0.46</v>
      </c>
      <c r="W17">
        <v>0.85</v>
      </c>
      <c r="X17">
        <v>0</v>
      </c>
      <c r="Y17">
        <v>1.91</v>
      </c>
      <c r="Z17">
        <v>0.4</v>
      </c>
      <c r="AA17">
        <v>-389</v>
      </c>
      <c r="AB17">
        <v>-381</v>
      </c>
      <c r="AC17">
        <v>250</v>
      </c>
      <c r="AD17">
        <v>-630</v>
      </c>
      <c r="AE17">
        <v>12.7</v>
      </c>
      <c r="AF17">
        <v>263</v>
      </c>
      <c r="AG17">
        <v>-643</v>
      </c>
      <c r="AH17">
        <v>-380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0.83</v>
      </c>
    </row>
    <row r="18" spans="1:42" x14ac:dyDescent="0.2">
      <c r="A18" t="s">
        <v>62</v>
      </c>
      <c r="B18" s="1">
        <v>41109</v>
      </c>
      <c r="C18" s="14">
        <f t="shared" si="0"/>
        <v>7</v>
      </c>
      <c r="D18">
        <v>17</v>
      </c>
      <c r="E18">
        <v>7.8</v>
      </c>
      <c r="F18">
        <v>10.7</v>
      </c>
      <c r="G18">
        <v>7.8</v>
      </c>
      <c r="H18">
        <v>10.7</v>
      </c>
      <c r="I18">
        <v>694</v>
      </c>
      <c r="J18">
        <v>277</v>
      </c>
      <c r="K18">
        <v>736</v>
      </c>
      <c r="L18">
        <v>3</v>
      </c>
      <c r="M18">
        <v>0.87</v>
      </c>
      <c r="N18">
        <v>5.16</v>
      </c>
      <c r="O18">
        <v>5.76</v>
      </c>
      <c r="P18">
        <v>4.6100000000000003</v>
      </c>
      <c r="Q18">
        <v>17</v>
      </c>
      <c r="R18">
        <v>2.25</v>
      </c>
      <c r="S18">
        <v>655</v>
      </c>
      <c r="T18">
        <v>7.4</v>
      </c>
      <c r="U18">
        <v>-750</v>
      </c>
      <c r="V18">
        <v>0.43</v>
      </c>
      <c r="W18">
        <v>0.95</v>
      </c>
      <c r="X18">
        <v>0</v>
      </c>
      <c r="Y18">
        <v>1.85</v>
      </c>
      <c r="Z18">
        <v>0.3</v>
      </c>
      <c r="AA18">
        <v>-329</v>
      </c>
      <c r="AB18">
        <v>-332</v>
      </c>
      <c r="AC18">
        <v>354</v>
      </c>
      <c r="AD18">
        <v>-686</v>
      </c>
      <c r="AE18">
        <v>6.7</v>
      </c>
      <c r="AF18">
        <v>361</v>
      </c>
      <c r="AG18">
        <v>-693</v>
      </c>
      <c r="AH18">
        <v>-332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0.83</v>
      </c>
    </row>
    <row r="19" spans="1:42" x14ac:dyDescent="0.2">
      <c r="A19" t="s">
        <v>62</v>
      </c>
      <c r="B19" s="1">
        <v>41110</v>
      </c>
      <c r="C19" s="14">
        <f t="shared" si="0"/>
        <v>7</v>
      </c>
      <c r="D19">
        <v>18</v>
      </c>
      <c r="E19">
        <v>8.6</v>
      </c>
      <c r="F19">
        <v>10.5</v>
      </c>
      <c r="G19">
        <v>8.6</v>
      </c>
      <c r="H19">
        <v>10.5</v>
      </c>
      <c r="I19">
        <v>693</v>
      </c>
      <c r="J19">
        <v>288</v>
      </c>
      <c r="K19">
        <v>868</v>
      </c>
      <c r="L19">
        <v>11</v>
      </c>
      <c r="M19">
        <v>0.98</v>
      </c>
      <c r="N19">
        <v>7.82</v>
      </c>
      <c r="O19">
        <v>8.64</v>
      </c>
      <c r="P19">
        <v>5.68</v>
      </c>
      <c r="Q19">
        <v>18</v>
      </c>
      <c r="R19">
        <v>2.06</v>
      </c>
      <c r="S19">
        <v>799</v>
      </c>
      <c r="T19">
        <v>8.6999999999999993</v>
      </c>
      <c r="U19">
        <v>-705</v>
      </c>
      <c r="V19">
        <v>0.24</v>
      </c>
      <c r="W19">
        <v>0.94</v>
      </c>
      <c r="X19">
        <v>0</v>
      </c>
      <c r="Y19">
        <v>1.87</v>
      </c>
      <c r="Z19">
        <v>0.3</v>
      </c>
      <c r="AA19">
        <v>-324</v>
      </c>
      <c r="AB19">
        <v>-305</v>
      </c>
      <c r="AC19">
        <v>365</v>
      </c>
      <c r="AD19">
        <v>-670</v>
      </c>
      <c r="AE19">
        <v>22.7</v>
      </c>
      <c r="AF19">
        <v>388</v>
      </c>
      <c r="AG19">
        <v>-693</v>
      </c>
      <c r="AH19">
        <v>-305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0.83</v>
      </c>
    </row>
    <row r="20" spans="1:42" x14ac:dyDescent="0.2">
      <c r="A20" t="s">
        <v>62</v>
      </c>
      <c r="B20" s="1">
        <v>41111</v>
      </c>
      <c r="C20" s="14">
        <f t="shared" si="0"/>
        <v>7</v>
      </c>
      <c r="D20">
        <v>19</v>
      </c>
      <c r="E20">
        <v>7.3</v>
      </c>
      <c r="F20">
        <v>10.8</v>
      </c>
      <c r="G20">
        <v>7.3</v>
      </c>
      <c r="H20">
        <v>10.8</v>
      </c>
      <c r="I20">
        <v>694</v>
      </c>
      <c r="J20">
        <v>176</v>
      </c>
      <c r="K20">
        <v>385</v>
      </c>
      <c r="L20">
        <v>2</v>
      </c>
      <c r="M20">
        <v>0.89</v>
      </c>
      <c r="N20">
        <v>5.68</v>
      </c>
      <c r="O20">
        <v>7.54</v>
      </c>
      <c r="P20">
        <v>4.24</v>
      </c>
      <c r="Q20">
        <v>19</v>
      </c>
      <c r="R20">
        <v>1.97</v>
      </c>
      <c r="S20">
        <v>531</v>
      </c>
      <c r="T20">
        <v>3.8</v>
      </c>
      <c r="U20">
        <v>-943</v>
      </c>
      <c r="V20">
        <v>1.68</v>
      </c>
      <c r="W20">
        <v>0.89</v>
      </c>
      <c r="X20">
        <v>0</v>
      </c>
      <c r="Y20">
        <v>1.87</v>
      </c>
      <c r="Z20">
        <v>0.4</v>
      </c>
      <c r="AA20">
        <v>-411</v>
      </c>
      <c r="AB20">
        <v>-424</v>
      </c>
      <c r="AC20">
        <v>258</v>
      </c>
      <c r="AD20">
        <v>-682</v>
      </c>
      <c r="AE20">
        <v>3.9</v>
      </c>
      <c r="AF20">
        <v>262</v>
      </c>
      <c r="AG20">
        <v>-686</v>
      </c>
      <c r="AH20">
        <v>-424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0.83</v>
      </c>
    </row>
    <row r="21" spans="1:42" x14ac:dyDescent="0.2">
      <c r="A21" t="s">
        <v>62</v>
      </c>
      <c r="B21" s="1">
        <v>41112</v>
      </c>
      <c r="C21" s="14">
        <f t="shared" si="0"/>
        <v>7</v>
      </c>
      <c r="D21">
        <v>20</v>
      </c>
      <c r="E21">
        <v>8.1999999999999993</v>
      </c>
      <c r="F21">
        <v>10.7</v>
      </c>
      <c r="G21">
        <v>8.1999999999999993</v>
      </c>
      <c r="H21">
        <v>10.7</v>
      </c>
      <c r="I21">
        <v>696</v>
      </c>
      <c r="J21">
        <v>471</v>
      </c>
      <c r="K21">
        <v>1103</v>
      </c>
      <c r="L21">
        <v>7</v>
      </c>
      <c r="M21">
        <v>0.78</v>
      </c>
      <c r="N21">
        <v>3.62</v>
      </c>
      <c r="O21">
        <v>4.47</v>
      </c>
      <c r="P21">
        <v>3.13</v>
      </c>
      <c r="Q21">
        <v>20</v>
      </c>
      <c r="R21">
        <v>1.1399999999999999</v>
      </c>
      <c r="S21">
        <v>483</v>
      </c>
      <c r="T21">
        <v>11</v>
      </c>
      <c r="U21">
        <v>-514</v>
      </c>
      <c r="V21">
        <v>0.4</v>
      </c>
      <c r="W21">
        <v>0.97</v>
      </c>
      <c r="X21">
        <v>0</v>
      </c>
      <c r="Y21">
        <v>1.48</v>
      </c>
      <c r="Z21">
        <v>0.2</v>
      </c>
      <c r="AA21">
        <v>-170</v>
      </c>
      <c r="AB21">
        <v>-171</v>
      </c>
      <c r="AC21">
        <v>286</v>
      </c>
      <c r="AD21">
        <v>-457</v>
      </c>
      <c r="AE21">
        <v>8</v>
      </c>
      <c r="AF21">
        <v>294</v>
      </c>
      <c r="AG21">
        <v>-465</v>
      </c>
      <c r="AH21">
        <v>-171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62</v>
      </c>
      <c r="B22" s="1">
        <v>41113</v>
      </c>
      <c r="C22" s="14">
        <f t="shared" si="0"/>
        <v>7</v>
      </c>
      <c r="D22">
        <v>21</v>
      </c>
      <c r="E22">
        <v>9.6999999999999993</v>
      </c>
      <c r="F22">
        <v>10.199999999999999</v>
      </c>
      <c r="G22">
        <v>9.6999999999999993</v>
      </c>
      <c r="H22">
        <v>10.199999999999999</v>
      </c>
      <c r="I22">
        <v>694</v>
      </c>
      <c r="J22">
        <v>307</v>
      </c>
      <c r="K22">
        <v>995</v>
      </c>
      <c r="L22">
        <v>7</v>
      </c>
      <c r="M22">
        <v>0.98</v>
      </c>
      <c r="N22">
        <v>8.1</v>
      </c>
      <c r="O22">
        <v>10.07</v>
      </c>
      <c r="P22">
        <v>3.31</v>
      </c>
      <c r="Q22">
        <v>21</v>
      </c>
      <c r="R22">
        <v>2.2599999999999998</v>
      </c>
      <c r="S22">
        <v>905</v>
      </c>
      <c r="T22">
        <v>10</v>
      </c>
      <c r="U22">
        <v>-475</v>
      </c>
      <c r="V22">
        <v>-1.1399999999999999</v>
      </c>
      <c r="W22">
        <v>0.91</v>
      </c>
      <c r="X22">
        <v>0</v>
      </c>
      <c r="Y22">
        <v>1.96</v>
      </c>
      <c r="Z22">
        <v>0.2</v>
      </c>
      <c r="AA22">
        <v>-233</v>
      </c>
      <c r="AB22">
        <v>-218</v>
      </c>
      <c r="AC22">
        <v>424</v>
      </c>
      <c r="AD22">
        <v>-641</v>
      </c>
      <c r="AE22">
        <v>15.8</v>
      </c>
      <c r="AF22">
        <v>440</v>
      </c>
      <c r="AG22">
        <v>-657</v>
      </c>
      <c r="AH22">
        <v>-217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0.83</v>
      </c>
    </row>
    <row r="23" spans="1:42" x14ac:dyDescent="0.2">
      <c r="A23" t="s">
        <v>62</v>
      </c>
      <c r="B23" s="1">
        <v>41114</v>
      </c>
      <c r="C23" s="14">
        <f t="shared" si="0"/>
        <v>7</v>
      </c>
      <c r="D23">
        <v>22</v>
      </c>
      <c r="E23">
        <v>9.6</v>
      </c>
      <c r="F23">
        <v>10.199999999999999</v>
      </c>
      <c r="G23">
        <v>9.6</v>
      </c>
      <c r="H23">
        <v>10.199999999999999</v>
      </c>
      <c r="I23">
        <v>697</v>
      </c>
      <c r="J23">
        <v>241</v>
      </c>
      <c r="K23">
        <v>901</v>
      </c>
      <c r="L23">
        <v>3</v>
      </c>
      <c r="M23">
        <v>0.94</v>
      </c>
      <c r="N23">
        <v>6.8</v>
      </c>
      <c r="O23">
        <v>8.25</v>
      </c>
      <c r="P23">
        <v>5.07</v>
      </c>
      <c r="Q23">
        <v>22</v>
      </c>
      <c r="R23">
        <v>3.1</v>
      </c>
      <c r="S23">
        <v>556</v>
      </c>
      <c r="T23">
        <v>9</v>
      </c>
      <c r="U23">
        <v>-806</v>
      </c>
      <c r="V23">
        <v>0.56999999999999995</v>
      </c>
      <c r="W23">
        <v>0.92</v>
      </c>
      <c r="X23">
        <v>0</v>
      </c>
      <c r="Y23">
        <v>1.97</v>
      </c>
      <c r="Z23">
        <v>0.4</v>
      </c>
      <c r="AA23">
        <v>-419</v>
      </c>
      <c r="AB23">
        <v>-417</v>
      </c>
      <c r="AC23">
        <v>325</v>
      </c>
      <c r="AD23">
        <v>-742</v>
      </c>
      <c r="AE23">
        <v>9.3000000000000007</v>
      </c>
      <c r="AF23">
        <v>334</v>
      </c>
      <c r="AG23">
        <v>-751</v>
      </c>
      <c r="AH23">
        <v>-417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0.83</v>
      </c>
    </row>
    <row r="24" spans="1:42" x14ac:dyDescent="0.2">
      <c r="A24" t="s">
        <v>62</v>
      </c>
      <c r="B24" s="1">
        <v>41115</v>
      </c>
      <c r="C24" s="14">
        <f t="shared" si="0"/>
        <v>7</v>
      </c>
      <c r="D24">
        <v>23</v>
      </c>
      <c r="E24">
        <v>9.5</v>
      </c>
      <c r="F24">
        <v>10.4</v>
      </c>
      <c r="G24">
        <v>9.5</v>
      </c>
      <c r="H24">
        <v>10.4</v>
      </c>
      <c r="I24">
        <v>699</v>
      </c>
      <c r="J24">
        <v>332</v>
      </c>
      <c r="K24">
        <v>1032</v>
      </c>
      <c r="L24">
        <v>2</v>
      </c>
      <c r="M24">
        <v>0.82</v>
      </c>
      <c r="N24">
        <v>4.26</v>
      </c>
      <c r="O24">
        <v>5.21</v>
      </c>
      <c r="P24">
        <v>3.49</v>
      </c>
      <c r="Q24">
        <v>23</v>
      </c>
      <c r="R24">
        <v>1.6</v>
      </c>
      <c r="S24">
        <v>540</v>
      </c>
      <c r="T24">
        <v>10.3</v>
      </c>
      <c r="U24">
        <v>-605</v>
      </c>
      <c r="V24">
        <v>0.66</v>
      </c>
      <c r="W24">
        <v>0.96</v>
      </c>
      <c r="X24">
        <v>0</v>
      </c>
      <c r="Y24">
        <v>1.69</v>
      </c>
      <c r="Z24">
        <v>0.2</v>
      </c>
      <c r="AA24">
        <v>-228</v>
      </c>
      <c r="AB24">
        <v>-222</v>
      </c>
      <c r="AC24">
        <v>296</v>
      </c>
      <c r="AD24">
        <v>-518</v>
      </c>
      <c r="AE24">
        <v>3.2</v>
      </c>
      <c r="AF24">
        <v>299</v>
      </c>
      <c r="AG24">
        <v>-521</v>
      </c>
      <c r="AH24">
        <v>-222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0.83</v>
      </c>
    </row>
    <row r="25" spans="1:42" x14ac:dyDescent="0.2">
      <c r="A25" t="s">
        <v>62</v>
      </c>
      <c r="B25" s="1">
        <v>41116</v>
      </c>
      <c r="C25" s="14">
        <f t="shared" si="0"/>
        <v>7</v>
      </c>
      <c r="D25">
        <v>24</v>
      </c>
      <c r="E25">
        <v>10.199999999999999</v>
      </c>
      <c r="F25">
        <v>10.199999999999999</v>
      </c>
      <c r="G25">
        <v>10.199999999999999</v>
      </c>
      <c r="H25">
        <v>10.199999999999999</v>
      </c>
      <c r="I25">
        <v>696</v>
      </c>
      <c r="J25">
        <v>351</v>
      </c>
      <c r="K25">
        <v>968</v>
      </c>
      <c r="L25">
        <v>3</v>
      </c>
      <c r="M25">
        <v>0.73</v>
      </c>
      <c r="N25">
        <v>2.99</v>
      </c>
      <c r="O25">
        <v>3.52</v>
      </c>
      <c r="P25">
        <v>2.5499999999999998</v>
      </c>
      <c r="Q25">
        <v>24</v>
      </c>
      <c r="R25">
        <v>1.57</v>
      </c>
      <c r="S25">
        <v>466</v>
      </c>
      <c r="T25">
        <v>9.6999999999999993</v>
      </c>
      <c r="U25">
        <v>-410</v>
      </c>
      <c r="V25">
        <v>0.14000000000000001</v>
      </c>
      <c r="W25">
        <v>0.95</v>
      </c>
      <c r="X25">
        <v>0</v>
      </c>
      <c r="Y25">
        <v>1.36</v>
      </c>
      <c r="Z25">
        <v>0.2</v>
      </c>
      <c r="AA25">
        <v>-137</v>
      </c>
      <c r="AB25">
        <v>-136</v>
      </c>
      <c r="AC25">
        <v>262</v>
      </c>
      <c r="AD25">
        <v>-398</v>
      </c>
      <c r="AE25">
        <v>4.7</v>
      </c>
      <c r="AF25">
        <v>267</v>
      </c>
      <c r="AG25">
        <v>-403</v>
      </c>
      <c r="AH25">
        <v>-136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62</v>
      </c>
      <c r="B26" s="1">
        <v>41117</v>
      </c>
      <c r="C26" s="14">
        <f t="shared" si="0"/>
        <v>7</v>
      </c>
      <c r="D26">
        <v>25</v>
      </c>
      <c r="E26">
        <v>11</v>
      </c>
      <c r="F26">
        <v>9.9</v>
      </c>
      <c r="G26">
        <v>11</v>
      </c>
      <c r="H26">
        <v>9.9</v>
      </c>
      <c r="I26">
        <v>694</v>
      </c>
      <c r="J26">
        <v>249</v>
      </c>
      <c r="K26">
        <v>770</v>
      </c>
      <c r="L26">
        <v>3</v>
      </c>
      <c r="M26">
        <v>0.66</v>
      </c>
      <c r="N26">
        <v>2.2200000000000002</v>
      </c>
      <c r="O26">
        <v>2.5299999999999998</v>
      </c>
      <c r="P26">
        <v>1.93</v>
      </c>
      <c r="Q26">
        <v>25</v>
      </c>
      <c r="R26">
        <v>1.93</v>
      </c>
      <c r="S26">
        <v>555</v>
      </c>
      <c r="T26">
        <v>7.7</v>
      </c>
      <c r="U26">
        <v>-372</v>
      </c>
      <c r="V26">
        <v>-0.24</v>
      </c>
      <c r="W26">
        <v>0.91</v>
      </c>
      <c r="X26">
        <v>0</v>
      </c>
      <c r="Y26">
        <v>1.46</v>
      </c>
      <c r="Z26">
        <v>0.2</v>
      </c>
      <c r="AA26">
        <v>-130</v>
      </c>
      <c r="AB26">
        <v>-118</v>
      </c>
      <c r="AC26">
        <v>293</v>
      </c>
      <c r="AD26">
        <v>-411</v>
      </c>
      <c r="AE26">
        <v>5.8</v>
      </c>
      <c r="AF26">
        <v>299</v>
      </c>
      <c r="AG26">
        <v>-417</v>
      </c>
      <c r="AH26">
        <v>-118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62</v>
      </c>
      <c r="B27" s="1">
        <v>41118</v>
      </c>
      <c r="C27" s="14">
        <f t="shared" si="0"/>
        <v>7</v>
      </c>
      <c r="D27">
        <v>26</v>
      </c>
      <c r="E27">
        <v>11</v>
      </c>
      <c r="F27">
        <v>9.9</v>
      </c>
      <c r="G27">
        <v>11</v>
      </c>
      <c r="H27">
        <v>9.9</v>
      </c>
      <c r="I27">
        <v>692</v>
      </c>
      <c r="J27">
        <v>318</v>
      </c>
      <c r="K27">
        <v>1035</v>
      </c>
      <c r="L27">
        <v>1</v>
      </c>
      <c r="M27">
        <v>0.61</v>
      </c>
      <c r="N27">
        <v>1.76</v>
      </c>
      <c r="O27">
        <v>1.97</v>
      </c>
      <c r="P27">
        <v>1.58</v>
      </c>
      <c r="Q27">
        <v>26</v>
      </c>
      <c r="R27">
        <v>1.45</v>
      </c>
      <c r="S27">
        <v>534</v>
      </c>
      <c r="T27">
        <v>10.3</v>
      </c>
      <c r="U27">
        <v>-439</v>
      </c>
      <c r="V27">
        <v>0.42</v>
      </c>
      <c r="W27">
        <v>0.95</v>
      </c>
      <c r="X27">
        <v>0</v>
      </c>
      <c r="Y27">
        <v>1.31</v>
      </c>
      <c r="Z27">
        <v>0.2</v>
      </c>
      <c r="AA27">
        <v>-117</v>
      </c>
      <c r="AB27">
        <v>-116</v>
      </c>
      <c r="AC27">
        <v>271</v>
      </c>
      <c r="AD27">
        <v>-388</v>
      </c>
      <c r="AE27">
        <v>1.5</v>
      </c>
      <c r="AF27">
        <v>272</v>
      </c>
      <c r="AG27">
        <v>-390</v>
      </c>
      <c r="AH27">
        <v>-117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">
      <c r="A28" t="s">
        <v>63</v>
      </c>
      <c r="B28" s="1">
        <v>41086</v>
      </c>
      <c r="C28" s="14">
        <f t="shared" si="0"/>
        <v>6</v>
      </c>
      <c r="D28">
        <v>1</v>
      </c>
      <c r="E28">
        <v>10.6</v>
      </c>
      <c r="F28">
        <v>9.6</v>
      </c>
      <c r="G28">
        <v>11.1</v>
      </c>
      <c r="H28">
        <v>9.3000000000000007</v>
      </c>
      <c r="I28">
        <v>687</v>
      </c>
      <c r="J28">
        <v>232</v>
      </c>
      <c r="K28">
        <v>846</v>
      </c>
      <c r="L28">
        <v>6</v>
      </c>
      <c r="M28">
        <v>0.48</v>
      </c>
      <c r="N28">
        <v>0.78</v>
      </c>
      <c r="O28">
        <v>0.85</v>
      </c>
      <c r="P28">
        <v>0.73</v>
      </c>
      <c r="Q28">
        <v>1</v>
      </c>
      <c r="R28">
        <v>1.18</v>
      </c>
      <c r="S28">
        <v>289</v>
      </c>
      <c r="T28">
        <v>8.5</v>
      </c>
      <c r="U28">
        <v>-469</v>
      </c>
      <c r="V28">
        <v>0.23</v>
      </c>
      <c r="W28">
        <v>0.87</v>
      </c>
      <c r="X28">
        <v>0</v>
      </c>
      <c r="Y28">
        <v>0.75</v>
      </c>
      <c r="Z28">
        <v>0.4</v>
      </c>
      <c r="AA28">
        <v>-284</v>
      </c>
      <c r="AB28">
        <v>-281</v>
      </c>
      <c r="AC28">
        <v>158</v>
      </c>
      <c r="AD28">
        <v>-438</v>
      </c>
      <c r="AE28">
        <v>7.1</v>
      </c>
      <c r="AF28">
        <v>165</v>
      </c>
      <c r="AG28">
        <v>-445</v>
      </c>
      <c r="AH28">
        <v>-280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1:42" x14ac:dyDescent="0.2">
      <c r="A29" t="s">
        <v>63</v>
      </c>
      <c r="B29" s="1">
        <v>41087</v>
      </c>
      <c r="C29" s="14">
        <f t="shared" si="0"/>
        <v>6</v>
      </c>
      <c r="D29">
        <v>2</v>
      </c>
      <c r="E29">
        <v>10.5</v>
      </c>
      <c r="F29">
        <v>9.8000000000000007</v>
      </c>
      <c r="G29">
        <v>11.1</v>
      </c>
      <c r="H29">
        <v>9.4</v>
      </c>
      <c r="I29">
        <v>689</v>
      </c>
      <c r="J29">
        <v>293</v>
      </c>
      <c r="K29">
        <v>901</v>
      </c>
      <c r="L29">
        <v>12</v>
      </c>
      <c r="M29">
        <v>0.46</v>
      </c>
      <c r="N29">
        <v>0.69</v>
      </c>
      <c r="O29">
        <v>0.76</v>
      </c>
      <c r="P29">
        <v>0.66</v>
      </c>
      <c r="Q29">
        <v>2</v>
      </c>
      <c r="R29">
        <v>1.75</v>
      </c>
      <c r="S29">
        <v>277</v>
      </c>
      <c r="T29">
        <v>9</v>
      </c>
      <c r="U29">
        <v>-415</v>
      </c>
      <c r="V29">
        <v>0.01</v>
      </c>
      <c r="W29">
        <v>0.72</v>
      </c>
      <c r="X29">
        <v>0</v>
      </c>
      <c r="Y29">
        <v>0.7</v>
      </c>
      <c r="Z29">
        <v>0.3</v>
      </c>
      <c r="AA29">
        <v>-228</v>
      </c>
      <c r="AB29">
        <v>-230</v>
      </c>
      <c r="AC29">
        <v>184</v>
      </c>
      <c r="AD29">
        <v>-414</v>
      </c>
      <c r="AE29">
        <v>21</v>
      </c>
      <c r="AF29">
        <v>205</v>
      </c>
      <c r="AG29">
        <v>-435</v>
      </c>
      <c r="AH29">
        <v>-230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63</v>
      </c>
      <c r="B30" s="1">
        <v>41088</v>
      </c>
      <c r="C30" s="14">
        <f t="shared" si="0"/>
        <v>6</v>
      </c>
      <c r="D30">
        <v>3</v>
      </c>
      <c r="E30">
        <v>9.9</v>
      </c>
      <c r="F30">
        <v>9.8000000000000007</v>
      </c>
      <c r="G30">
        <v>10.5</v>
      </c>
      <c r="H30">
        <v>9.5</v>
      </c>
      <c r="I30">
        <v>692</v>
      </c>
      <c r="J30">
        <v>132</v>
      </c>
      <c r="K30">
        <v>361</v>
      </c>
      <c r="L30">
        <v>7</v>
      </c>
      <c r="M30">
        <v>0.47</v>
      </c>
      <c r="N30">
        <v>0.72</v>
      </c>
      <c r="O30">
        <v>0.83</v>
      </c>
      <c r="P30">
        <v>0.64</v>
      </c>
      <c r="Q30">
        <v>3</v>
      </c>
      <c r="R30">
        <v>1.77</v>
      </c>
      <c r="S30">
        <v>293</v>
      </c>
      <c r="T30">
        <v>3.6</v>
      </c>
      <c r="U30">
        <v>-424</v>
      </c>
      <c r="V30">
        <v>0</v>
      </c>
      <c r="W30">
        <v>0.84</v>
      </c>
      <c r="X30">
        <v>0</v>
      </c>
      <c r="Y30">
        <v>0.72</v>
      </c>
      <c r="Z30">
        <v>0.4</v>
      </c>
      <c r="AA30">
        <v>-272</v>
      </c>
      <c r="AB30">
        <v>-272</v>
      </c>
      <c r="AC30">
        <v>152</v>
      </c>
      <c r="AD30">
        <v>-424</v>
      </c>
      <c r="AE30">
        <v>12.4</v>
      </c>
      <c r="AF30">
        <v>164</v>
      </c>
      <c r="AG30">
        <v>-436</v>
      </c>
      <c r="AH30">
        <v>-272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63</v>
      </c>
      <c r="B31" s="1">
        <v>41089</v>
      </c>
      <c r="C31" s="14">
        <f t="shared" si="0"/>
        <v>6</v>
      </c>
      <c r="D31">
        <v>4</v>
      </c>
      <c r="E31">
        <v>10.4</v>
      </c>
      <c r="F31">
        <v>10</v>
      </c>
      <c r="G31">
        <v>11.1</v>
      </c>
      <c r="H31">
        <v>9.5</v>
      </c>
      <c r="I31">
        <v>691</v>
      </c>
      <c r="J31">
        <v>327</v>
      </c>
      <c r="K31">
        <v>971</v>
      </c>
      <c r="L31">
        <v>7</v>
      </c>
      <c r="M31">
        <v>0.63</v>
      </c>
      <c r="N31">
        <v>2.58</v>
      </c>
      <c r="O31">
        <v>7.31</v>
      </c>
      <c r="P31">
        <v>0.75</v>
      </c>
      <c r="Q31">
        <v>4</v>
      </c>
      <c r="R31">
        <v>2.89</v>
      </c>
      <c r="S31">
        <v>1210</v>
      </c>
      <c r="T31">
        <v>9.6999999999999993</v>
      </c>
      <c r="U31">
        <v>-204</v>
      </c>
      <c r="V31">
        <v>-6.22</v>
      </c>
      <c r="W31">
        <v>0.9</v>
      </c>
      <c r="X31">
        <v>0</v>
      </c>
      <c r="Y31">
        <v>1.36</v>
      </c>
      <c r="Z31">
        <v>0.4</v>
      </c>
      <c r="AA31">
        <v>-546</v>
      </c>
      <c r="AB31">
        <v>-551</v>
      </c>
      <c r="AC31">
        <v>557</v>
      </c>
      <c r="AD31">
        <v>-1108</v>
      </c>
      <c r="AE31">
        <v>20.2</v>
      </c>
      <c r="AF31">
        <v>577</v>
      </c>
      <c r="AG31">
        <v>-1128</v>
      </c>
      <c r="AH31">
        <v>-551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63</v>
      </c>
      <c r="B32" s="1">
        <v>41090</v>
      </c>
      <c r="C32" s="14">
        <f t="shared" si="0"/>
        <v>6</v>
      </c>
      <c r="D32">
        <v>5</v>
      </c>
      <c r="E32">
        <v>10.199999999999999</v>
      </c>
      <c r="F32">
        <v>10</v>
      </c>
      <c r="G32">
        <v>11</v>
      </c>
      <c r="H32">
        <v>9.5</v>
      </c>
      <c r="I32">
        <v>691</v>
      </c>
      <c r="J32">
        <v>298</v>
      </c>
      <c r="K32">
        <v>757</v>
      </c>
      <c r="L32">
        <v>34</v>
      </c>
      <c r="M32">
        <v>0.86</v>
      </c>
      <c r="N32">
        <v>5.0999999999999996</v>
      </c>
      <c r="O32">
        <v>6.78</v>
      </c>
      <c r="P32">
        <v>3.56</v>
      </c>
      <c r="Q32">
        <v>5</v>
      </c>
      <c r="R32">
        <v>179.81</v>
      </c>
      <c r="S32">
        <v>678</v>
      </c>
      <c r="T32">
        <v>7.6</v>
      </c>
      <c r="U32">
        <v>-2008</v>
      </c>
      <c r="V32">
        <v>4.29</v>
      </c>
      <c r="W32">
        <v>0.26</v>
      </c>
      <c r="X32">
        <v>0</v>
      </c>
      <c r="Y32">
        <v>1.9</v>
      </c>
      <c r="Z32">
        <v>0.6</v>
      </c>
      <c r="AA32">
        <v>-711</v>
      </c>
      <c r="AB32">
        <v>-711</v>
      </c>
      <c r="AC32">
        <v>678</v>
      </c>
      <c r="AD32">
        <v>-1388</v>
      </c>
      <c r="AE32">
        <v>677.5</v>
      </c>
      <c r="AF32">
        <v>1356</v>
      </c>
      <c r="AG32">
        <v>-2066</v>
      </c>
      <c r="AH32">
        <v>-710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0.67</v>
      </c>
    </row>
    <row r="33" spans="1:42" x14ac:dyDescent="0.2">
      <c r="A33" t="s">
        <v>63</v>
      </c>
      <c r="B33" s="1">
        <v>41091</v>
      </c>
      <c r="C33" s="14">
        <f t="shared" si="0"/>
        <v>7</v>
      </c>
      <c r="D33">
        <v>6</v>
      </c>
      <c r="E33">
        <v>7.5</v>
      </c>
      <c r="F33">
        <v>10.4</v>
      </c>
      <c r="G33">
        <v>7.7</v>
      </c>
      <c r="H33">
        <v>10.4</v>
      </c>
      <c r="I33">
        <v>692</v>
      </c>
      <c r="J33">
        <v>207</v>
      </c>
      <c r="K33">
        <v>548</v>
      </c>
      <c r="L33">
        <v>7</v>
      </c>
      <c r="M33">
        <v>0.73</v>
      </c>
      <c r="N33">
        <v>2.96</v>
      </c>
      <c r="O33">
        <v>3.52</v>
      </c>
      <c r="P33">
        <v>2.5499999999999998</v>
      </c>
      <c r="Q33">
        <v>6</v>
      </c>
      <c r="R33">
        <v>1.97</v>
      </c>
      <c r="S33">
        <v>301</v>
      </c>
      <c r="T33">
        <v>5.5</v>
      </c>
      <c r="U33">
        <v>-784</v>
      </c>
      <c r="V33">
        <v>0.6</v>
      </c>
      <c r="W33">
        <v>0.76</v>
      </c>
      <c r="X33">
        <v>0</v>
      </c>
      <c r="Y33">
        <v>1.27</v>
      </c>
      <c r="Z33">
        <v>0.6</v>
      </c>
      <c r="AA33">
        <v>-492</v>
      </c>
      <c r="AB33">
        <v>-496</v>
      </c>
      <c r="AC33">
        <v>201</v>
      </c>
      <c r="AD33">
        <v>-698</v>
      </c>
      <c r="AE33">
        <v>13.8</v>
      </c>
      <c r="AF33">
        <v>215</v>
      </c>
      <c r="AG33">
        <v>-712</v>
      </c>
      <c r="AH33">
        <v>-497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1:42" x14ac:dyDescent="0.2">
      <c r="A34" t="s">
        <v>63</v>
      </c>
      <c r="B34" s="1">
        <v>41092</v>
      </c>
      <c r="C34" s="14">
        <f t="shared" si="0"/>
        <v>7</v>
      </c>
      <c r="D34">
        <v>7</v>
      </c>
      <c r="E34">
        <v>9</v>
      </c>
      <c r="F34">
        <v>10.3</v>
      </c>
      <c r="G34">
        <v>9.3000000000000007</v>
      </c>
      <c r="H34">
        <v>10.1</v>
      </c>
      <c r="I34">
        <v>692</v>
      </c>
      <c r="J34">
        <v>511</v>
      </c>
      <c r="K34">
        <v>1304</v>
      </c>
      <c r="L34">
        <v>32</v>
      </c>
      <c r="M34">
        <v>0.72</v>
      </c>
      <c r="N34">
        <v>2.91</v>
      </c>
      <c r="O34">
        <v>3.11</v>
      </c>
      <c r="P34">
        <v>2.59</v>
      </c>
      <c r="Q34">
        <v>7</v>
      </c>
      <c r="R34">
        <v>1.0900000000000001</v>
      </c>
      <c r="S34">
        <v>343</v>
      </c>
      <c r="T34">
        <v>13</v>
      </c>
      <c r="U34">
        <v>-635</v>
      </c>
      <c r="V34">
        <v>0.04</v>
      </c>
      <c r="W34">
        <v>0.6</v>
      </c>
      <c r="X34">
        <v>0</v>
      </c>
      <c r="Y34">
        <v>1.31</v>
      </c>
      <c r="Z34">
        <v>0.4</v>
      </c>
      <c r="AA34">
        <v>-389</v>
      </c>
      <c r="AB34">
        <v>-389</v>
      </c>
      <c r="AC34">
        <v>240</v>
      </c>
      <c r="AD34">
        <v>-630</v>
      </c>
      <c r="AE34">
        <v>34.6</v>
      </c>
      <c r="AF34">
        <v>275</v>
      </c>
      <c r="AG34">
        <v>-665</v>
      </c>
      <c r="AH34">
        <v>-390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63</v>
      </c>
      <c r="B35" s="1">
        <v>41093</v>
      </c>
      <c r="C35" s="14">
        <f t="shared" si="0"/>
        <v>7</v>
      </c>
      <c r="D35">
        <v>8</v>
      </c>
      <c r="E35">
        <v>10.4</v>
      </c>
      <c r="F35">
        <v>9.9</v>
      </c>
      <c r="G35">
        <v>10.8</v>
      </c>
      <c r="H35">
        <v>9.8000000000000007</v>
      </c>
      <c r="I35">
        <v>690</v>
      </c>
      <c r="J35">
        <v>434</v>
      </c>
      <c r="K35">
        <v>1075</v>
      </c>
      <c r="L35">
        <v>33</v>
      </c>
      <c r="M35">
        <v>0.66</v>
      </c>
      <c r="N35">
        <v>2.19</v>
      </c>
      <c r="O35">
        <v>2.58</v>
      </c>
      <c r="P35">
        <v>1.83</v>
      </c>
      <c r="Q35">
        <v>8</v>
      </c>
      <c r="R35">
        <v>1.07</v>
      </c>
      <c r="S35">
        <v>621</v>
      </c>
      <c r="T35">
        <v>10.8</v>
      </c>
      <c r="U35">
        <v>-650</v>
      </c>
      <c r="V35">
        <v>0</v>
      </c>
      <c r="W35">
        <v>0.85</v>
      </c>
      <c r="X35">
        <v>0</v>
      </c>
      <c r="Y35">
        <v>1.44</v>
      </c>
      <c r="Z35">
        <v>0.4</v>
      </c>
      <c r="AA35">
        <v>-329</v>
      </c>
      <c r="AB35">
        <v>-320</v>
      </c>
      <c r="AC35">
        <v>330</v>
      </c>
      <c r="AD35">
        <v>-651</v>
      </c>
      <c r="AE35">
        <v>35.299999999999997</v>
      </c>
      <c r="AF35">
        <v>365</v>
      </c>
      <c r="AG35">
        <v>-686</v>
      </c>
      <c r="AH35">
        <v>-321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63</v>
      </c>
      <c r="B36" s="1">
        <v>41094</v>
      </c>
      <c r="C36" s="14">
        <f t="shared" si="0"/>
        <v>7</v>
      </c>
      <c r="D36">
        <v>9</v>
      </c>
      <c r="E36">
        <v>11.4</v>
      </c>
      <c r="F36">
        <v>9.6999999999999993</v>
      </c>
      <c r="G36">
        <v>11.9</v>
      </c>
      <c r="H36">
        <v>9.5</v>
      </c>
      <c r="I36">
        <v>691</v>
      </c>
      <c r="J36">
        <v>441</v>
      </c>
      <c r="K36">
        <v>1335</v>
      </c>
      <c r="L36">
        <v>35</v>
      </c>
      <c r="M36">
        <v>0.59</v>
      </c>
      <c r="N36">
        <v>1.6</v>
      </c>
      <c r="O36">
        <v>1.82</v>
      </c>
      <c r="P36">
        <v>1.43</v>
      </c>
      <c r="Q36">
        <v>9</v>
      </c>
      <c r="R36">
        <v>1.37</v>
      </c>
      <c r="S36">
        <v>456</v>
      </c>
      <c r="T36">
        <v>13.3</v>
      </c>
      <c r="U36">
        <v>-649</v>
      </c>
      <c r="V36">
        <v>0.78</v>
      </c>
      <c r="W36">
        <v>0.66</v>
      </c>
      <c r="X36">
        <v>0</v>
      </c>
      <c r="Y36">
        <v>1.33</v>
      </c>
      <c r="Z36">
        <v>0.3</v>
      </c>
      <c r="AA36">
        <v>-223</v>
      </c>
      <c r="AB36">
        <v>-222</v>
      </c>
      <c r="AC36">
        <v>314</v>
      </c>
      <c r="AD36">
        <v>-536</v>
      </c>
      <c r="AE36">
        <v>47.8</v>
      </c>
      <c r="AF36">
        <v>362</v>
      </c>
      <c r="AG36">
        <v>-584</v>
      </c>
      <c r="AH36">
        <v>-222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">
      <c r="A37" t="s">
        <v>63</v>
      </c>
      <c r="B37" s="1">
        <v>41107</v>
      </c>
      <c r="C37" s="14">
        <f t="shared" si="0"/>
        <v>7</v>
      </c>
      <c r="D37">
        <v>10</v>
      </c>
      <c r="E37">
        <v>7.4</v>
      </c>
      <c r="F37">
        <v>11</v>
      </c>
      <c r="G37">
        <v>7.6</v>
      </c>
      <c r="H37">
        <v>10.7</v>
      </c>
      <c r="I37">
        <v>697</v>
      </c>
      <c r="J37">
        <v>139</v>
      </c>
      <c r="K37">
        <v>335</v>
      </c>
      <c r="L37">
        <v>3</v>
      </c>
      <c r="M37">
        <v>0.99</v>
      </c>
      <c r="N37">
        <v>8.31</v>
      </c>
      <c r="O37">
        <v>9.19</v>
      </c>
      <c r="P37">
        <v>7.2</v>
      </c>
      <c r="Q37">
        <v>10</v>
      </c>
      <c r="R37">
        <v>3.56</v>
      </c>
      <c r="S37">
        <v>512</v>
      </c>
      <c r="T37">
        <v>3.4</v>
      </c>
      <c r="U37">
        <v>-623</v>
      </c>
      <c r="V37">
        <v>0.4</v>
      </c>
      <c r="W37">
        <v>0.86</v>
      </c>
      <c r="X37">
        <v>0</v>
      </c>
      <c r="Y37">
        <v>1.79</v>
      </c>
      <c r="Z37">
        <v>0.2</v>
      </c>
      <c r="AA37">
        <v>-295</v>
      </c>
      <c r="AB37">
        <v>-287</v>
      </c>
      <c r="AC37">
        <v>284</v>
      </c>
      <c r="AD37">
        <v>-571</v>
      </c>
      <c r="AE37">
        <v>10.7</v>
      </c>
      <c r="AF37">
        <v>295</v>
      </c>
      <c r="AG37">
        <v>-582</v>
      </c>
      <c r="AH37">
        <v>-287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0.83</v>
      </c>
    </row>
    <row r="38" spans="1:42" x14ac:dyDescent="0.2">
      <c r="A38" t="s">
        <v>63</v>
      </c>
      <c r="B38" s="1">
        <v>41108</v>
      </c>
      <c r="C38" s="14">
        <f t="shared" si="0"/>
        <v>7</v>
      </c>
      <c r="D38">
        <v>11</v>
      </c>
      <c r="E38">
        <v>6.8</v>
      </c>
      <c r="F38">
        <v>11.1</v>
      </c>
      <c r="G38">
        <v>7</v>
      </c>
      <c r="H38">
        <v>10.9</v>
      </c>
      <c r="I38">
        <v>694</v>
      </c>
      <c r="J38">
        <v>219</v>
      </c>
      <c r="K38">
        <v>552</v>
      </c>
      <c r="L38">
        <v>8</v>
      </c>
      <c r="M38">
        <v>0.93</v>
      </c>
      <c r="N38">
        <v>6.57</v>
      </c>
      <c r="O38">
        <v>7.49</v>
      </c>
      <c r="P38">
        <v>5.64</v>
      </c>
      <c r="Q38">
        <v>11</v>
      </c>
      <c r="R38">
        <v>1.97</v>
      </c>
      <c r="S38">
        <v>454</v>
      </c>
      <c r="T38">
        <v>5.5</v>
      </c>
      <c r="U38">
        <v>-511</v>
      </c>
      <c r="V38">
        <v>-0.21</v>
      </c>
      <c r="W38">
        <v>0.84</v>
      </c>
      <c r="X38">
        <v>0</v>
      </c>
      <c r="Y38">
        <v>1.94</v>
      </c>
      <c r="Z38">
        <v>0.2</v>
      </c>
      <c r="AA38">
        <v>-283</v>
      </c>
      <c r="AB38">
        <v>-282</v>
      </c>
      <c r="AC38">
        <v>260</v>
      </c>
      <c r="AD38">
        <v>-542</v>
      </c>
      <c r="AE38">
        <v>15.7</v>
      </c>
      <c r="AF38">
        <v>276</v>
      </c>
      <c r="AG38">
        <v>-558</v>
      </c>
      <c r="AH38">
        <v>-282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0.83</v>
      </c>
    </row>
    <row r="39" spans="1:42" x14ac:dyDescent="0.2">
      <c r="A39" t="s">
        <v>63</v>
      </c>
      <c r="B39" s="1">
        <v>41109</v>
      </c>
      <c r="C39" s="14">
        <f t="shared" si="0"/>
        <v>7</v>
      </c>
      <c r="D39">
        <v>12</v>
      </c>
      <c r="E39">
        <v>7.6</v>
      </c>
      <c r="F39">
        <v>11</v>
      </c>
      <c r="G39">
        <v>7.8</v>
      </c>
      <c r="H39">
        <v>10.7</v>
      </c>
      <c r="I39">
        <v>694</v>
      </c>
      <c r="J39">
        <v>277</v>
      </c>
      <c r="K39">
        <v>736</v>
      </c>
      <c r="L39">
        <v>3</v>
      </c>
      <c r="M39">
        <v>0.87</v>
      </c>
      <c r="N39">
        <v>5.16</v>
      </c>
      <c r="O39">
        <v>5.76</v>
      </c>
      <c r="P39">
        <v>4.6100000000000003</v>
      </c>
      <c r="Q39">
        <v>12</v>
      </c>
      <c r="R39">
        <v>2.25</v>
      </c>
      <c r="S39">
        <v>576</v>
      </c>
      <c r="T39">
        <v>7.4</v>
      </c>
      <c r="U39">
        <v>-489</v>
      </c>
      <c r="V39">
        <v>-0.44</v>
      </c>
      <c r="W39">
        <v>0.93</v>
      </c>
      <c r="X39">
        <v>0</v>
      </c>
      <c r="Y39">
        <v>1.86</v>
      </c>
      <c r="Z39">
        <v>0.1</v>
      </c>
      <c r="AA39">
        <v>-230</v>
      </c>
      <c r="AB39">
        <v>-236</v>
      </c>
      <c r="AC39">
        <v>326</v>
      </c>
      <c r="AD39">
        <v>-562</v>
      </c>
      <c r="AE39">
        <v>6.8</v>
      </c>
      <c r="AF39">
        <v>333</v>
      </c>
      <c r="AG39">
        <v>-569</v>
      </c>
      <c r="AH39">
        <v>-236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0.83</v>
      </c>
    </row>
    <row r="40" spans="1:42" x14ac:dyDescent="0.2">
      <c r="A40" t="s">
        <v>63</v>
      </c>
      <c r="B40" s="1">
        <v>41110</v>
      </c>
      <c r="C40" s="14">
        <f t="shared" si="0"/>
        <v>7</v>
      </c>
      <c r="D40">
        <v>13</v>
      </c>
      <c r="E40">
        <v>8.4</v>
      </c>
      <c r="F40">
        <v>10.8</v>
      </c>
      <c r="G40">
        <v>8.6</v>
      </c>
      <c r="H40">
        <v>10.5</v>
      </c>
      <c r="I40">
        <v>693</v>
      </c>
      <c r="J40">
        <v>288</v>
      </c>
      <c r="K40">
        <v>868</v>
      </c>
      <c r="L40">
        <v>11</v>
      </c>
      <c r="M40">
        <v>0.98</v>
      </c>
      <c r="N40">
        <v>7.82</v>
      </c>
      <c r="O40">
        <v>8.64</v>
      </c>
      <c r="P40">
        <v>5.68</v>
      </c>
      <c r="Q40">
        <v>13</v>
      </c>
      <c r="R40">
        <v>2.65</v>
      </c>
      <c r="S40">
        <v>745</v>
      </c>
      <c r="T40">
        <v>8.6999999999999993</v>
      </c>
      <c r="U40">
        <v>-651</v>
      </c>
      <c r="V40">
        <v>0.36</v>
      </c>
      <c r="W40">
        <v>0.84</v>
      </c>
      <c r="X40">
        <v>0</v>
      </c>
      <c r="Y40">
        <v>1.84</v>
      </c>
      <c r="Z40">
        <v>0.1</v>
      </c>
      <c r="AA40">
        <v>-202</v>
      </c>
      <c r="AB40">
        <v>-216</v>
      </c>
      <c r="AC40">
        <v>383</v>
      </c>
      <c r="AD40">
        <v>-599</v>
      </c>
      <c r="AE40">
        <v>29.1</v>
      </c>
      <c r="AF40">
        <v>412</v>
      </c>
      <c r="AG40">
        <v>-628</v>
      </c>
      <c r="AH40">
        <v>-216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0.83</v>
      </c>
    </row>
    <row r="41" spans="1:42" x14ac:dyDescent="0.2">
      <c r="A41" t="s">
        <v>63</v>
      </c>
      <c r="B41" s="1">
        <v>41111</v>
      </c>
      <c r="C41" s="14">
        <f t="shared" si="0"/>
        <v>7</v>
      </c>
      <c r="D41">
        <v>14</v>
      </c>
      <c r="E41">
        <v>7.2</v>
      </c>
      <c r="F41">
        <v>11</v>
      </c>
      <c r="G41">
        <v>7.3</v>
      </c>
      <c r="H41">
        <v>10.8</v>
      </c>
      <c r="I41">
        <v>694</v>
      </c>
      <c r="J41">
        <v>176</v>
      </c>
      <c r="K41">
        <v>385</v>
      </c>
      <c r="L41">
        <v>2</v>
      </c>
      <c r="M41">
        <v>0.89</v>
      </c>
      <c r="N41">
        <v>5.68</v>
      </c>
      <c r="O41">
        <v>7.54</v>
      </c>
      <c r="P41">
        <v>4.24</v>
      </c>
      <c r="Q41">
        <v>14</v>
      </c>
      <c r="R41">
        <v>1.76</v>
      </c>
      <c r="S41">
        <v>439</v>
      </c>
      <c r="T41">
        <v>3.8</v>
      </c>
      <c r="U41">
        <v>-694</v>
      </c>
      <c r="V41">
        <v>1.07</v>
      </c>
      <c r="W41">
        <v>0.8</v>
      </c>
      <c r="X41">
        <v>0</v>
      </c>
      <c r="Y41">
        <v>1.86</v>
      </c>
      <c r="Z41">
        <v>0.2</v>
      </c>
      <c r="AA41">
        <v>-307</v>
      </c>
      <c r="AB41">
        <v>-317</v>
      </c>
      <c r="AC41">
        <v>222</v>
      </c>
      <c r="AD41">
        <v>-539</v>
      </c>
      <c r="AE41">
        <v>3.5</v>
      </c>
      <c r="AF41">
        <v>226</v>
      </c>
      <c r="AG41">
        <v>-542</v>
      </c>
      <c r="AH41">
        <v>-317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0.83</v>
      </c>
    </row>
    <row r="42" spans="1:42" x14ac:dyDescent="0.2">
      <c r="A42" t="s">
        <v>63</v>
      </c>
      <c r="B42" s="1">
        <v>41112</v>
      </c>
      <c r="C42" s="14">
        <f t="shared" si="0"/>
        <v>7</v>
      </c>
      <c r="D42">
        <v>15</v>
      </c>
      <c r="E42">
        <v>8.1</v>
      </c>
      <c r="F42">
        <v>11</v>
      </c>
      <c r="G42">
        <v>8.1999999999999993</v>
      </c>
      <c r="H42">
        <v>10.7</v>
      </c>
      <c r="I42">
        <v>696</v>
      </c>
      <c r="J42">
        <v>471</v>
      </c>
      <c r="K42">
        <v>1103</v>
      </c>
      <c r="L42">
        <v>7</v>
      </c>
      <c r="M42">
        <v>0.78</v>
      </c>
      <c r="N42">
        <v>3.62</v>
      </c>
      <c r="O42">
        <v>4.47</v>
      </c>
      <c r="P42">
        <v>3.13</v>
      </c>
      <c r="Q42">
        <v>15</v>
      </c>
      <c r="R42">
        <v>0.91</v>
      </c>
      <c r="S42">
        <v>472</v>
      </c>
      <c r="T42">
        <v>11</v>
      </c>
      <c r="U42">
        <v>-337</v>
      </c>
      <c r="V42">
        <v>-0.17</v>
      </c>
      <c r="W42">
        <v>0.96</v>
      </c>
      <c r="X42">
        <v>0</v>
      </c>
      <c r="Y42">
        <v>1.47</v>
      </c>
      <c r="Z42">
        <v>0</v>
      </c>
      <c r="AA42">
        <v>-105</v>
      </c>
      <c r="AB42">
        <v>-105</v>
      </c>
      <c r="AC42">
        <v>260</v>
      </c>
      <c r="AD42">
        <v>-365</v>
      </c>
      <c r="AE42">
        <v>6.4</v>
      </c>
      <c r="AF42">
        <v>266</v>
      </c>
      <c r="AG42">
        <v>-371</v>
      </c>
      <c r="AH42">
        <v>-105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1:42" x14ac:dyDescent="0.2">
      <c r="A43" t="s">
        <v>63</v>
      </c>
      <c r="B43" s="1">
        <v>41113</v>
      </c>
      <c r="C43" s="14">
        <f t="shared" si="0"/>
        <v>7</v>
      </c>
      <c r="D43">
        <v>16</v>
      </c>
      <c r="E43">
        <v>9.5</v>
      </c>
      <c r="F43">
        <v>10.6</v>
      </c>
      <c r="G43">
        <v>9.6999999999999993</v>
      </c>
      <c r="H43">
        <v>10.199999999999999</v>
      </c>
      <c r="I43">
        <v>694</v>
      </c>
      <c r="J43">
        <v>307</v>
      </c>
      <c r="K43">
        <v>995</v>
      </c>
      <c r="L43">
        <v>7</v>
      </c>
      <c r="M43">
        <v>0.98</v>
      </c>
      <c r="N43">
        <v>8.1</v>
      </c>
      <c r="O43">
        <v>10.07</v>
      </c>
      <c r="P43">
        <v>3.31</v>
      </c>
      <c r="Q43">
        <v>16</v>
      </c>
      <c r="R43">
        <v>3.71</v>
      </c>
      <c r="S43">
        <v>928</v>
      </c>
      <c r="T43">
        <v>10</v>
      </c>
      <c r="U43">
        <v>-631</v>
      </c>
      <c r="V43">
        <v>-0.13</v>
      </c>
      <c r="W43">
        <v>0.87</v>
      </c>
      <c r="X43">
        <v>0</v>
      </c>
      <c r="Y43">
        <v>1.99</v>
      </c>
      <c r="Z43">
        <v>0</v>
      </c>
      <c r="AA43">
        <v>-122</v>
      </c>
      <c r="AB43">
        <v>-126</v>
      </c>
      <c r="AC43">
        <v>519</v>
      </c>
      <c r="AD43">
        <v>-646</v>
      </c>
      <c r="AE43">
        <v>25.9</v>
      </c>
      <c r="AF43">
        <v>545</v>
      </c>
      <c r="AG43">
        <v>-672</v>
      </c>
      <c r="AH43">
        <v>-127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0.83</v>
      </c>
    </row>
    <row r="44" spans="1:42" x14ac:dyDescent="0.2">
      <c r="A44" t="s">
        <v>63</v>
      </c>
      <c r="B44" s="1">
        <v>41114</v>
      </c>
      <c r="C44" s="14">
        <f t="shared" si="0"/>
        <v>7</v>
      </c>
      <c r="D44">
        <v>17</v>
      </c>
      <c r="E44">
        <v>9.3000000000000007</v>
      </c>
      <c r="F44">
        <v>10.5</v>
      </c>
      <c r="G44">
        <v>9.6</v>
      </c>
      <c r="H44">
        <v>10.199999999999999</v>
      </c>
      <c r="I44">
        <v>697</v>
      </c>
      <c r="J44">
        <v>241</v>
      </c>
      <c r="K44">
        <v>901</v>
      </c>
      <c r="L44">
        <v>3</v>
      </c>
      <c r="M44">
        <v>0.94</v>
      </c>
      <c r="N44">
        <v>6.8</v>
      </c>
      <c r="O44">
        <v>8.25</v>
      </c>
      <c r="P44">
        <v>5.07</v>
      </c>
      <c r="Q44">
        <v>17</v>
      </c>
      <c r="R44">
        <v>1.93</v>
      </c>
      <c r="S44">
        <v>374</v>
      </c>
      <c r="T44">
        <v>9</v>
      </c>
      <c r="U44">
        <v>-425</v>
      </c>
      <c r="V44">
        <v>-0.28999999999999998</v>
      </c>
      <c r="W44">
        <v>0.93</v>
      </c>
      <c r="X44">
        <v>0</v>
      </c>
      <c r="Y44">
        <v>1.96</v>
      </c>
      <c r="Z44">
        <v>0.2</v>
      </c>
      <c r="AA44">
        <v>-291</v>
      </c>
      <c r="AB44">
        <v>-286</v>
      </c>
      <c r="AC44">
        <v>214</v>
      </c>
      <c r="AD44">
        <v>-500</v>
      </c>
      <c r="AE44">
        <v>5.8</v>
      </c>
      <c r="AF44">
        <v>220</v>
      </c>
      <c r="AG44">
        <v>-506</v>
      </c>
      <c r="AH44">
        <v>-286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0.83</v>
      </c>
    </row>
    <row r="45" spans="1:42" x14ac:dyDescent="0.2">
      <c r="A45" t="s">
        <v>63</v>
      </c>
      <c r="B45" s="1">
        <v>41115</v>
      </c>
      <c r="C45" s="14">
        <f t="shared" si="0"/>
        <v>7</v>
      </c>
      <c r="D45">
        <v>18</v>
      </c>
      <c r="E45">
        <v>9.3000000000000007</v>
      </c>
      <c r="F45">
        <v>10.6</v>
      </c>
      <c r="G45">
        <v>9.5</v>
      </c>
      <c r="H45">
        <v>10.4</v>
      </c>
      <c r="I45">
        <v>699</v>
      </c>
      <c r="J45">
        <v>332</v>
      </c>
      <c r="K45">
        <v>1032</v>
      </c>
      <c r="L45">
        <v>2</v>
      </c>
      <c r="M45">
        <v>0.82</v>
      </c>
      <c r="N45">
        <v>4.26</v>
      </c>
      <c r="O45">
        <v>5.21</v>
      </c>
      <c r="P45">
        <v>3.49</v>
      </c>
      <c r="Q45">
        <v>18</v>
      </c>
      <c r="R45">
        <v>1.22</v>
      </c>
      <c r="S45">
        <v>489</v>
      </c>
      <c r="T45">
        <v>10.3</v>
      </c>
      <c r="U45">
        <v>-361</v>
      </c>
      <c r="V45">
        <v>-0.06</v>
      </c>
      <c r="W45">
        <v>0.95</v>
      </c>
      <c r="X45">
        <v>0</v>
      </c>
      <c r="Y45">
        <v>1.67</v>
      </c>
      <c r="Z45">
        <v>0.1</v>
      </c>
      <c r="AA45">
        <v>-141</v>
      </c>
      <c r="AB45">
        <v>-141</v>
      </c>
      <c r="AC45">
        <v>251</v>
      </c>
      <c r="AD45">
        <v>-391</v>
      </c>
      <c r="AE45">
        <v>2.4</v>
      </c>
      <c r="AF45">
        <v>253</v>
      </c>
      <c r="AG45">
        <v>-393</v>
      </c>
      <c r="AH45">
        <v>-140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63</v>
      </c>
      <c r="B46" s="1">
        <v>41116</v>
      </c>
      <c r="C46" s="14">
        <f t="shared" si="0"/>
        <v>7</v>
      </c>
      <c r="D46">
        <v>19</v>
      </c>
      <c r="E46">
        <v>10</v>
      </c>
      <c r="F46">
        <v>10.5</v>
      </c>
      <c r="G46">
        <v>10.199999999999999</v>
      </c>
      <c r="H46">
        <v>10.199999999999999</v>
      </c>
      <c r="I46">
        <v>696</v>
      </c>
      <c r="J46">
        <v>351</v>
      </c>
      <c r="K46">
        <v>968</v>
      </c>
      <c r="L46">
        <v>3</v>
      </c>
      <c r="M46">
        <v>0.73</v>
      </c>
      <c r="N46">
        <v>2.99</v>
      </c>
      <c r="O46">
        <v>3.52</v>
      </c>
      <c r="P46">
        <v>2.5499999999999998</v>
      </c>
      <c r="Q46">
        <v>19</v>
      </c>
      <c r="R46">
        <v>1.33</v>
      </c>
      <c r="S46">
        <v>405</v>
      </c>
      <c r="T46">
        <v>9.6999999999999993</v>
      </c>
      <c r="U46">
        <v>-241</v>
      </c>
      <c r="V46">
        <v>-0.39</v>
      </c>
      <c r="W46">
        <v>0.92</v>
      </c>
      <c r="X46">
        <v>0</v>
      </c>
      <c r="Y46">
        <v>1.35</v>
      </c>
      <c r="Z46">
        <v>0</v>
      </c>
      <c r="AA46">
        <v>-86</v>
      </c>
      <c r="AB46">
        <v>-87</v>
      </c>
      <c r="AC46">
        <v>226</v>
      </c>
      <c r="AD46">
        <v>-313</v>
      </c>
      <c r="AE46">
        <v>4</v>
      </c>
      <c r="AF46">
        <v>230</v>
      </c>
      <c r="AG46">
        <v>-317</v>
      </c>
      <c r="AH46">
        <v>-87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1:42" x14ac:dyDescent="0.2">
      <c r="A47" t="s">
        <v>63</v>
      </c>
      <c r="B47" s="1">
        <v>41117</v>
      </c>
      <c r="C47" s="14">
        <f t="shared" si="0"/>
        <v>7</v>
      </c>
      <c r="D47">
        <v>20</v>
      </c>
      <c r="E47">
        <v>10.7</v>
      </c>
      <c r="F47">
        <v>10.3</v>
      </c>
      <c r="G47">
        <v>11</v>
      </c>
      <c r="H47">
        <v>9.9</v>
      </c>
      <c r="I47">
        <v>694</v>
      </c>
      <c r="J47">
        <v>249</v>
      </c>
      <c r="K47">
        <v>770</v>
      </c>
      <c r="L47">
        <v>3</v>
      </c>
      <c r="M47">
        <v>0.66</v>
      </c>
      <c r="N47">
        <v>2.2200000000000002</v>
      </c>
      <c r="O47">
        <v>2.5299999999999998</v>
      </c>
      <c r="P47">
        <v>1.93</v>
      </c>
      <c r="Q47">
        <v>20</v>
      </c>
      <c r="R47">
        <v>1.61</v>
      </c>
      <c r="S47">
        <v>479</v>
      </c>
      <c r="T47">
        <v>7.7</v>
      </c>
      <c r="U47">
        <v>-389</v>
      </c>
      <c r="V47">
        <v>0.56000000000000005</v>
      </c>
      <c r="W47">
        <v>0.79</v>
      </c>
      <c r="X47">
        <v>0</v>
      </c>
      <c r="Y47">
        <v>1.47</v>
      </c>
      <c r="Z47">
        <v>-0.1</v>
      </c>
      <c r="AA47">
        <v>-56</v>
      </c>
      <c r="AB47">
        <v>-57</v>
      </c>
      <c r="AC47">
        <v>249</v>
      </c>
      <c r="AD47">
        <v>-306</v>
      </c>
      <c r="AE47">
        <v>4.8</v>
      </c>
      <c r="AF47">
        <v>254</v>
      </c>
      <c r="AG47">
        <v>-311</v>
      </c>
      <c r="AH47">
        <v>-57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J125"/>
  <sheetViews>
    <sheetView topLeftCell="B1" workbookViewId="0">
      <selection activeCell="E56" sqref="E56:E57"/>
    </sheetView>
  </sheetViews>
  <sheetFormatPr baseColWidth="10" defaultColWidth="8.83203125" defaultRowHeight="15" x14ac:dyDescent="0.2"/>
  <cols>
    <col min="9" max="9" width="7" style="8" customWidth="1"/>
    <col min="10" max="10" width="9.83203125" bestFit="1" customWidth="1"/>
    <col min="11" max="11" width="9.83203125" customWidth="1"/>
    <col min="13" max="14" width="11" customWidth="1"/>
    <col min="16" max="16" width="3.1640625" customWidth="1"/>
    <col min="17" max="17" width="11.1640625" customWidth="1"/>
    <col min="20" max="20" width="10.6640625" customWidth="1"/>
    <col min="23" max="23" width="2.83203125" customWidth="1"/>
    <col min="24" max="24" width="11.5" customWidth="1"/>
    <col min="30" max="30" width="2.6640625" customWidth="1"/>
  </cols>
  <sheetData>
    <row r="1" spans="9:36" x14ac:dyDescent="0.2">
      <c r="I1" t="s">
        <v>35</v>
      </c>
    </row>
    <row r="4" spans="9:36" x14ac:dyDescent="0.2">
      <c r="J4" s="20" t="s">
        <v>33</v>
      </c>
      <c r="K4" s="20"/>
      <c r="L4" s="20"/>
      <c r="M4" s="20"/>
      <c r="N4" s="20"/>
      <c r="O4" s="20"/>
      <c r="Q4" s="20" t="s">
        <v>34</v>
      </c>
      <c r="R4" s="20"/>
      <c r="S4" s="20"/>
      <c r="T4" s="20"/>
      <c r="U4" s="20"/>
      <c r="V4" s="20"/>
      <c r="X4" s="20" t="s">
        <v>34</v>
      </c>
      <c r="Y4" s="20"/>
      <c r="Z4" s="20"/>
      <c r="AA4" s="20"/>
      <c r="AB4" s="20"/>
      <c r="AC4" s="20"/>
      <c r="AE4" s="20" t="s">
        <v>34</v>
      </c>
      <c r="AF4" s="20"/>
      <c r="AG4" s="20"/>
      <c r="AH4" s="9"/>
      <c r="AI4" s="9"/>
      <c r="AJ4" s="9"/>
    </row>
    <row r="5" spans="9:36" x14ac:dyDescent="0.2">
      <c r="I5" s="8" t="s">
        <v>32</v>
      </c>
      <c r="J5" s="3" t="s">
        <v>0</v>
      </c>
      <c r="K5" s="3" t="s">
        <v>31</v>
      </c>
      <c r="L5" s="3" t="s">
        <v>11</v>
      </c>
      <c r="M5" s="3" t="s">
        <v>0</v>
      </c>
      <c r="N5" s="3" t="s">
        <v>31</v>
      </c>
      <c r="O5" s="3" t="s">
        <v>11</v>
      </c>
      <c r="Q5" s="3" t="s">
        <v>0</v>
      </c>
      <c r="R5" s="3" t="s">
        <v>31</v>
      </c>
      <c r="S5" s="3" t="s">
        <v>11</v>
      </c>
      <c r="T5" s="3" t="s">
        <v>0</v>
      </c>
      <c r="U5" s="3" t="s">
        <v>31</v>
      </c>
      <c r="V5" s="3" t="s">
        <v>11</v>
      </c>
      <c r="X5" s="3" t="s">
        <v>0</v>
      </c>
      <c r="Y5" s="3" t="s">
        <v>31</v>
      </c>
      <c r="Z5" s="3" t="s">
        <v>11</v>
      </c>
      <c r="AA5" s="3" t="s">
        <v>0</v>
      </c>
      <c r="AB5" s="3" t="s">
        <v>31</v>
      </c>
      <c r="AC5" s="3" t="s">
        <v>11</v>
      </c>
      <c r="AE5" s="3" t="s">
        <v>0</v>
      </c>
      <c r="AF5" s="3" t="s">
        <v>31</v>
      </c>
      <c r="AG5" s="3" t="s">
        <v>11</v>
      </c>
      <c r="AH5" s="3"/>
      <c r="AI5" s="3"/>
      <c r="AJ5" s="3"/>
    </row>
    <row r="6" spans="9:36" x14ac:dyDescent="0.2">
      <c r="I6" s="8">
        <v>1</v>
      </c>
      <c r="J6" s="6">
        <v>40381</v>
      </c>
      <c r="K6" s="10">
        <f>$I6/(COUNT(L$6:L$125)+1)</f>
        <v>5.5555555555555552E-2</v>
      </c>
      <c r="L6" s="11">
        <v>0.63</v>
      </c>
      <c r="M6" s="6">
        <v>40798</v>
      </c>
      <c r="N6" s="7">
        <f>$I6/(COUNT(O$6:O$125)+1)</f>
        <v>9.7087378640776691E-3</v>
      </c>
      <c r="O6">
        <v>0.8</v>
      </c>
      <c r="Q6" s="6">
        <v>40388</v>
      </c>
      <c r="R6" s="7">
        <f>$I6/(COUNT(S$6:S$125)+1)</f>
        <v>4.3478260869565216E-2</v>
      </c>
      <c r="S6">
        <v>0.38</v>
      </c>
      <c r="T6" s="6">
        <v>40698</v>
      </c>
      <c r="U6" s="7">
        <f>$I6/(COUNT(V$6:V$125)+1)</f>
        <v>1.0752688172043012E-2</v>
      </c>
      <c r="V6">
        <v>0.4</v>
      </c>
      <c r="X6" s="1">
        <v>40383</v>
      </c>
      <c r="Y6" s="7">
        <f>$I6/(COUNT(Z$6:Z$125)+1)</f>
        <v>0.05</v>
      </c>
      <c r="Z6">
        <v>0.15</v>
      </c>
      <c r="AA6" s="1">
        <v>40698</v>
      </c>
      <c r="AB6" s="7">
        <f>$I6/(COUNT(AC$6:AC$125)+1)</f>
        <v>1.1494252873563218E-2</v>
      </c>
      <c r="AC6">
        <v>0.41</v>
      </c>
      <c r="AE6" s="1">
        <v>41107</v>
      </c>
      <c r="AF6" s="7">
        <f t="shared" ref="AF6:AF31" si="0">$I6/(COUNT(AG$6:AG$125)+1)</f>
        <v>3.7037037037037035E-2</v>
      </c>
      <c r="AG6" s="12">
        <v>8.31</v>
      </c>
    </row>
    <row r="7" spans="9:36" x14ac:dyDescent="0.2">
      <c r="I7" s="8">
        <v>2</v>
      </c>
      <c r="J7" s="6">
        <v>40380</v>
      </c>
      <c r="K7" s="7">
        <f t="shared" ref="K7:K22" si="1">$I7/(COUNT(L$6:L$125)+1)</f>
        <v>0.1111111111111111</v>
      </c>
      <c r="L7">
        <v>0.51</v>
      </c>
      <c r="M7" s="6">
        <v>40797</v>
      </c>
      <c r="N7" s="7">
        <f t="shared" ref="N7:N70" si="2">$I7/(COUNT(O$6:O$125)+1)</f>
        <v>1.9417475728155338E-2</v>
      </c>
      <c r="O7">
        <v>0.62</v>
      </c>
      <c r="Q7" s="6">
        <v>40380</v>
      </c>
      <c r="R7" s="7">
        <f t="shared" ref="R7:R27" si="3">$I7/(COUNT(S$6:S$125)+1)</f>
        <v>8.6956521739130432E-2</v>
      </c>
      <c r="S7">
        <v>0.37</v>
      </c>
      <c r="T7" s="6">
        <v>40699</v>
      </c>
      <c r="U7" s="7">
        <f t="shared" ref="U7:U70" si="4">$I7/(COUNT(V$6:V$125)+1)</f>
        <v>2.1505376344086023E-2</v>
      </c>
      <c r="V7">
        <v>0.35</v>
      </c>
      <c r="X7" s="1">
        <v>40382</v>
      </c>
      <c r="Y7" s="7">
        <f t="shared" ref="Y7:Y24" si="5">$I7/(COUNT(Z$6:Z$125)+1)</f>
        <v>0.1</v>
      </c>
      <c r="Z7">
        <v>0.14000000000000001</v>
      </c>
      <c r="AA7" s="1">
        <v>40699</v>
      </c>
      <c r="AB7" s="7">
        <f t="shared" ref="AB7:AB70" si="6">$I7/(COUNT(AC$6:AC$125)+1)</f>
        <v>2.2988505747126436E-2</v>
      </c>
      <c r="AC7">
        <v>0.3</v>
      </c>
      <c r="AE7" s="1">
        <v>41113</v>
      </c>
      <c r="AF7" s="7">
        <f t="shared" si="0"/>
        <v>7.407407407407407E-2</v>
      </c>
      <c r="AG7" s="12">
        <v>8.1</v>
      </c>
    </row>
    <row r="8" spans="9:36" x14ac:dyDescent="0.2">
      <c r="I8" s="8">
        <v>3</v>
      </c>
      <c r="J8" s="6">
        <v>40382</v>
      </c>
      <c r="K8" s="7">
        <f t="shared" si="1"/>
        <v>0.16666666666666666</v>
      </c>
      <c r="L8">
        <v>0.39</v>
      </c>
      <c r="M8" s="6">
        <v>40799</v>
      </c>
      <c r="N8" s="7">
        <f t="shared" si="2"/>
        <v>2.9126213592233011E-2</v>
      </c>
      <c r="O8">
        <v>0.45</v>
      </c>
      <c r="Q8" s="6">
        <v>40382</v>
      </c>
      <c r="R8" s="7">
        <f t="shared" si="3"/>
        <v>0.13043478260869565</v>
      </c>
      <c r="S8">
        <v>0.36</v>
      </c>
      <c r="T8" s="6">
        <v>40700</v>
      </c>
      <c r="U8" s="7">
        <f t="shared" si="4"/>
        <v>3.2258064516129031E-2</v>
      </c>
      <c r="V8">
        <v>0.32</v>
      </c>
      <c r="X8" s="1">
        <v>40384</v>
      </c>
      <c r="Y8" s="7">
        <f t="shared" si="5"/>
        <v>0.15</v>
      </c>
      <c r="Z8">
        <v>0.14000000000000001</v>
      </c>
      <c r="AA8" s="1">
        <v>40700</v>
      </c>
      <c r="AB8" s="7">
        <f t="shared" si="6"/>
        <v>3.4482758620689655E-2</v>
      </c>
      <c r="AC8">
        <v>0.24</v>
      </c>
      <c r="AE8" s="1">
        <v>41110</v>
      </c>
      <c r="AF8" s="7">
        <f t="shared" si="0"/>
        <v>0.1111111111111111</v>
      </c>
      <c r="AG8" s="12">
        <v>7.82</v>
      </c>
    </row>
    <row r="9" spans="9:36" x14ac:dyDescent="0.2">
      <c r="I9" s="8">
        <v>4</v>
      </c>
      <c r="J9" s="6">
        <v>40383</v>
      </c>
      <c r="K9" s="7">
        <f t="shared" si="1"/>
        <v>0.22222222222222221</v>
      </c>
      <c r="L9">
        <v>0.28999999999999998</v>
      </c>
      <c r="M9" s="6">
        <v>40800</v>
      </c>
      <c r="N9" s="7">
        <f t="shared" si="2"/>
        <v>3.8834951456310676E-2</v>
      </c>
      <c r="O9">
        <v>0.32</v>
      </c>
      <c r="Q9" s="6">
        <v>40379</v>
      </c>
      <c r="R9" s="7">
        <f t="shared" si="3"/>
        <v>0.17391304347826086</v>
      </c>
      <c r="S9">
        <v>0.32</v>
      </c>
      <c r="T9" s="6">
        <v>40701</v>
      </c>
      <c r="U9" s="7">
        <f t="shared" si="4"/>
        <v>4.3010752688172046E-2</v>
      </c>
      <c r="V9">
        <v>0.28999999999999998</v>
      </c>
      <c r="X9" s="1">
        <v>40387</v>
      </c>
      <c r="Y9" s="7">
        <f t="shared" si="5"/>
        <v>0.2</v>
      </c>
      <c r="Z9">
        <v>0.14000000000000001</v>
      </c>
      <c r="AA9" s="1">
        <v>40701</v>
      </c>
      <c r="AB9" s="7">
        <f t="shared" si="6"/>
        <v>4.5977011494252873E-2</v>
      </c>
      <c r="AC9">
        <v>0.19</v>
      </c>
      <c r="AE9" s="1">
        <v>41114</v>
      </c>
      <c r="AF9" s="7">
        <f t="shared" si="0"/>
        <v>0.14814814814814814</v>
      </c>
      <c r="AG9" s="12">
        <v>6.8</v>
      </c>
    </row>
    <row r="10" spans="9:36" x14ac:dyDescent="0.2">
      <c r="I10" s="8">
        <v>5</v>
      </c>
      <c r="J10" s="6">
        <v>40384</v>
      </c>
      <c r="K10" s="7">
        <f t="shared" si="1"/>
        <v>0.27777777777777779</v>
      </c>
      <c r="L10">
        <v>0.24</v>
      </c>
      <c r="M10" s="6">
        <v>40795</v>
      </c>
      <c r="N10" s="10">
        <f t="shared" si="2"/>
        <v>4.8543689320388349E-2</v>
      </c>
      <c r="O10" s="11">
        <v>0.26</v>
      </c>
      <c r="Q10" s="6">
        <v>40383</v>
      </c>
      <c r="R10" s="7">
        <f t="shared" si="3"/>
        <v>0.21739130434782608</v>
      </c>
      <c r="S10">
        <v>0.32</v>
      </c>
      <c r="T10" s="6">
        <v>40744</v>
      </c>
      <c r="U10" s="7">
        <f t="shared" si="4"/>
        <v>5.3763440860215055E-2</v>
      </c>
      <c r="V10">
        <v>0.21</v>
      </c>
      <c r="X10" s="1">
        <v>40385</v>
      </c>
      <c r="Y10" s="7">
        <f t="shared" si="5"/>
        <v>0.25</v>
      </c>
      <c r="Z10">
        <v>0.13</v>
      </c>
      <c r="AA10" s="1">
        <v>40702</v>
      </c>
      <c r="AB10" s="7">
        <f t="shared" si="6"/>
        <v>5.7471264367816091E-2</v>
      </c>
      <c r="AC10">
        <v>0.15</v>
      </c>
      <c r="AE10" s="1">
        <v>41108</v>
      </c>
      <c r="AF10" s="7">
        <f t="shared" si="0"/>
        <v>0.18518518518518517</v>
      </c>
      <c r="AG10" s="12">
        <v>6.57</v>
      </c>
    </row>
    <row r="11" spans="9:36" x14ac:dyDescent="0.2">
      <c r="I11" s="8">
        <v>6</v>
      </c>
      <c r="J11" s="6">
        <v>40387</v>
      </c>
      <c r="K11" s="7">
        <f t="shared" si="1"/>
        <v>0.33333333333333331</v>
      </c>
      <c r="L11">
        <v>0.22</v>
      </c>
      <c r="M11" s="6">
        <v>40801</v>
      </c>
      <c r="N11" s="7">
        <f t="shared" si="2"/>
        <v>5.8252427184466021E-2</v>
      </c>
      <c r="O11">
        <v>0.26</v>
      </c>
      <c r="Q11" s="6">
        <v>40384</v>
      </c>
      <c r="R11" s="7">
        <f t="shared" si="3"/>
        <v>0.2608695652173913</v>
      </c>
      <c r="S11">
        <v>0.28999999999999998</v>
      </c>
      <c r="T11" s="6">
        <v>40795</v>
      </c>
      <c r="U11" s="7">
        <f t="shared" si="4"/>
        <v>6.4516129032258063E-2</v>
      </c>
      <c r="V11">
        <v>0.2</v>
      </c>
      <c r="X11" s="1">
        <v>40386</v>
      </c>
      <c r="Y11" s="7">
        <f t="shared" si="5"/>
        <v>0.3</v>
      </c>
      <c r="Z11">
        <v>0.12</v>
      </c>
      <c r="AA11" s="1">
        <v>40707</v>
      </c>
      <c r="AB11" s="7">
        <f t="shared" si="6"/>
        <v>6.8965517241379309E-2</v>
      </c>
      <c r="AC11">
        <v>0.06</v>
      </c>
      <c r="AE11" s="1">
        <v>41111</v>
      </c>
      <c r="AF11" s="7">
        <f t="shared" si="0"/>
        <v>0.22222222222222221</v>
      </c>
      <c r="AG11" s="12">
        <v>5.68</v>
      </c>
    </row>
    <row r="12" spans="9:36" x14ac:dyDescent="0.2">
      <c r="I12" s="8">
        <v>7</v>
      </c>
      <c r="J12" s="6">
        <v>40385</v>
      </c>
      <c r="K12" s="7">
        <f t="shared" si="1"/>
        <v>0.3888888888888889</v>
      </c>
      <c r="L12">
        <v>0.2</v>
      </c>
      <c r="M12" s="6">
        <v>40796</v>
      </c>
      <c r="N12" s="7">
        <f t="shared" si="2"/>
        <v>6.7961165048543687E-2</v>
      </c>
      <c r="O12">
        <v>0.24</v>
      </c>
      <c r="Q12" s="6">
        <v>40385</v>
      </c>
      <c r="R12" s="7">
        <f t="shared" si="3"/>
        <v>0.30434782608695654</v>
      </c>
      <c r="S12">
        <v>0.27</v>
      </c>
      <c r="T12" s="6">
        <v>40704</v>
      </c>
      <c r="U12" s="7">
        <f t="shared" si="4"/>
        <v>7.5268817204301078E-2</v>
      </c>
      <c r="V12">
        <v>0.19</v>
      </c>
      <c r="X12" s="1">
        <v>40436</v>
      </c>
      <c r="Y12" s="7">
        <f t="shared" si="5"/>
        <v>0.35</v>
      </c>
      <c r="Z12">
        <v>0.08</v>
      </c>
      <c r="AA12" s="1">
        <v>40712</v>
      </c>
      <c r="AB12" s="7">
        <f t="shared" si="6"/>
        <v>8.0459770114942528E-2</v>
      </c>
      <c r="AC12">
        <v>0.04</v>
      </c>
      <c r="AE12" s="1">
        <v>41109</v>
      </c>
      <c r="AF12" s="7">
        <f t="shared" si="0"/>
        <v>0.25925925925925924</v>
      </c>
      <c r="AG12" s="12">
        <v>5.16</v>
      </c>
    </row>
    <row r="13" spans="9:36" x14ac:dyDescent="0.2">
      <c r="I13" s="8">
        <v>8</v>
      </c>
      <c r="J13" s="6">
        <v>40438</v>
      </c>
      <c r="K13" s="7">
        <f t="shared" si="1"/>
        <v>0.44444444444444442</v>
      </c>
      <c r="L13">
        <v>0.19</v>
      </c>
      <c r="M13" s="6">
        <v>40802</v>
      </c>
      <c r="N13" s="7">
        <f t="shared" si="2"/>
        <v>7.7669902912621352E-2</v>
      </c>
      <c r="O13">
        <v>0.23</v>
      </c>
      <c r="Q13" s="6">
        <v>40386</v>
      </c>
      <c r="R13" s="7">
        <f t="shared" si="3"/>
        <v>0.34782608695652173</v>
      </c>
      <c r="S13">
        <v>0.26</v>
      </c>
      <c r="T13" s="6">
        <v>40743</v>
      </c>
      <c r="U13" s="7">
        <f t="shared" si="4"/>
        <v>8.6021505376344093E-2</v>
      </c>
      <c r="V13">
        <v>0.19</v>
      </c>
      <c r="X13" s="1">
        <v>40437</v>
      </c>
      <c r="Y13" s="7">
        <f t="shared" si="5"/>
        <v>0.4</v>
      </c>
      <c r="Z13">
        <v>0.08</v>
      </c>
      <c r="AA13" s="1">
        <v>40713</v>
      </c>
      <c r="AB13" s="7">
        <f t="shared" si="6"/>
        <v>9.1954022988505746E-2</v>
      </c>
      <c r="AC13">
        <v>0.03</v>
      </c>
      <c r="AE13" s="1">
        <v>41090</v>
      </c>
      <c r="AF13" s="7">
        <f t="shared" si="0"/>
        <v>0.29629629629629628</v>
      </c>
      <c r="AG13" s="12">
        <v>5.0999999999999996</v>
      </c>
    </row>
    <row r="14" spans="9:36" x14ac:dyDescent="0.2">
      <c r="I14" s="8">
        <v>9</v>
      </c>
      <c r="J14" s="6">
        <v>40439</v>
      </c>
      <c r="K14" s="7">
        <f t="shared" si="1"/>
        <v>0.5</v>
      </c>
      <c r="L14">
        <v>0.19</v>
      </c>
      <c r="M14" s="6">
        <v>40803</v>
      </c>
      <c r="N14" s="7">
        <f t="shared" si="2"/>
        <v>8.7378640776699032E-2</v>
      </c>
      <c r="O14">
        <v>0.21</v>
      </c>
      <c r="Q14" s="6">
        <v>40387</v>
      </c>
      <c r="R14" s="7">
        <f t="shared" si="3"/>
        <v>0.39130434782608697</v>
      </c>
      <c r="S14">
        <v>0.26</v>
      </c>
      <c r="T14" s="6">
        <v>40740</v>
      </c>
      <c r="U14" s="7">
        <f t="shared" si="4"/>
        <v>9.6774193548387094E-2</v>
      </c>
      <c r="V14">
        <v>0.18</v>
      </c>
      <c r="X14" s="1">
        <v>40438</v>
      </c>
      <c r="Y14" s="7">
        <f t="shared" si="5"/>
        <v>0.45</v>
      </c>
      <c r="Z14">
        <v>0.08</v>
      </c>
      <c r="AA14" s="1">
        <v>40714</v>
      </c>
      <c r="AB14" s="7">
        <f t="shared" si="6"/>
        <v>0.10344827586206896</v>
      </c>
      <c r="AC14">
        <v>0.03</v>
      </c>
      <c r="AE14" s="1">
        <v>41115</v>
      </c>
      <c r="AF14" s="7">
        <f t="shared" si="0"/>
        <v>0.33333333333333331</v>
      </c>
      <c r="AG14" s="12">
        <v>4.26</v>
      </c>
    </row>
    <row r="15" spans="9:36" x14ac:dyDescent="0.2">
      <c r="I15" s="8">
        <v>10</v>
      </c>
      <c r="J15" s="6">
        <v>40386</v>
      </c>
      <c r="K15" s="7">
        <f t="shared" si="1"/>
        <v>0.55555555555555558</v>
      </c>
      <c r="L15">
        <v>0.18</v>
      </c>
      <c r="M15" s="6">
        <v>40794</v>
      </c>
      <c r="N15" s="7">
        <f t="shared" si="2"/>
        <v>9.7087378640776698E-2</v>
      </c>
      <c r="O15">
        <v>0.18</v>
      </c>
      <c r="Q15" s="6">
        <v>40378</v>
      </c>
      <c r="R15" s="7">
        <f t="shared" si="3"/>
        <v>0.43478260869565216</v>
      </c>
      <c r="S15">
        <v>0.25</v>
      </c>
      <c r="T15" s="6">
        <v>40745</v>
      </c>
      <c r="U15" s="7">
        <f t="shared" si="4"/>
        <v>0.10752688172043011</v>
      </c>
      <c r="V15">
        <v>0.18</v>
      </c>
      <c r="X15" s="1">
        <v>40439</v>
      </c>
      <c r="Y15" s="7">
        <f t="shared" si="5"/>
        <v>0.5</v>
      </c>
      <c r="Z15">
        <v>0.08</v>
      </c>
      <c r="AA15" s="1">
        <v>40715</v>
      </c>
      <c r="AB15" s="7">
        <f t="shared" si="6"/>
        <v>0.11494252873563218</v>
      </c>
      <c r="AC15">
        <v>0.03</v>
      </c>
      <c r="AE15" s="1">
        <v>41112</v>
      </c>
      <c r="AF15" s="7">
        <f t="shared" si="0"/>
        <v>0.37037037037037035</v>
      </c>
      <c r="AG15" s="12">
        <v>3.62</v>
      </c>
    </row>
    <row r="16" spans="9:36" x14ac:dyDescent="0.2">
      <c r="I16" s="8">
        <v>11</v>
      </c>
      <c r="J16" s="6">
        <v>40440</v>
      </c>
      <c r="K16" s="7">
        <f t="shared" si="1"/>
        <v>0.61111111111111116</v>
      </c>
      <c r="L16">
        <v>0.17</v>
      </c>
      <c r="M16" s="6">
        <v>40804</v>
      </c>
      <c r="N16" s="7">
        <f t="shared" si="2"/>
        <v>0.10679611650485436</v>
      </c>
      <c r="O16">
        <v>0.18</v>
      </c>
      <c r="Q16" s="6">
        <v>40376</v>
      </c>
      <c r="R16" s="7">
        <f t="shared" si="3"/>
        <v>0.47826086956521741</v>
      </c>
      <c r="S16">
        <v>0.24</v>
      </c>
      <c r="T16" s="6">
        <v>40741</v>
      </c>
      <c r="U16" s="7">
        <f t="shared" si="4"/>
        <v>0.11827956989247312</v>
      </c>
      <c r="V16">
        <v>0.17</v>
      </c>
      <c r="X16" s="1">
        <v>40440</v>
      </c>
      <c r="Y16" s="7">
        <f t="shared" si="5"/>
        <v>0.55000000000000004</v>
      </c>
      <c r="Z16">
        <v>0.08</v>
      </c>
      <c r="AA16" s="1">
        <v>40716</v>
      </c>
      <c r="AB16" s="7">
        <f t="shared" si="6"/>
        <v>0.12643678160919541</v>
      </c>
      <c r="AC16">
        <v>0.03</v>
      </c>
      <c r="AE16" s="1">
        <v>41116</v>
      </c>
      <c r="AF16" s="7">
        <f t="shared" si="0"/>
        <v>0.40740740740740738</v>
      </c>
      <c r="AG16" s="12">
        <v>2.99</v>
      </c>
    </row>
    <row r="17" spans="9:33" x14ac:dyDescent="0.2">
      <c r="I17" s="8">
        <v>12</v>
      </c>
      <c r="J17" s="6">
        <v>40441</v>
      </c>
      <c r="K17" s="7">
        <f t="shared" si="1"/>
        <v>0.66666666666666663</v>
      </c>
      <c r="L17">
        <v>0.16</v>
      </c>
      <c r="M17" s="6">
        <v>40743</v>
      </c>
      <c r="N17" s="7">
        <f t="shared" si="2"/>
        <v>0.11650485436893204</v>
      </c>
      <c r="O17">
        <v>0.17</v>
      </c>
      <c r="Q17" s="6">
        <v>40377</v>
      </c>
      <c r="R17" s="7">
        <f t="shared" si="3"/>
        <v>0.52173913043478259</v>
      </c>
      <c r="S17">
        <v>0.24</v>
      </c>
      <c r="T17" s="6">
        <v>40742</v>
      </c>
      <c r="U17" s="7">
        <f t="shared" si="4"/>
        <v>0.12903225806451613</v>
      </c>
      <c r="V17">
        <v>0.17</v>
      </c>
      <c r="X17" s="1">
        <v>40441</v>
      </c>
      <c r="Y17" s="7">
        <f t="shared" si="5"/>
        <v>0.6</v>
      </c>
      <c r="Z17">
        <v>0.08</v>
      </c>
      <c r="AA17" s="1">
        <v>40717</v>
      </c>
      <c r="AB17" s="7">
        <f t="shared" si="6"/>
        <v>0.13793103448275862</v>
      </c>
      <c r="AC17">
        <v>0.03</v>
      </c>
      <c r="AE17" s="1">
        <v>41091</v>
      </c>
      <c r="AF17" s="7">
        <f t="shared" si="0"/>
        <v>0.44444444444444442</v>
      </c>
      <c r="AG17" s="12">
        <v>2.96</v>
      </c>
    </row>
    <row r="18" spans="9:33" x14ac:dyDescent="0.2">
      <c r="I18" s="8">
        <v>13</v>
      </c>
      <c r="J18" s="6">
        <v>40437</v>
      </c>
      <c r="K18" s="7">
        <f t="shared" si="1"/>
        <v>0.72222222222222221</v>
      </c>
      <c r="L18">
        <v>0.15</v>
      </c>
      <c r="M18" s="6">
        <v>40789</v>
      </c>
      <c r="N18" s="7">
        <f t="shared" si="2"/>
        <v>0.12621359223300971</v>
      </c>
      <c r="O18">
        <v>0.17</v>
      </c>
      <c r="Q18" s="6">
        <v>40439</v>
      </c>
      <c r="R18" s="7">
        <f t="shared" si="3"/>
        <v>0.56521739130434778</v>
      </c>
      <c r="S18">
        <v>0.22</v>
      </c>
      <c r="T18" s="6">
        <v>40747</v>
      </c>
      <c r="U18" s="7">
        <f t="shared" si="4"/>
        <v>0.13978494623655913</v>
      </c>
      <c r="V18">
        <v>0.17</v>
      </c>
      <c r="X18" s="1">
        <v>40442</v>
      </c>
      <c r="Y18" s="7">
        <f t="shared" si="5"/>
        <v>0.65</v>
      </c>
      <c r="Z18">
        <v>7.0000000000000007E-2</v>
      </c>
      <c r="AA18" s="1">
        <v>40718</v>
      </c>
      <c r="AB18" s="7">
        <f t="shared" si="6"/>
        <v>0.14942528735632185</v>
      </c>
      <c r="AC18">
        <v>0.03</v>
      </c>
      <c r="AE18" s="1">
        <v>41092</v>
      </c>
      <c r="AF18" s="7">
        <f t="shared" si="0"/>
        <v>0.48148148148148145</v>
      </c>
      <c r="AG18" s="12">
        <v>2.91</v>
      </c>
    </row>
    <row r="19" spans="9:33" x14ac:dyDescent="0.2">
      <c r="I19" s="8">
        <v>14</v>
      </c>
      <c r="J19" s="6">
        <v>40442</v>
      </c>
      <c r="K19" s="7">
        <f t="shared" si="1"/>
        <v>0.77777777777777779</v>
      </c>
      <c r="L19">
        <v>0.15</v>
      </c>
      <c r="M19" s="6">
        <v>40805</v>
      </c>
      <c r="N19" s="7">
        <f t="shared" si="2"/>
        <v>0.13592233009708737</v>
      </c>
      <c r="O19">
        <v>0.16</v>
      </c>
      <c r="Q19" s="6">
        <v>40440</v>
      </c>
      <c r="R19" s="7">
        <f t="shared" si="3"/>
        <v>0.60869565217391308</v>
      </c>
      <c r="S19">
        <v>0.22</v>
      </c>
      <c r="T19" s="6">
        <v>40705</v>
      </c>
      <c r="U19" s="7">
        <f t="shared" si="4"/>
        <v>0.15053763440860216</v>
      </c>
      <c r="V19">
        <v>0.16</v>
      </c>
      <c r="X19" s="1">
        <v>40443</v>
      </c>
      <c r="Y19" s="7">
        <f t="shared" si="5"/>
        <v>0.7</v>
      </c>
      <c r="Z19">
        <v>7.0000000000000007E-2</v>
      </c>
      <c r="AA19" s="1">
        <v>40719</v>
      </c>
      <c r="AB19" s="7">
        <f t="shared" si="6"/>
        <v>0.16091954022988506</v>
      </c>
      <c r="AC19">
        <v>0.03</v>
      </c>
      <c r="AE19" s="1">
        <v>41089</v>
      </c>
      <c r="AF19" s="7">
        <f t="shared" si="0"/>
        <v>0.51851851851851849</v>
      </c>
      <c r="AG19" s="12">
        <v>2.58</v>
      </c>
    </row>
    <row r="20" spans="9:33" x14ac:dyDescent="0.2">
      <c r="I20" s="8">
        <v>15</v>
      </c>
      <c r="J20" s="6">
        <v>40436</v>
      </c>
      <c r="K20" s="7">
        <f t="shared" si="1"/>
        <v>0.83333333333333337</v>
      </c>
      <c r="L20">
        <v>0.14000000000000001</v>
      </c>
      <c r="M20" s="6">
        <v>40739</v>
      </c>
      <c r="N20" s="7">
        <f t="shared" si="2"/>
        <v>0.14563106796116504</v>
      </c>
      <c r="O20">
        <v>0.15</v>
      </c>
      <c r="Q20" s="6">
        <v>40438</v>
      </c>
      <c r="R20" s="7">
        <f t="shared" si="3"/>
        <v>0.65217391304347827</v>
      </c>
      <c r="S20">
        <v>0.21</v>
      </c>
      <c r="T20" s="6">
        <v>40746</v>
      </c>
      <c r="U20" s="7">
        <f t="shared" si="4"/>
        <v>0.16129032258064516</v>
      </c>
      <c r="V20">
        <v>0.16</v>
      </c>
      <c r="X20" s="1">
        <v>40444</v>
      </c>
      <c r="Y20" s="7">
        <f t="shared" si="5"/>
        <v>0.75</v>
      </c>
      <c r="Z20">
        <v>7.0000000000000007E-2</v>
      </c>
      <c r="AA20" s="1">
        <v>40720</v>
      </c>
      <c r="AB20" s="7">
        <f t="shared" si="6"/>
        <v>0.17241379310344829</v>
      </c>
      <c r="AC20">
        <v>0.03</v>
      </c>
      <c r="AE20" s="1">
        <v>41117</v>
      </c>
      <c r="AF20" s="7">
        <f t="shared" si="0"/>
        <v>0.55555555555555558</v>
      </c>
      <c r="AG20" s="12">
        <v>2.2200000000000002</v>
      </c>
    </row>
    <row r="21" spans="9:33" x14ac:dyDescent="0.2">
      <c r="I21" s="8">
        <v>16</v>
      </c>
      <c r="J21" s="6">
        <v>40443</v>
      </c>
      <c r="K21" s="7">
        <f t="shared" si="1"/>
        <v>0.88888888888888884</v>
      </c>
      <c r="L21">
        <v>0.13</v>
      </c>
      <c r="M21" s="6">
        <v>40793</v>
      </c>
      <c r="N21" s="7">
        <f t="shared" si="2"/>
        <v>0.1553398058252427</v>
      </c>
      <c r="O21">
        <v>0.15</v>
      </c>
      <c r="Q21" s="6">
        <v>40441</v>
      </c>
      <c r="R21" s="7">
        <f t="shared" si="3"/>
        <v>0.69565217391304346</v>
      </c>
      <c r="S21">
        <v>0.21</v>
      </c>
      <c r="T21" s="6">
        <v>40748</v>
      </c>
      <c r="U21" s="7">
        <f t="shared" si="4"/>
        <v>0.17204301075268819</v>
      </c>
      <c r="V21">
        <v>0.16</v>
      </c>
      <c r="X21" s="1">
        <v>40445</v>
      </c>
      <c r="Y21" s="7">
        <f t="shared" si="5"/>
        <v>0.8</v>
      </c>
      <c r="Z21">
        <v>0.06</v>
      </c>
      <c r="AA21" s="1">
        <v>40721</v>
      </c>
      <c r="AB21" s="7">
        <f t="shared" si="6"/>
        <v>0.18390804597701149</v>
      </c>
      <c r="AC21">
        <v>0.03</v>
      </c>
      <c r="AE21" s="1">
        <v>41093</v>
      </c>
      <c r="AF21" s="7">
        <f t="shared" si="0"/>
        <v>0.59259259259259256</v>
      </c>
      <c r="AG21" s="12">
        <v>2.19</v>
      </c>
    </row>
    <row r="22" spans="9:33" x14ac:dyDescent="0.2">
      <c r="I22" s="8">
        <v>17</v>
      </c>
      <c r="J22" s="6">
        <v>40444</v>
      </c>
      <c r="K22" s="7">
        <f t="shared" si="1"/>
        <v>0.94444444444444442</v>
      </c>
      <c r="L22">
        <v>0.12</v>
      </c>
      <c r="M22" s="6">
        <v>40790</v>
      </c>
      <c r="N22" s="7">
        <f t="shared" si="2"/>
        <v>0.1650485436893204</v>
      </c>
      <c r="O22">
        <v>0.14000000000000001</v>
      </c>
      <c r="Q22" s="6">
        <v>40436</v>
      </c>
      <c r="R22" s="7">
        <f t="shared" si="3"/>
        <v>0.73913043478260865</v>
      </c>
      <c r="S22">
        <v>0.2</v>
      </c>
      <c r="T22" s="6">
        <v>40794</v>
      </c>
      <c r="U22" s="7">
        <f t="shared" si="4"/>
        <v>0.18279569892473119</v>
      </c>
      <c r="V22">
        <v>0.16</v>
      </c>
      <c r="X22" s="1">
        <v>40446</v>
      </c>
      <c r="Y22" s="7">
        <f t="shared" si="5"/>
        <v>0.85</v>
      </c>
      <c r="Z22">
        <v>0.06</v>
      </c>
      <c r="AA22" s="1">
        <v>40722</v>
      </c>
      <c r="AB22" s="7">
        <f t="shared" si="6"/>
        <v>0.19540229885057472</v>
      </c>
      <c r="AC22">
        <v>0.03</v>
      </c>
      <c r="AE22" s="1">
        <v>41118</v>
      </c>
      <c r="AF22" s="7">
        <f t="shared" si="0"/>
        <v>0.62962962962962965</v>
      </c>
      <c r="AG22" s="12">
        <v>1.76</v>
      </c>
    </row>
    <row r="23" spans="9:33" x14ac:dyDescent="0.2">
      <c r="I23" s="8">
        <v>18</v>
      </c>
      <c r="M23" s="6">
        <v>40744</v>
      </c>
      <c r="N23" s="7">
        <f t="shared" si="2"/>
        <v>0.17475728155339806</v>
      </c>
      <c r="O23">
        <v>0.13</v>
      </c>
      <c r="Q23" s="6">
        <v>40437</v>
      </c>
      <c r="R23" s="7">
        <f t="shared" si="3"/>
        <v>0.78260869565217395</v>
      </c>
      <c r="S23">
        <v>0.2</v>
      </c>
      <c r="T23" s="6">
        <v>40739</v>
      </c>
      <c r="U23" s="7">
        <f t="shared" si="4"/>
        <v>0.19354838709677419</v>
      </c>
      <c r="V23">
        <v>0.15</v>
      </c>
      <c r="X23" s="1">
        <v>40447</v>
      </c>
      <c r="Y23" s="7">
        <f t="shared" si="5"/>
        <v>0.9</v>
      </c>
      <c r="Z23">
        <v>0.06</v>
      </c>
      <c r="AA23" s="1">
        <v>40723</v>
      </c>
      <c r="AB23" s="7">
        <f t="shared" si="6"/>
        <v>0.20689655172413793</v>
      </c>
      <c r="AC23">
        <v>0.03</v>
      </c>
      <c r="AE23" s="1">
        <v>41094</v>
      </c>
      <c r="AF23" s="7">
        <f t="shared" si="0"/>
        <v>0.66666666666666663</v>
      </c>
      <c r="AG23" s="12">
        <v>1.6</v>
      </c>
    </row>
    <row r="24" spans="9:33" x14ac:dyDescent="0.2">
      <c r="I24" s="8">
        <v>19</v>
      </c>
      <c r="M24" s="6">
        <v>40792</v>
      </c>
      <c r="N24" s="7">
        <f t="shared" si="2"/>
        <v>0.18446601941747573</v>
      </c>
      <c r="O24">
        <v>0.13</v>
      </c>
      <c r="Q24" s="6">
        <v>40442</v>
      </c>
      <c r="R24" s="7">
        <f t="shared" si="3"/>
        <v>0.82608695652173914</v>
      </c>
      <c r="S24">
        <v>0.2</v>
      </c>
      <c r="T24" s="6">
        <v>40749</v>
      </c>
      <c r="U24" s="7">
        <f t="shared" si="4"/>
        <v>0.20430107526881722</v>
      </c>
      <c r="V24">
        <v>0.15</v>
      </c>
      <c r="X24" s="1">
        <v>40448</v>
      </c>
      <c r="Y24" s="7">
        <f t="shared" si="5"/>
        <v>0.95</v>
      </c>
      <c r="Z24">
        <v>0.06</v>
      </c>
      <c r="AA24" s="1">
        <v>40724</v>
      </c>
      <c r="AB24" s="7">
        <f t="shared" si="6"/>
        <v>0.21839080459770116</v>
      </c>
      <c r="AC24">
        <v>0.03</v>
      </c>
      <c r="AE24" s="1">
        <v>41086</v>
      </c>
      <c r="AF24" s="7">
        <f t="shared" si="0"/>
        <v>0.70370370370370372</v>
      </c>
      <c r="AG24" s="12">
        <v>0.78</v>
      </c>
    </row>
    <row r="25" spans="9:33" x14ac:dyDescent="0.2">
      <c r="I25" s="8">
        <v>20</v>
      </c>
      <c r="M25" s="6">
        <v>40788</v>
      </c>
      <c r="N25" s="7">
        <f t="shared" si="2"/>
        <v>0.1941747572815534</v>
      </c>
      <c r="O25">
        <v>0.12</v>
      </c>
      <c r="Q25" s="6">
        <v>40443</v>
      </c>
      <c r="R25" s="7">
        <f t="shared" si="3"/>
        <v>0.86956521739130432</v>
      </c>
      <c r="S25">
        <v>0.19</v>
      </c>
      <c r="T25" s="6">
        <v>40793</v>
      </c>
      <c r="U25" s="7">
        <f t="shared" si="4"/>
        <v>0.21505376344086022</v>
      </c>
      <c r="V25">
        <v>0.15</v>
      </c>
      <c r="AA25" s="1">
        <v>40725</v>
      </c>
      <c r="AB25" s="7">
        <f t="shared" si="6"/>
        <v>0.22988505747126436</v>
      </c>
      <c r="AC25">
        <v>0.03</v>
      </c>
      <c r="AE25" s="1">
        <v>41088</v>
      </c>
      <c r="AF25" s="7">
        <f t="shared" si="0"/>
        <v>0.7407407407407407</v>
      </c>
      <c r="AG25" s="12">
        <v>0.72</v>
      </c>
    </row>
    <row r="26" spans="9:33" x14ac:dyDescent="0.2">
      <c r="I26" s="8">
        <v>21</v>
      </c>
      <c r="M26" s="6">
        <v>40791</v>
      </c>
      <c r="N26" s="7">
        <f t="shared" si="2"/>
        <v>0.20388349514563106</v>
      </c>
      <c r="O26">
        <v>0.12</v>
      </c>
      <c r="Q26" s="6">
        <v>40444</v>
      </c>
      <c r="R26" s="7">
        <f t="shared" si="3"/>
        <v>0.91304347826086951</v>
      </c>
      <c r="S26">
        <v>0.19</v>
      </c>
      <c r="T26" s="6">
        <v>40706</v>
      </c>
      <c r="U26" s="7">
        <f t="shared" si="4"/>
        <v>0.22580645161290322</v>
      </c>
      <c r="V26">
        <v>0.14000000000000001</v>
      </c>
      <c r="AA26" s="1">
        <v>40726</v>
      </c>
      <c r="AB26" s="7">
        <f t="shared" si="6"/>
        <v>0.2413793103448276</v>
      </c>
      <c r="AC26">
        <v>0.03</v>
      </c>
      <c r="AE26" s="1">
        <v>41085</v>
      </c>
      <c r="AF26" s="7">
        <f t="shared" si="0"/>
        <v>0.77777777777777779</v>
      </c>
      <c r="AG26" s="12">
        <v>0.69</v>
      </c>
    </row>
    <row r="27" spans="9:33" x14ac:dyDescent="0.2">
      <c r="I27" s="8">
        <v>22</v>
      </c>
      <c r="M27" s="6">
        <v>40808</v>
      </c>
      <c r="N27" s="7">
        <f t="shared" si="2"/>
        <v>0.21359223300970873</v>
      </c>
      <c r="O27">
        <v>0.12</v>
      </c>
      <c r="Q27" s="6">
        <v>40445</v>
      </c>
      <c r="R27" s="7">
        <f t="shared" si="3"/>
        <v>0.95652173913043481</v>
      </c>
      <c r="S27">
        <v>0.18</v>
      </c>
      <c r="T27" s="6">
        <v>40719</v>
      </c>
      <c r="U27" s="7">
        <f t="shared" si="4"/>
        <v>0.23655913978494625</v>
      </c>
      <c r="V27">
        <v>0.14000000000000001</v>
      </c>
      <c r="AA27" s="1">
        <v>40727</v>
      </c>
      <c r="AB27" s="7">
        <f t="shared" si="6"/>
        <v>0.25287356321839083</v>
      </c>
      <c r="AC27">
        <v>0.03</v>
      </c>
      <c r="AE27" s="1">
        <v>41087</v>
      </c>
      <c r="AF27" s="7">
        <f t="shared" si="0"/>
        <v>0.81481481481481477</v>
      </c>
      <c r="AG27" s="12">
        <v>0.69</v>
      </c>
    </row>
    <row r="28" spans="9:33" x14ac:dyDescent="0.2">
      <c r="I28" s="8">
        <v>23</v>
      </c>
      <c r="M28" s="6">
        <v>40787</v>
      </c>
      <c r="N28" s="7">
        <f t="shared" si="2"/>
        <v>0.22330097087378642</v>
      </c>
      <c r="O28">
        <v>0.11</v>
      </c>
      <c r="T28" s="6">
        <v>40720</v>
      </c>
      <c r="U28" s="7">
        <f t="shared" si="4"/>
        <v>0.24731182795698925</v>
      </c>
      <c r="V28">
        <v>0.14000000000000001</v>
      </c>
      <c r="AA28" s="1">
        <v>40728</v>
      </c>
      <c r="AB28" s="7">
        <f t="shared" si="6"/>
        <v>0.26436781609195403</v>
      </c>
      <c r="AC28">
        <v>0.03</v>
      </c>
      <c r="AE28" s="1">
        <v>41081</v>
      </c>
      <c r="AF28" s="7">
        <f t="shared" si="0"/>
        <v>0.85185185185185186</v>
      </c>
      <c r="AG28" s="12">
        <v>0.54</v>
      </c>
    </row>
    <row r="29" spans="9:33" x14ac:dyDescent="0.2">
      <c r="I29" s="8">
        <v>24</v>
      </c>
      <c r="M29" s="6">
        <v>40809</v>
      </c>
      <c r="N29" s="7">
        <f t="shared" si="2"/>
        <v>0.23300970873786409</v>
      </c>
      <c r="O29">
        <v>0.11</v>
      </c>
      <c r="T29" s="6">
        <v>40790</v>
      </c>
      <c r="U29" s="7">
        <f t="shared" si="4"/>
        <v>0.25806451612903225</v>
      </c>
      <c r="V29">
        <v>0.14000000000000001</v>
      </c>
      <c r="AA29" s="1">
        <v>40729</v>
      </c>
      <c r="AB29" s="7">
        <f t="shared" si="6"/>
        <v>0.27586206896551724</v>
      </c>
      <c r="AC29">
        <v>0.03</v>
      </c>
      <c r="AE29" s="1">
        <v>41082</v>
      </c>
      <c r="AF29" s="7">
        <f t="shared" si="0"/>
        <v>0.88888888888888884</v>
      </c>
      <c r="AG29" s="12">
        <v>0.51</v>
      </c>
    </row>
    <row r="30" spans="9:33" x14ac:dyDescent="0.2">
      <c r="I30" s="8">
        <v>25</v>
      </c>
      <c r="M30" s="6">
        <v>40738</v>
      </c>
      <c r="N30" s="7">
        <f t="shared" si="2"/>
        <v>0.24271844660194175</v>
      </c>
      <c r="O30">
        <v>0.1</v>
      </c>
      <c r="T30" s="6">
        <v>40791</v>
      </c>
      <c r="U30" s="7">
        <f t="shared" si="4"/>
        <v>0.26881720430107525</v>
      </c>
      <c r="V30">
        <v>0.14000000000000001</v>
      </c>
      <c r="AA30" s="1">
        <v>40730</v>
      </c>
      <c r="AB30" s="7">
        <f t="shared" si="6"/>
        <v>0.28735632183908044</v>
      </c>
      <c r="AC30">
        <v>0.03</v>
      </c>
      <c r="AE30" s="1">
        <v>41083</v>
      </c>
      <c r="AF30" s="7">
        <f t="shared" si="0"/>
        <v>0.92592592592592593</v>
      </c>
      <c r="AG30" s="12">
        <v>0.5</v>
      </c>
    </row>
    <row r="31" spans="9:33" x14ac:dyDescent="0.2">
      <c r="I31" s="8">
        <v>26</v>
      </c>
      <c r="M31" s="6">
        <v>40740</v>
      </c>
      <c r="N31" s="7">
        <f t="shared" si="2"/>
        <v>0.25242718446601942</v>
      </c>
      <c r="O31">
        <v>0.1</v>
      </c>
      <c r="T31" s="6">
        <v>40792</v>
      </c>
      <c r="U31" s="7">
        <f t="shared" si="4"/>
        <v>0.27956989247311825</v>
      </c>
      <c r="V31">
        <v>0.14000000000000001</v>
      </c>
      <c r="AA31" s="1">
        <v>40731</v>
      </c>
      <c r="AB31" s="7">
        <f t="shared" si="6"/>
        <v>0.2988505747126437</v>
      </c>
      <c r="AC31">
        <v>0.03</v>
      </c>
      <c r="AE31" s="1">
        <v>41084</v>
      </c>
      <c r="AF31" s="7">
        <f t="shared" si="0"/>
        <v>0.96296296296296291</v>
      </c>
      <c r="AG31" s="12">
        <v>0.49</v>
      </c>
    </row>
    <row r="32" spans="9:33" x14ac:dyDescent="0.2">
      <c r="I32" s="8">
        <v>27</v>
      </c>
      <c r="M32" s="6">
        <v>40741</v>
      </c>
      <c r="N32" s="7">
        <f t="shared" si="2"/>
        <v>0.26213592233009708</v>
      </c>
      <c r="O32">
        <v>0.1</v>
      </c>
      <c r="T32" s="6">
        <v>40707</v>
      </c>
      <c r="U32" s="7">
        <f t="shared" si="4"/>
        <v>0.29032258064516131</v>
      </c>
      <c r="V32">
        <v>0.13</v>
      </c>
      <c r="AA32" s="1">
        <v>40732</v>
      </c>
      <c r="AB32" s="7">
        <f t="shared" si="6"/>
        <v>0.31034482758620691</v>
      </c>
      <c r="AC32">
        <v>0.03</v>
      </c>
    </row>
    <row r="33" spans="9:29" x14ac:dyDescent="0.2">
      <c r="I33" s="8">
        <v>28</v>
      </c>
      <c r="M33" s="6">
        <v>40747</v>
      </c>
      <c r="N33" s="7">
        <f t="shared" si="2"/>
        <v>0.27184466019417475</v>
      </c>
      <c r="O33">
        <v>0.1</v>
      </c>
      <c r="T33" s="6">
        <v>40750</v>
      </c>
      <c r="U33" s="7">
        <f t="shared" si="4"/>
        <v>0.30107526881720431</v>
      </c>
      <c r="V33">
        <v>0.13</v>
      </c>
      <c r="AA33" s="1">
        <v>40738</v>
      </c>
      <c r="AB33" s="7">
        <f t="shared" si="6"/>
        <v>0.32183908045977011</v>
      </c>
      <c r="AC33">
        <v>0.03</v>
      </c>
    </row>
    <row r="34" spans="9:29" x14ac:dyDescent="0.2">
      <c r="I34" s="8">
        <v>29</v>
      </c>
      <c r="M34" s="6">
        <v>40719</v>
      </c>
      <c r="N34" s="7">
        <f t="shared" si="2"/>
        <v>0.28155339805825241</v>
      </c>
      <c r="O34">
        <v>0.09</v>
      </c>
      <c r="T34" s="6">
        <v>40708</v>
      </c>
      <c r="U34" s="7">
        <f t="shared" si="4"/>
        <v>0.31182795698924731</v>
      </c>
      <c r="V34">
        <v>0.12</v>
      </c>
      <c r="AA34" s="1">
        <v>40739</v>
      </c>
      <c r="AB34" s="7">
        <f t="shared" si="6"/>
        <v>0.33333333333333331</v>
      </c>
      <c r="AC34">
        <v>0.03</v>
      </c>
    </row>
    <row r="35" spans="9:29" x14ac:dyDescent="0.2">
      <c r="I35" s="8">
        <v>30</v>
      </c>
      <c r="M35" s="6">
        <v>40742</v>
      </c>
      <c r="N35" s="7">
        <f t="shared" si="2"/>
        <v>0.29126213592233008</v>
      </c>
      <c r="O35">
        <v>0.09</v>
      </c>
      <c r="T35" s="6">
        <v>40709</v>
      </c>
      <c r="U35" s="7">
        <f t="shared" si="4"/>
        <v>0.32258064516129031</v>
      </c>
      <c r="V35">
        <v>0.12</v>
      </c>
      <c r="AA35" s="1">
        <v>40741</v>
      </c>
      <c r="AB35" s="7">
        <f t="shared" si="6"/>
        <v>0.34482758620689657</v>
      </c>
      <c r="AC35">
        <v>0.03</v>
      </c>
    </row>
    <row r="36" spans="9:29" x14ac:dyDescent="0.2">
      <c r="I36" s="8">
        <v>31</v>
      </c>
      <c r="M36" s="6">
        <v>40746</v>
      </c>
      <c r="N36" s="7">
        <f t="shared" si="2"/>
        <v>0.30097087378640774</v>
      </c>
      <c r="O36">
        <v>0.09</v>
      </c>
      <c r="T36" s="6">
        <v>40721</v>
      </c>
      <c r="U36" s="7">
        <f t="shared" si="4"/>
        <v>0.33333333333333331</v>
      </c>
      <c r="V36">
        <v>0.12</v>
      </c>
      <c r="AA36" s="1">
        <v>40742</v>
      </c>
      <c r="AB36" s="7">
        <f t="shared" si="6"/>
        <v>0.35632183908045978</v>
      </c>
      <c r="AC36">
        <v>0.03</v>
      </c>
    </row>
    <row r="37" spans="9:29" x14ac:dyDescent="0.2">
      <c r="I37" s="8">
        <v>32</v>
      </c>
      <c r="M37" s="6">
        <v>40810</v>
      </c>
      <c r="N37" s="7">
        <f t="shared" si="2"/>
        <v>0.31067961165048541</v>
      </c>
      <c r="O37">
        <v>0.09</v>
      </c>
      <c r="T37" s="6">
        <v>40759</v>
      </c>
      <c r="U37" s="7">
        <f t="shared" si="4"/>
        <v>0.34408602150537637</v>
      </c>
      <c r="V37">
        <v>0.12</v>
      </c>
      <c r="AA37" s="1">
        <v>40743</v>
      </c>
      <c r="AB37" s="7">
        <f t="shared" si="6"/>
        <v>0.36781609195402298</v>
      </c>
      <c r="AC37">
        <v>0.03</v>
      </c>
    </row>
    <row r="38" spans="9:29" x14ac:dyDescent="0.2">
      <c r="I38" s="8">
        <v>33</v>
      </c>
      <c r="M38" s="6">
        <v>40718</v>
      </c>
      <c r="N38" s="7">
        <f t="shared" si="2"/>
        <v>0.32038834951456313</v>
      </c>
      <c r="O38">
        <v>0.08</v>
      </c>
      <c r="T38" s="6">
        <v>40789</v>
      </c>
      <c r="U38" s="7">
        <f t="shared" si="4"/>
        <v>0.35483870967741937</v>
      </c>
      <c r="V38">
        <v>0.12</v>
      </c>
      <c r="AA38" s="1">
        <v>40744</v>
      </c>
      <c r="AB38" s="7">
        <f t="shared" si="6"/>
        <v>0.37931034482758619</v>
      </c>
      <c r="AC38">
        <v>0.03</v>
      </c>
    </row>
    <row r="39" spans="9:29" x14ac:dyDescent="0.2">
      <c r="I39" s="8">
        <v>34</v>
      </c>
      <c r="M39" s="6">
        <v>40745</v>
      </c>
      <c r="N39" s="7">
        <f t="shared" si="2"/>
        <v>0.3300970873786408</v>
      </c>
      <c r="O39">
        <v>0.08</v>
      </c>
      <c r="T39" s="6">
        <v>40710</v>
      </c>
      <c r="U39" s="7">
        <f t="shared" si="4"/>
        <v>0.36559139784946237</v>
      </c>
      <c r="V39">
        <v>0.11</v>
      </c>
      <c r="AA39" s="1">
        <v>40745</v>
      </c>
      <c r="AB39" s="7">
        <f t="shared" si="6"/>
        <v>0.39080459770114945</v>
      </c>
      <c r="AC39">
        <v>0.03</v>
      </c>
    </row>
    <row r="40" spans="9:29" x14ac:dyDescent="0.2">
      <c r="I40" s="8">
        <v>35</v>
      </c>
      <c r="M40" s="6">
        <v>40748</v>
      </c>
      <c r="N40" s="7">
        <f t="shared" si="2"/>
        <v>0.33980582524271846</v>
      </c>
      <c r="O40">
        <v>0.08</v>
      </c>
      <c r="T40" s="6">
        <v>40711</v>
      </c>
      <c r="U40" s="7">
        <f t="shared" si="4"/>
        <v>0.37634408602150538</v>
      </c>
      <c r="V40">
        <v>0.11</v>
      </c>
      <c r="AA40" s="1">
        <v>40746</v>
      </c>
      <c r="AB40" s="7">
        <f t="shared" si="6"/>
        <v>0.40229885057471265</v>
      </c>
      <c r="AC40">
        <v>0.03</v>
      </c>
    </row>
    <row r="41" spans="9:29" x14ac:dyDescent="0.2">
      <c r="I41" s="8">
        <v>36</v>
      </c>
      <c r="M41" s="6">
        <v>40755</v>
      </c>
      <c r="N41" s="7">
        <f t="shared" si="2"/>
        <v>0.34951456310679613</v>
      </c>
      <c r="O41">
        <v>0.08</v>
      </c>
      <c r="T41" s="6">
        <v>40712</v>
      </c>
      <c r="U41" s="7">
        <f t="shared" si="4"/>
        <v>0.38709677419354838</v>
      </c>
      <c r="V41">
        <v>0.11</v>
      </c>
      <c r="AA41" s="1">
        <v>40747</v>
      </c>
      <c r="AB41" s="7">
        <f t="shared" si="6"/>
        <v>0.41379310344827586</v>
      </c>
      <c r="AC41">
        <v>0.03</v>
      </c>
    </row>
    <row r="42" spans="9:29" x14ac:dyDescent="0.2">
      <c r="I42" s="8">
        <v>37</v>
      </c>
      <c r="M42" s="6">
        <v>40698</v>
      </c>
      <c r="N42" s="7">
        <f t="shared" si="2"/>
        <v>0.35922330097087379</v>
      </c>
      <c r="O42">
        <v>7.0000000000000007E-2</v>
      </c>
      <c r="T42" s="6">
        <v>40751</v>
      </c>
      <c r="U42" s="7">
        <f t="shared" si="4"/>
        <v>0.39784946236559138</v>
      </c>
      <c r="V42">
        <v>0.11</v>
      </c>
      <c r="AA42" s="1">
        <v>40748</v>
      </c>
      <c r="AB42" s="7">
        <f t="shared" si="6"/>
        <v>0.42528735632183906</v>
      </c>
      <c r="AC42">
        <v>0.03</v>
      </c>
    </row>
    <row r="43" spans="9:29" x14ac:dyDescent="0.2">
      <c r="I43" s="8">
        <v>38</v>
      </c>
      <c r="M43" s="6">
        <v>40749</v>
      </c>
      <c r="N43" s="7">
        <f t="shared" si="2"/>
        <v>0.36893203883495146</v>
      </c>
      <c r="O43">
        <v>7.0000000000000007E-2</v>
      </c>
      <c r="T43" s="6">
        <v>40713</v>
      </c>
      <c r="U43" s="7">
        <f t="shared" si="4"/>
        <v>0.40860215053763443</v>
      </c>
      <c r="V43">
        <v>0.1</v>
      </c>
      <c r="AA43" s="1">
        <v>40749</v>
      </c>
      <c r="AB43" s="7">
        <f t="shared" si="6"/>
        <v>0.43678160919540232</v>
      </c>
      <c r="AC43">
        <v>0.03</v>
      </c>
    </row>
    <row r="44" spans="9:29" x14ac:dyDescent="0.2">
      <c r="I44" s="8">
        <v>39</v>
      </c>
      <c r="M44" s="6">
        <v>40759</v>
      </c>
      <c r="N44" s="7">
        <f t="shared" si="2"/>
        <v>0.37864077669902912</v>
      </c>
      <c r="O44">
        <v>7.0000000000000007E-2</v>
      </c>
      <c r="T44" s="6">
        <v>40718</v>
      </c>
      <c r="U44" s="7">
        <f t="shared" si="4"/>
        <v>0.41935483870967744</v>
      </c>
      <c r="V44">
        <v>0.1</v>
      </c>
      <c r="AA44" s="1">
        <v>40750</v>
      </c>
      <c r="AB44" s="7">
        <f t="shared" si="6"/>
        <v>0.44827586206896552</v>
      </c>
      <c r="AC44">
        <v>0.03</v>
      </c>
    </row>
    <row r="45" spans="9:29" x14ac:dyDescent="0.2">
      <c r="I45" s="8">
        <v>40</v>
      </c>
      <c r="M45" s="6">
        <v>40811</v>
      </c>
      <c r="N45" s="7">
        <f t="shared" si="2"/>
        <v>0.38834951456310679</v>
      </c>
      <c r="O45">
        <v>7.0000000000000007E-2</v>
      </c>
      <c r="T45" s="6">
        <v>40752</v>
      </c>
      <c r="U45" s="7">
        <f t="shared" si="4"/>
        <v>0.43010752688172044</v>
      </c>
      <c r="V45">
        <v>0.1</v>
      </c>
      <c r="AA45" s="1">
        <v>40754</v>
      </c>
      <c r="AB45" s="7">
        <f t="shared" si="6"/>
        <v>0.45977011494252873</v>
      </c>
      <c r="AC45">
        <v>0.03</v>
      </c>
    </row>
    <row r="46" spans="9:29" x14ac:dyDescent="0.2">
      <c r="I46" s="8">
        <v>41</v>
      </c>
      <c r="M46" s="6">
        <v>40699</v>
      </c>
      <c r="N46" s="7">
        <f t="shared" si="2"/>
        <v>0.39805825242718446</v>
      </c>
      <c r="O46">
        <v>0.06</v>
      </c>
      <c r="T46" s="6">
        <v>40754</v>
      </c>
      <c r="U46" s="7">
        <f t="shared" si="4"/>
        <v>0.44086021505376344</v>
      </c>
      <c r="V46">
        <v>0.1</v>
      </c>
      <c r="AA46" s="1">
        <v>40759</v>
      </c>
      <c r="AB46" s="7">
        <f t="shared" si="6"/>
        <v>0.47126436781609193</v>
      </c>
      <c r="AC46">
        <v>0.03</v>
      </c>
    </row>
    <row r="47" spans="9:29" x14ac:dyDescent="0.2">
      <c r="I47" s="8">
        <v>42</v>
      </c>
      <c r="M47" s="6">
        <v>40700</v>
      </c>
      <c r="N47" s="7">
        <f t="shared" si="2"/>
        <v>0.40776699029126212</v>
      </c>
      <c r="O47">
        <v>0.06</v>
      </c>
      <c r="T47" s="6">
        <v>40760</v>
      </c>
      <c r="U47" s="7">
        <f t="shared" si="4"/>
        <v>0.45161290322580644</v>
      </c>
      <c r="V47">
        <v>0.1</v>
      </c>
      <c r="AA47" s="1">
        <v>40733</v>
      </c>
      <c r="AB47" s="7">
        <f t="shared" si="6"/>
        <v>0.48275862068965519</v>
      </c>
      <c r="AC47">
        <v>0.02</v>
      </c>
    </row>
    <row r="48" spans="9:29" x14ac:dyDescent="0.2">
      <c r="I48" s="8">
        <v>43</v>
      </c>
      <c r="M48" s="6">
        <v>40720</v>
      </c>
      <c r="N48" s="7">
        <f t="shared" si="2"/>
        <v>0.41747572815533979</v>
      </c>
      <c r="O48">
        <v>0.06</v>
      </c>
      <c r="T48" s="6">
        <v>40722</v>
      </c>
      <c r="U48" s="7">
        <f t="shared" si="4"/>
        <v>0.46236559139784944</v>
      </c>
      <c r="V48">
        <v>0.09</v>
      </c>
      <c r="AA48" s="1">
        <v>40734</v>
      </c>
      <c r="AB48" s="7">
        <f t="shared" si="6"/>
        <v>0.4942528735632184</v>
      </c>
      <c r="AC48">
        <v>0.02</v>
      </c>
    </row>
    <row r="49" spans="2:29" x14ac:dyDescent="0.2">
      <c r="I49" s="8">
        <v>44</v>
      </c>
      <c r="M49" s="6">
        <v>40750</v>
      </c>
      <c r="N49" s="7">
        <f t="shared" si="2"/>
        <v>0.42718446601941745</v>
      </c>
      <c r="O49">
        <v>0.06</v>
      </c>
      <c r="T49" s="6">
        <v>40730</v>
      </c>
      <c r="U49" s="7">
        <f t="shared" si="4"/>
        <v>0.4731182795698925</v>
      </c>
      <c r="V49">
        <v>0.09</v>
      </c>
      <c r="AA49" s="1">
        <v>40735</v>
      </c>
      <c r="AB49" s="7">
        <f t="shared" si="6"/>
        <v>0.50574712643678166</v>
      </c>
      <c r="AC49">
        <v>0.02</v>
      </c>
    </row>
    <row r="50" spans="2:29" x14ac:dyDescent="0.2">
      <c r="I50" s="8">
        <v>45</v>
      </c>
      <c r="M50" s="6">
        <v>40754</v>
      </c>
      <c r="N50" s="7">
        <f t="shared" si="2"/>
        <v>0.43689320388349512</v>
      </c>
      <c r="O50">
        <v>0.06</v>
      </c>
      <c r="T50" s="6">
        <v>40731</v>
      </c>
      <c r="U50" s="7">
        <f t="shared" si="4"/>
        <v>0.4838709677419355</v>
      </c>
      <c r="V50">
        <v>0.09</v>
      </c>
      <c r="AA50" s="1">
        <v>40736</v>
      </c>
      <c r="AB50" s="7">
        <f t="shared" si="6"/>
        <v>0.51724137931034486</v>
      </c>
      <c r="AC50">
        <v>0.02</v>
      </c>
    </row>
    <row r="51" spans="2:29" x14ac:dyDescent="0.2">
      <c r="B51" t="s">
        <v>36</v>
      </c>
      <c r="I51" s="8">
        <v>46</v>
      </c>
      <c r="M51" s="6">
        <v>40760</v>
      </c>
      <c r="N51" s="7">
        <f t="shared" si="2"/>
        <v>0.44660194174757284</v>
      </c>
      <c r="O51">
        <v>0.06</v>
      </c>
      <c r="T51" s="6">
        <v>40714</v>
      </c>
      <c r="U51" s="7">
        <f t="shared" si="4"/>
        <v>0.4946236559139785</v>
      </c>
      <c r="V51">
        <v>0.08</v>
      </c>
      <c r="AA51" s="1">
        <v>40737</v>
      </c>
      <c r="AB51" s="7">
        <f t="shared" si="6"/>
        <v>0.52873563218390807</v>
      </c>
      <c r="AC51">
        <v>0.02</v>
      </c>
    </row>
    <row r="52" spans="2:29" x14ac:dyDescent="0.2">
      <c r="B52" t="s">
        <v>37</v>
      </c>
      <c r="C52" s="7">
        <v>0.1</v>
      </c>
      <c r="I52" s="8">
        <v>47</v>
      </c>
      <c r="M52" s="6">
        <v>40763</v>
      </c>
      <c r="N52" s="7">
        <f t="shared" si="2"/>
        <v>0.4563106796116505</v>
      </c>
      <c r="O52">
        <v>0.06</v>
      </c>
      <c r="T52" s="6">
        <v>40715</v>
      </c>
      <c r="U52" s="7">
        <f t="shared" si="4"/>
        <v>0.5053763440860215</v>
      </c>
      <c r="V52">
        <v>0.08</v>
      </c>
      <c r="AA52" s="1">
        <v>40740</v>
      </c>
      <c r="AB52" s="7">
        <f t="shared" si="6"/>
        <v>0.54022988505747127</v>
      </c>
      <c r="AC52">
        <v>0.02</v>
      </c>
    </row>
    <row r="53" spans="2:29" x14ac:dyDescent="0.2">
      <c r="D53" s="3" t="s">
        <v>38</v>
      </c>
      <c r="E53" t="s">
        <v>40</v>
      </c>
      <c r="I53" s="8">
        <v>48</v>
      </c>
      <c r="M53" s="6">
        <v>40764</v>
      </c>
      <c r="N53" s="7">
        <f t="shared" si="2"/>
        <v>0.46601941747572817</v>
      </c>
      <c r="O53">
        <v>0.06</v>
      </c>
      <c r="T53" s="6">
        <v>40717</v>
      </c>
      <c r="U53" s="7">
        <f t="shared" si="4"/>
        <v>0.5161290322580645</v>
      </c>
      <c r="V53">
        <v>0.08</v>
      </c>
      <c r="AA53" s="1">
        <v>40751</v>
      </c>
      <c r="AB53" s="7">
        <f t="shared" si="6"/>
        <v>0.55172413793103448</v>
      </c>
      <c r="AC53">
        <v>0.02</v>
      </c>
    </row>
    <row r="54" spans="2:29" x14ac:dyDescent="0.2">
      <c r="B54" t="s">
        <v>33</v>
      </c>
      <c r="C54">
        <v>2010</v>
      </c>
      <c r="D54" s="13">
        <f>0.1227*$C$52^(-0.591)</f>
        <v>0.47845881765211867</v>
      </c>
      <c r="E54" s="19">
        <v>0.15</v>
      </c>
      <c r="I54" s="8">
        <v>49</v>
      </c>
      <c r="M54" s="6">
        <v>40726</v>
      </c>
      <c r="N54" s="7">
        <f t="shared" si="2"/>
        <v>0.47572815533980584</v>
      </c>
      <c r="O54">
        <v>0.05</v>
      </c>
      <c r="T54" s="6">
        <v>40723</v>
      </c>
      <c r="U54" s="7">
        <f t="shared" si="4"/>
        <v>0.5268817204301075</v>
      </c>
      <c r="V54">
        <v>0.08</v>
      </c>
      <c r="AA54" s="1">
        <v>40752</v>
      </c>
      <c r="AB54" s="7">
        <f t="shared" si="6"/>
        <v>0.56321839080459768</v>
      </c>
      <c r="AC54">
        <v>0.02</v>
      </c>
    </row>
    <row r="55" spans="2:29" x14ac:dyDescent="0.2">
      <c r="C55">
        <v>2011</v>
      </c>
      <c r="D55" s="13">
        <f>0.0289*$C$52^(-0.811)</f>
        <v>0.1870242159513405</v>
      </c>
      <c r="E55" s="19"/>
      <c r="I55" s="8">
        <v>50</v>
      </c>
      <c r="M55" s="6">
        <v>40729</v>
      </c>
      <c r="N55" s="7">
        <f t="shared" si="2"/>
        <v>0.4854368932038835</v>
      </c>
      <c r="O55">
        <v>0.05</v>
      </c>
      <c r="T55" s="6">
        <v>40729</v>
      </c>
      <c r="U55" s="7">
        <f t="shared" si="4"/>
        <v>0.5376344086021505</v>
      </c>
      <c r="V55">
        <v>0.08</v>
      </c>
      <c r="AA55" s="1">
        <v>40753</v>
      </c>
      <c r="AB55" s="7">
        <f t="shared" si="6"/>
        <v>0.57471264367816088</v>
      </c>
      <c r="AC55">
        <v>0.02</v>
      </c>
    </row>
    <row r="56" spans="2:29" x14ac:dyDescent="0.2">
      <c r="B56" t="s">
        <v>34</v>
      </c>
      <c r="C56">
        <v>2010</v>
      </c>
      <c r="D56" s="13">
        <f>0.3682*EXP(-0.798*$C$52)</f>
        <v>0.33995942382558925</v>
      </c>
      <c r="E56" s="19">
        <v>0.15</v>
      </c>
      <c r="I56" s="8">
        <v>51</v>
      </c>
      <c r="M56" s="6">
        <v>40730</v>
      </c>
      <c r="N56" s="7">
        <f t="shared" si="2"/>
        <v>0.49514563106796117</v>
      </c>
      <c r="O56">
        <v>0.05</v>
      </c>
      <c r="T56" s="6">
        <v>40753</v>
      </c>
      <c r="U56" s="7">
        <f t="shared" si="4"/>
        <v>0.54838709677419351</v>
      </c>
      <c r="V56">
        <v>0.08</v>
      </c>
      <c r="AA56" s="1">
        <v>40760</v>
      </c>
      <c r="AB56" s="7">
        <f t="shared" si="6"/>
        <v>0.58620689655172409</v>
      </c>
      <c r="AC56">
        <v>0.02</v>
      </c>
    </row>
    <row r="57" spans="2:29" x14ac:dyDescent="0.2">
      <c r="C57">
        <v>2011</v>
      </c>
      <c r="D57" s="13">
        <f>0.049*$C$52^(-0.602)</f>
        <v>0.19597292738293776</v>
      </c>
      <c r="E57" s="19"/>
      <c r="I57" s="8">
        <v>52</v>
      </c>
      <c r="M57" s="6">
        <v>40751</v>
      </c>
      <c r="N57" s="7">
        <f t="shared" si="2"/>
        <v>0.50485436893203883</v>
      </c>
      <c r="O57">
        <v>0.05</v>
      </c>
      <c r="T57" s="6">
        <v>40761</v>
      </c>
      <c r="U57" s="7">
        <f t="shared" si="4"/>
        <v>0.55913978494623651</v>
      </c>
      <c r="V57">
        <v>0.08</v>
      </c>
      <c r="AA57" s="1">
        <v>40761</v>
      </c>
      <c r="AB57" s="7">
        <f t="shared" si="6"/>
        <v>0.5977011494252874</v>
      </c>
      <c r="AC57">
        <v>0.02</v>
      </c>
    </row>
    <row r="58" spans="2:29" x14ac:dyDescent="0.2">
      <c r="B58" t="s">
        <v>39</v>
      </c>
      <c r="C58">
        <v>2012</v>
      </c>
      <c r="D58" s="13">
        <f>12.348*EXP(-3.44*$C$52)</f>
        <v>8.7538544035553585</v>
      </c>
      <c r="I58" s="8">
        <v>53</v>
      </c>
      <c r="M58" s="6">
        <v>40752</v>
      </c>
      <c r="N58" s="7">
        <f t="shared" si="2"/>
        <v>0.5145631067961165</v>
      </c>
      <c r="O58">
        <v>0.05</v>
      </c>
      <c r="T58" s="6">
        <v>40763</v>
      </c>
      <c r="U58" s="7">
        <f t="shared" si="4"/>
        <v>0.56989247311827962</v>
      </c>
      <c r="V58">
        <v>0.08</v>
      </c>
      <c r="AA58" s="1">
        <v>40762</v>
      </c>
      <c r="AB58" s="7">
        <f t="shared" si="6"/>
        <v>0.60919540229885061</v>
      </c>
      <c r="AC58">
        <v>0.02</v>
      </c>
    </row>
    <row r="59" spans="2:29" x14ac:dyDescent="0.2">
      <c r="I59" s="8">
        <v>54</v>
      </c>
      <c r="M59" s="6">
        <v>40761</v>
      </c>
      <c r="N59" s="7">
        <f t="shared" si="2"/>
        <v>0.52427184466019416</v>
      </c>
      <c r="O59">
        <v>0.05</v>
      </c>
      <c r="T59" s="6">
        <v>40764</v>
      </c>
      <c r="U59" s="7">
        <f t="shared" si="4"/>
        <v>0.58064516129032262</v>
      </c>
      <c r="V59">
        <v>0.08</v>
      </c>
      <c r="AA59" s="1">
        <v>40763</v>
      </c>
      <c r="AB59" s="7">
        <f t="shared" si="6"/>
        <v>0.62068965517241381</v>
      </c>
      <c r="AC59">
        <v>0.02</v>
      </c>
    </row>
    <row r="60" spans="2:29" x14ac:dyDescent="0.2">
      <c r="I60" s="8">
        <v>55</v>
      </c>
      <c r="M60" s="6">
        <v>40762</v>
      </c>
      <c r="N60" s="7">
        <f t="shared" si="2"/>
        <v>0.53398058252427183</v>
      </c>
      <c r="O60">
        <v>0.05</v>
      </c>
      <c r="T60" s="6">
        <v>40765</v>
      </c>
      <c r="U60" s="7">
        <f t="shared" si="4"/>
        <v>0.59139784946236562</v>
      </c>
      <c r="V60">
        <v>0.08</v>
      </c>
      <c r="AA60" s="1">
        <v>40764</v>
      </c>
      <c r="AB60" s="7">
        <f t="shared" si="6"/>
        <v>0.63218390804597702</v>
      </c>
      <c r="AC60">
        <v>0.02</v>
      </c>
    </row>
    <row r="61" spans="2:29" x14ac:dyDescent="0.2">
      <c r="I61" s="8">
        <v>56</v>
      </c>
      <c r="M61" s="6">
        <v>40765</v>
      </c>
      <c r="N61" s="7">
        <f t="shared" si="2"/>
        <v>0.5436893203883495</v>
      </c>
      <c r="O61">
        <v>0.05</v>
      </c>
      <c r="T61" s="6">
        <v>40788</v>
      </c>
      <c r="U61" s="7">
        <f t="shared" si="4"/>
        <v>0.60215053763440862</v>
      </c>
      <c r="V61">
        <v>0.08</v>
      </c>
      <c r="AA61" s="1">
        <v>40765</v>
      </c>
      <c r="AB61" s="7">
        <f t="shared" si="6"/>
        <v>0.64367816091954022</v>
      </c>
      <c r="AC61">
        <v>0.02</v>
      </c>
    </row>
    <row r="62" spans="2:29" x14ac:dyDescent="0.2">
      <c r="I62" s="8">
        <v>57</v>
      </c>
      <c r="M62" s="6">
        <v>40766</v>
      </c>
      <c r="N62" s="7">
        <f t="shared" si="2"/>
        <v>0.55339805825242716</v>
      </c>
      <c r="O62">
        <v>0.05</v>
      </c>
      <c r="T62" s="6">
        <v>40716</v>
      </c>
      <c r="U62" s="7">
        <f t="shared" si="4"/>
        <v>0.61290322580645162</v>
      </c>
      <c r="V62">
        <v>7.0000000000000007E-2</v>
      </c>
      <c r="AA62" s="1">
        <v>40766</v>
      </c>
      <c r="AB62" s="7">
        <f t="shared" si="6"/>
        <v>0.65517241379310343</v>
      </c>
      <c r="AC62">
        <v>0.02</v>
      </c>
    </row>
    <row r="63" spans="2:29" x14ac:dyDescent="0.2">
      <c r="I63" s="8">
        <v>58</v>
      </c>
      <c r="M63" s="6">
        <v>40770</v>
      </c>
      <c r="N63" s="7">
        <f t="shared" si="2"/>
        <v>0.56310679611650483</v>
      </c>
      <c r="O63">
        <v>0.05</v>
      </c>
      <c r="T63" s="6">
        <v>40724</v>
      </c>
      <c r="U63" s="7">
        <f t="shared" si="4"/>
        <v>0.62365591397849462</v>
      </c>
      <c r="V63">
        <v>7.0000000000000007E-2</v>
      </c>
      <c r="AA63" s="1">
        <v>40767</v>
      </c>
      <c r="AB63" s="7">
        <f t="shared" si="6"/>
        <v>0.66666666666666663</v>
      </c>
      <c r="AC63">
        <v>0.02</v>
      </c>
    </row>
    <row r="64" spans="2:29" x14ac:dyDescent="0.2">
      <c r="I64" s="8">
        <v>59</v>
      </c>
      <c r="M64" s="6">
        <v>40771</v>
      </c>
      <c r="N64" s="7">
        <f t="shared" si="2"/>
        <v>0.57281553398058249</v>
      </c>
      <c r="O64">
        <v>0.05</v>
      </c>
      <c r="T64" s="6">
        <v>40725</v>
      </c>
      <c r="U64" s="7">
        <f t="shared" si="4"/>
        <v>0.63440860215053763</v>
      </c>
      <c r="V64">
        <v>7.0000000000000007E-2</v>
      </c>
      <c r="AA64" s="1">
        <v>40768</v>
      </c>
      <c r="AB64" s="7">
        <f t="shared" si="6"/>
        <v>0.67816091954022983</v>
      </c>
      <c r="AC64">
        <v>0.02</v>
      </c>
    </row>
    <row r="65" spans="9:29" x14ac:dyDescent="0.2">
      <c r="I65" s="8">
        <v>60</v>
      </c>
      <c r="M65" s="6">
        <v>40772</v>
      </c>
      <c r="N65" s="7">
        <f t="shared" si="2"/>
        <v>0.58252427184466016</v>
      </c>
      <c r="O65">
        <v>0.05</v>
      </c>
      <c r="T65" s="6">
        <v>40726</v>
      </c>
      <c r="U65" s="7">
        <f t="shared" si="4"/>
        <v>0.64516129032258063</v>
      </c>
      <c r="V65">
        <v>7.0000000000000007E-2</v>
      </c>
      <c r="AA65" s="1">
        <v>40769</v>
      </c>
      <c r="AB65" s="7">
        <f t="shared" si="6"/>
        <v>0.68965517241379315</v>
      </c>
      <c r="AC65">
        <v>0.02</v>
      </c>
    </row>
    <row r="66" spans="9:29" x14ac:dyDescent="0.2">
      <c r="I66" s="8">
        <v>61</v>
      </c>
      <c r="M66" s="6">
        <v>40773</v>
      </c>
      <c r="N66" s="7">
        <f t="shared" si="2"/>
        <v>0.59223300970873782</v>
      </c>
      <c r="O66">
        <v>0.05</v>
      </c>
      <c r="T66" s="6">
        <v>40727</v>
      </c>
      <c r="U66" s="7">
        <f t="shared" si="4"/>
        <v>0.65591397849462363</v>
      </c>
      <c r="V66">
        <v>7.0000000000000007E-2</v>
      </c>
      <c r="AA66" s="1">
        <v>40770</v>
      </c>
      <c r="AB66" s="7">
        <f t="shared" si="6"/>
        <v>0.70114942528735635</v>
      </c>
      <c r="AC66">
        <v>0.02</v>
      </c>
    </row>
    <row r="67" spans="9:29" x14ac:dyDescent="0.2">
      <c r="I67" s="8">
        <v>62</v>
      </c>
      <c r="M67" s="6">
        <v>40708</v>
      </c>
      <c r="N67" s="7">
        <f t="shared" si="2"/>
        <v>0.60194174757281549</v>
      </c>
      <c r="O67">
        <v>0.04</v>
      </c>
      <c r="T67" s="6">
        <v>40728</v>
      </c>
      <c r="U67" s="7">
        <f t="shared" si="4"/>
        <v>0.66666666666666663</v>
      </c>
      <c r="V67">
        <v>7.0000000000000007E-2</v>
      </c>
      <c r="AA67" s="1">
        <v>40771</v>
      </c>
      <c r="AB67" s="7">
        <f t="shared" si="6"/>
        <v>0.71264367816091956</v>
      </c>
      <c r="AC67">
        <v>0.02</v>
      </c>
    </row>
    <row r="68" spans="9:29" x14ac:dyDescent="0.2">
      <c r="I68" s="8">
        <v>63</v>
      </c>
      <c r="M68" s="6">
        <v>40709</v>
      </c>
      <c r="N68" s="7">
        <f t="shared" si="2"/>
        <v>0.61165048543689315</v>
      </c>
      <c r="O68">
        <v>0.04</v>
      </c>
      <c r="T68" s="6">
        <v>40732</v>
      </c>
      <c r="U68" s="7">
        <f t="shared" si="4"/>
        <v>0.67741935483870963</v>
      </c>
      <c r="V68">
        <v>7.0000000000000007E-2</v>
      </c>
      <c r="AA68" s="1">
        <v>40794</v>
      </c>
      <c r="AB68" s="7">
        <f t="shared" si="6"/>
        <v>0.72413793103448276</v>
      </c>
      <c r="AC68">
        <v>0.02</v>
      </c>
    </row>
    <row r="69" spans="9:29" x14ac:dyDescent="0.2">
      <c r="I69" s="8">
        <v>64</v>
      </c>
      <c r="M69" s="6">
        <v>40710</v>
      </c>
      <c r="N69" s="7">
        <f t="shared" si="2"/>
        <v>0.62135922330097082</v>
      </c>
      <c r="O69">
        <v>0.04</v>
      </c>
      <c r="T69" s="6">
        <v>40738</v>
      </c>
      <c r="U69" s="7">
        <f t="shared" si="4"/>
        <v>0.68817204301075274</v>
      </c>
      <c r="V69">
        <v>7.0000000000000007E-2</v>
      </c>
      <c r="AA69" s="1">
        <v>40795</v>
      </c>
      <c r="AB69" s="7">
        <f t="shared" si="6"/>
        <v>0.73563218390804597</v>
      </c>
      <c r="AC69">
        <v>0.02</v>
      </c>
    </row>
    <row r="70" spans="9:29" x14ac:dyDescent="0.2">
      <c r="I70" s="8">
        <v>65</v>
      </c>
      <c r="M70" s="6">
        <v>40717</v>
      </c>
      <c r="N70" s="7">
        <f t="shared" si="2"/>
        <v>0.6310679611650486</v>
      </c>
      <c r="O70">
        <v>0.04</v>
      </c>
      <c r="T70" s="6">
        <v>40762</v>
      </c>
      <c r="U70" s="7">
        <f t="shared" si="4"/>
        <v>0.69892473118279574</v>
      </c>
      <c r="V70">
        <v>7.0000000000000007E-2</v>
      </c>
      <c r="AA70" s="1">
        <v>40772</v>
      </c>
      <c r="AB70" s="7">
        <f t="shared" si="6"/>
        <v>0.74712643678160917</v>
      </c>
      <c r="AC70">
        <v>0.01</v>
      </c>
    </row>
    <row r="71" spans="9:29" x14ac:dyDescent="0.2">
      <c r="I71" s="8">
        <v>66</v>
      </c>
      <c r="M71" s="6">
        <v>40721</v>
      </c>
      <c r="N71" s="7">
        <f t="shared" ref="N71:N107" si="7">$I71/(COUNT(O$6:O$125)+1)</f>
        <v>0.64077669902912626</v>
      </c>
      <c r="O71">
        <v>0.04</v>
      </c>
      <c r="T71" s="6">
        <v>40766</v>
      </c>
      <c r="U71" s="7">
        <f t="shared" ref="U71:U97" si="8">$I71/(COUNT(V$6:V$125)+1)</f>
        <v>0.70967741935483875</v>
      </c>
      <c r="V71">
        <v>7.0000000000000007E-2</v>
      </c>
      <c r="AA71" s="1">
        <v>40773</v>
      </c>
      <c r="AB71" s="7">
        <f t="shared" ref="AB71:AB91" si="9">$I71/(COUNT(AC$6:AC$125)+1)</f>
        <v>0.75862068965517238</v>
      </c>
      <c r="AC71">
        <v>0.01</v>
      </c>
    </row>
    <row r="72" spans="9:29" x14ac:dyDescent="0.2">
      <c r="I72" s="8">
        <v>67</v>
      </c>
      <c r="M72" s="6">
        <v>40725</v>
      </c>
      <c r="N72" s="7">
        <f t="shared" si="7"/>
        <v>0.65048543689320393</v>
      </c>
      <c r="O72">
        <v>0.04</v>
      </c>
      <c r="T72" s="6">
        <v>40733</v>
      </c>
      <c r="U72" s="7">
        <f t="shared" si="8"/>
        <v>0.72043010752688175</v>
      </c>
      <c r="V72">
        <v>0.06</v>
      </c>
      <c r="AA72" s="1">
        <v>40774</v>
      </c>
      <c r="AB72" s="7">
        <f t="shared" si="9"/>
        <v>0.77011494252873558</v>
      </c>
      <c r="AC72">
        <v>0.01</v>
      </c>
    </row>
    <row r="73" spans="9:29" x14ac:dyDescent="0.2">
      <c r="I73" s="8">
        <v>68</v>
      </c>
      <c r="M73" s="6">
        <v>40727</v>
      </c>
      <c r="N73" s="7">
        <f t="shared" si="7"/>
        <v>0.66019417475728159</v>
      </c>
      <c r="O73">
        <v>0.04</v>
      </c>
      <c r="T73" s="6">
        <v>40767</v>
      </c>
      <c r="U73" s="7">
        <f t="shared" si="8"/>
        <v>0.73118279569892475</v>
      </c>
      <c r="V73">
        <v>0.06</v>
      </c>
      <c r="AA73" s="1">
        <v>40775</v>
      </c>
      <c r="AB73" s="7">
        <f t="shared" si="9"/>
        <v>0.7816091954022989</v>
      </c>
      <c r="AC73">
        <v>0.01</v>
      </c>
    </row>
    <row r="74" spans="9:29" x14ac:dyDescent="0.2">
      <c r="I74" s="8">
        <v>69</v>
      </c>
      <c r="M74" s="6">
        <v>40728</v>
      </c>
      <c r="N74" s="7">
        <f t="shared" si="7"/>
        <v>0.66990291262135926</v>
      </c>
      <c r="O74">
        <v>0.04</v>
      </c>
      <c r="T74" s="6">
        <v>40770</v>
      </c>
      <c r="U74" s="7">
        <f t="shared" si="8"/>
        <v>0.74193548387096775</v>
      </c>
      <c r="V74">
        <v>0.06</v>
      </c>
      <c r="AA74" s="1">
        <v>40776</v>
      </c>
      <c r="AB74" s="7">
        <f t="shared" si="9"/>
        <v>0.7931034482758621</v>
      </c>
      <c r="AC74">
        <v>0.01</v>
      </c>
    </row>
    <row r="75" spans="9:29" x14ac:dyDescent="0.2">
      <c r="I75" s="8">
        <v>70</v>
      </c>
      <c r="M75" s="6">
        <v>40731</v>
      </c>
      <c r="N75" s="7">
        <f t="shared" si="7"/>
        <v>0.67961165048543692</v>
      </c>
      <c r="O75">
        <v>0.04</v>
      </c>
      <c r="T75" s="6">
        <v>40771</v>
      </c>
      <c r="U75" s="7">
        <f t="shared" si="8"/>
        <v>0.75268817204301075</v>
      </c>
      <c r="V75">
        <v>0.06</v>
      </c>
      <c r="AA75" s="1">
        <v>40777</v>
      </c>
      <c r="AB75" s="7">
        <f t="shared" si="9"/>
        <v>0.8045977011494253</v>
      </c>
      <c r="AC75">
        <v>0.01</v>
      </c>
    </row>
    <row r="76" spans="9:29" x14ac:dyDescent="0.2">
      <c r="I76" s="8">
        <v>71</v>
      </c>
      <c r="M76" s="6">
        <v>40753</v>
      </c>
      <c r="N76" s="7">
        <f t="shared" si="7"/>
        <v>0.68932038834951459</v>
      </c>
      <c r="O76">
        <v>0.04</v>
      </c>
      <c r="T76" s="6">
        <v>40772</v>
      </c>
      <c r="U76" s="7">
        <f t="shared" si="8"/>
        <v>0.76344086021505375</v>
      </c>
      <c r="V76">
        <v>0.06</v>
      </c>
      <c r="AA76" s="1">
        <v>40778</v>
      </c>
      <c r="AB76" s="7">
        <f t="shared" si="9"/>
        <v>0.81609195402298851</v>
      </c>
      <c r="AC76">
        <v>0.01</v>
      </c>
    </row>
    <row r="77" spans="9:29" x14ac:dyDescent="0.2">
      <c r="I77" s="8">
        <v>72</v>
      </c>
      <c r="M77" s="6">
        <v>40767</v>
      </c>
      <c r="N77" s="7">
        <f t="shared" si="7"/>
        <v>0.69902912621359226</v>
      </c>
      <c r="O77">
        <v>0.04</v>
      </c>
      <c r="T77" s="6">
        <v>40734</v>
      </c>
      <c r="U77" s="7">
        <f t="shared" si="8"/>
        <v>0.77419354838709675</v>
      </c>
      <c r="V77">
        <v>0.05</v>
      </c>
      <c r="AA77" s="1">
        <v>40779</v>
      </c>
      <c r="AB77" s="7">
        <f t="shared" si="9"/>
        <v>0.82758620689655171</v>
      </c>
      <c r="AC77">
        <v>0.01</v>
      </c>
    </row>
    <row r="78" spans="9:29" x14ac:dyDescent="0.2">
      <c r="I78" s="8">
        <v>73</v>
      </c>
      <c r="M78" s="6">
        <v>40768</v>
      </c>
      <c r="N78" s="7">
        <f t="shared" si="7"/>
        <v>0.70873786407766992</v>
      </c>
      <c r="O78">
        <v>0.04</v>
      </c>
      <c r="T78" s="6">
        <v>40768</v>
      </c>
      <c r="U78" s="7">
        <f t="shared" si="8"/>
        <v>0.78494623655913975</v>
      </c>
      <c r="V78">
        <v>0.05</v>
      </c>
      <c r="AA78" s="1">
        <v>40780</v>
      </c>
      <c r="AB78" s="7">
        <f t="shared" si="9"/>
        <v>0.83908045977011492</v>
      </c>
      <c r="AC78">
        <v>0.01</v>
      </c>
    </row>
    <row r="79" spans="9:29" x14ac:dyDescent="0.2">
      <c r="I79" s="8">
        <v>74</v>
      </c>
      <c r="M79" s="6">
        <v>40769</v>
      </c>
      <c r="N79" s="7">
        <f t="shared" si="7"/>
        <v>0.71844660194174759</v>
      </c>
      <c r="O79">
        <v>0.04</v>
      </c>
      <c r="T79" s="6">
        <v>40769</v>
      </c>
      <c r="U79" s="7">
        <f t="shared" si="8"/>
        <v>0.79569892473118276</v>
      </c>
      <c r="V79">
        <v>0.05</v>
      </c>
      <c r="AA79" s="1">
        <v>40781</v>
      </c>
      <c r="AB79" s="7">
        <f t="shared" si="9"/>
        <v>0.85057471264367812</v>
      </c>
      <c r="AC79">
        <v>0.01</v>
      </c>
    </row>
    <row r="80" spans="9:29" x14ac:dyDescent="0.2">
      <c r="I80" s="8">
        <v>75</v>
      </c>
      <c r="M80" s="6">
        <v>40774</v>
      </c>
      <c r="N80" s="7">
        <f t="shared" si="7"/>
        <v>0.72815533980582525</v>
      </c>
      <c r="O80">
        <v>0.04</v>
      </c>
      <c r="T80" s="6">
        <v>40773</v>
      </c>
      <c r="U80" s="7">
        <f t="shared" si="8"/>
        <v>0.80645161290322576</v>
      </c>
      <c r="V80">
        <v>0.05</v>
      </c>
      <c r="AA80" s="1">
        <v>40782</v>
      </c>
      <c r="AB80" s="7">
        <f t="shared" si="9"/>
        <v>0.86206896551724133</v>
      </c>
      <c r="AC80">
        <v>0.01</v>
      </c>
    </row>
    <row r="81" spans="9:29" x14ac:dyDescent="0.2">
      <c r="I81" s="8">
        <v>76</v>
      </c>
      <c r="M81" s="6">
        <v>40775</v>
      </c>
      <c r="N81" s="7">
        <f t="shared" si="7"/>
        <v>0.73786407766990292</v>
      </c>
      <c r="O81">
        <v>0.04</v>
      </c>
      <c r="T81" s="6">
        <v>40774</v>
      </c>
      <c r="U81" s="7">
        <f t="shared" si="8"/>
        <v>0.81720430107526887</v>
      </c>
      <c r="V81">
        <v>0.05</v>
      </c>
      <c r="AA81" s="1">
        <v>40783</v>
      </c>
      <c r="AB81" s="7">
        <f t="shared" si="9"/>
        <v>0.87356321839080464</v>
      </c>
      <c r="AC81">
        <v>0.01</v>
      </c>
    </row>
    <row r="82" spans="9:29" x14ac:dyDescent="0.2">
      <c r="I82" s="8">
        <v>77</v>
      </c>
      <c r="M82" s="6">
        <v>40776</v>
      </c>
      <c r="N82" s="7">
        <f t="shared" si="7"/>
        <v>0.74757281553398058</v>
      </c>
      <c r="O82">
        <v>0.04</v>
      </c>
      <c r="T82" s="6">
        <v>40775</v>
      </c>
      <c r="U82" s="7">
        <f t="shared" si="8"/>
        <v>0.82795698924731187</v>
      </c>
      <c r="V82">
        <v>0.05</v>
      </c>
      <c r="AA82" s="1">
        <v>40784</v>
      </c>
      <c r="AB82" s="7">
        <f t="shared" si="9"/>
        <v>0.88505747126436785</v>
      </c>
      <c r="AC82">
        <v>0.01</v>
      </c>
    </row>
    <row r="83" spans="9:29" x14ac:dyDescent="0.2">
      <c r="I83" s="8">
        <v>78</v>
      </c>
      <c r="M83" s="6">
        <v>40704</v>
      </c>
      <c r="N83" s="7">
        <f t="shared" si="7"/>
        <v>0.75728155339805825</v>
      </c>
      <c r="O83">
        <v>0.03</v>
      </c>
      <c r="T83" s="6">
        <v>40735</v>
      </c>
      <c r="U83" s="7">
        <f t="shared" si="8"/>
        <v>0.83870967741935487</v>
      </c>
      <c r="V83">
        <v>0.04</v>
      </c>
      <c r="AA83" s="1">
        <v>40785</v>
      </c>
      <c r="AB83" s="7">
        <f t="shared" si="9"/>
        <v>0.89655172413793105</v>
      </c>
      <c r="AC83">
        <v>0.01</v>
      </c>
    </row>
    <row r="84" spans="9:29" x14ac:dyDescent="0.2">
      <c r="I84" s="8">
        <v>79</v>
      </c>
      <c r="M84" s="6">
        <v>40705</v>
      </c>
      <c r="N84" s="7">
        <f t="shared" si="7"/>
        <v>0.76699029126213591</v>
      </c>
      <c r="O84">
        <v>0.03</v>
      </c>
      <c r="T84" s="6">
        <v>40736</v>
      </c>
      <c r="U84" s="7">
        <f t="shared" si="8"/>
        <v>0.84946236559139787</v>
      </c>
      <c r="V84">
        <v>0.04</v>
      </c>
      <c r="AA84" s="1">
        <v>40786</v>
      </c>
      <c r="AB84" s="7">
        <f t="shared" si="9"/>
        <v>0.90804597701149425</v>
      </c>
      <c r="AC84">
        <v>0.01</v>
      </c>
    </row>
    <row r="85" spans="9:29" x14ac:dyDescent="0.2">
      <c r="I85" s="8">
        <v>80</v>
      </c>
      <c r="M85" s="6">
        <v>40706</v>
      </c>
      <c r="N85" s="7">
        <f t="shared" si="7"/>
        <v>0.77669902912621358</v>
      </c>
      <c r="O85">
        <v>0.03</v>
      </c>
      <c r="T85" s="6">
        <v>40737</v>
      </c>
      <c r="U85" s="7">
        <f t="shared" si="8"/>
        <v>0.86021505376344087</v>
      </c>
      <c r="V85">
        <v>0.04</v>
      </c>
      <c r="AA85" s="1">
        <v>40787</v>
      </c>
      <c r="AB85" s="7">
        <f t="shared" si="9"/>
        <v>0.91954022988505746</v>
      </c>
      <c r="AC85">
        <v>0.01</v>
      </c>
    </row>
    <row r="86" spans="9:29" x14ac:dyDescent="0.2">
      <c r="I86" s="8">
        <v>81</v>
      </c>
      <c r="M86" s="6">
        <v>40707</v>
      </c>
      <c r="N86" s="7">
        <f t="shared" si="7"/>
        <v>0.78640776699029125</v>
      </c>
      <c r="O86">
        <v>0.03</v>
      </c>
      <c r="T86" s="6">
        <v>40776</v>
      </c>
      <c r="U86" s="7">
        <f t="shared" si="8"/>
        <v>0.87096774193548387</v>
      </c>
      <c r="V86">
        <v>0.04</v>
      </c>
      <c r="AA86" s="1">
        <v>40788</v>
      </c>
      <c r="AB86" s="7">
        <f t="shared" si="9"/>
        <v>0.93103448275862066</v>
      </c>
      <c r="AC86">
        <v>0.01</v>
      </c>
    </row>
    <row r="87" spans="9:29" x14ac:dyDescent="0.2">
      <c r="I87" s="8">
        <v>82</v>
      </c>
      <c r="M87" s="6">
        <v>40715</v>
      </c>
      <c r="N87" s="7">
        <f t="shared" si="7"/>
        <v>0.79611650485436891</v>
      </c>
      <c r="O87">
        <v>0.03</v>
      </c>
      <c r="T87" s="6">
        <v>40777</v>
      </c>
      <c r="U87" s="7">
        <f t="shared" si="8"/>
        <v>0.88172043010752688</v>
      </c>
      <c r="V87">
        <v>0.04</v>
      </c>
      <c r="AA87" s="1">
        <v>40789</v>
      </c>
      <c r="AB87" s="7">
        <f t="shared" si="9"/>
        <v>0.94252873563218387</v>
      </c>
      <c r="AC87">
        <v>0.01</v>
      </c>
    </row>
    <row r="88" spans="9:29" x14ac:dyDescent="0.2">
      <c r="I88" s="8">
        <v>83</v>
      </c>
      <c r="M88" s="6">
        <v>40716</v>
      </c>
      <c r="N88" s="7">
        <f t="shared" si="7"/>
        <v>0.80582524271844658</v>
      </c>
      <c r="O88">
        <v>0.03</v>
      </c>
      <c r="T88" s="6">
        <v>40778</v>
      </c>
      <c r="U88" s="7">
        <f t="shared" si="8"/>
        <v>0.89247311827956988</v>
      </c>
      <c r="V88">
        <v>0.04</v>
      </c>
      <c r="AA88" s="1">
        <v>40790</v>
      </c>
      <c r="AB88" s="7">
        <f t="shared" si="9"/>
        <v>0.95402298850574707</v>
      </c>
      <c r="AC88">
        <v>0.01</v>
      </c>
    </row>
    <row r="89" spans="9:29" x14ac:dyDescent="0.2">
      <c r="I89" s="8">
        <v>84</v>
      </c>
      <c r="M89" s="6">
        <v>40722</v>
      </c>
      <c r="N89" s="7">
        <f t="shared" si="7"/>
        <v>0.81553398058252424</v>
      </c>
      <c r="O89">
        <v>0.03</v>
      </c>
      <c r="T89" s="6">
        <v>40779</v>
      </c>
      <c r="U89" s="7">
        <f t="shared" si="8"/>
        <v>0.90322580645161288</v>
      </c>
      <c r="V89">
        <v>0.04</v>
      </c>
      <c r="AA89" s="1">
        <v>40791</v>
      </c>
      <c r="AB89" s="7">
        <f t="shared" si="9"/>
        <v>0.96551724137931039</v>
      </c>
      <c r="AC89">
        <v>0.01</v>
      </c>
    </row>
    <row r="90" spans="9:29" x14ac:dyDescent="0.2">
      <c r="I90" s="8">
        <v>85</v>
      </c>
      <c r="M90" s="6">
        <v>40723</v>
      </c>
      <c r="N90" s="7">
        <f t="shared" si="7"/>
        <v>0.82524271844660191</v>
      </c>
      <c r="O90">
        <v>0.03</v>
      </c>
      <c r="T90" s="6">
        <v>40787</v>
      </c>
      <c r="U90" s="7">
        <f t="shared" si="8"/>
        <v>0.91397849462365588</v>
      </c>
      <c r="V90">
        <v>0.04</v>
      </c>
      <c r="AA90" s="1">
        <v>40792</v>
      </c>
      <c r="AB90" s="7">
        <f t="shared" si="9"/>
        <v>0.97701149425287359</v>
      </c>
      <c r="AC90">
        <v>0.01</v>
      </c>
    </row>
    <row r="91" spans="9:29" x14ac:dyDescent="0.2">
      <c r="I91" s="8">
        <v>86</v>
      </c>
      <c r="M91" s="6">
        <v>40724</v>
      </c>
      <c r="N91" s="7">
        <f t="shared" si="7"/>
        <v>0.83495145631067957</v>
      </c>
      <c r="O91">
        <v>0.03</v>
      </c>
      <c r="T91" s="6">
        <v>40780</v>
      </c>
      <c r="U91" s="7">
        <f t="shared" si="8"/>
        <v>0.92473118279569888</v>
      </c>
      <c r="V91">
        <v>0.03</v>
      </c>
      <c r="AA91" s="1">
        <v>40793</v>
      </c>
      <c r="AB91" s="7">
        <f t="shared" si="9"/>
        <v>0.9885057471264368</v>
      </c>
      <c r="AC91">
        <v>0.01</v>
      </c>
    </row>
    <row r="92" spans="9:29" x14ac:dyDescent="0.2">
      <c r="I92" s="8">
        <v>87</v>
      </c>
      <c r="M92" s="6">
        <v>40732</v>
      </c>
      <c r="N92" s="7">
        <f t="shared" si="7"/>
        <v>0.84466019417475724</v>
      </c>
      <c r="O92">
        <v>0.03</v>
      </c>
      <c r="T92" s="6">
        <v>40781</v>
      </c>
      <c r="U92" s="7">
        <f t="shared" si="8"/>
        <v>0.93548387096774188</v>
      </c>
      <c r="V92">
        <v>0.03</v>
      </c>
    </row>
    <row r="93" spans="9:29" x14ac:dyDescent="0.2">
      <c r="I93" s="8">
        <v>88</v>
      </c>
      <c r="M93" s="6">
        <v>40733</v>
      </c>
      <c r="N93" s="7">
        <f t="shared" si="7"/>
        <v>0.85436893203883491</v>
      </c>
      <c r="O93">
        <v>0.03</v>
      </c>
      <c r="T93" s="6">
        <v>40782</v>
      </c>
      <c r="U93" s="7">
        <f t="shared" si="8"/>
        <v>0.94623655913978499</v>
      </c>
      <c r="V93">
        <v>0.03</v>
      </c>
    </row>
    <row r="94" spans="9:29" x14ac:dyDescent="0.2">
      <c r="I94" s="8">
        <v>89</v>
      </c>
      <c r="M94" s="6">
        <v>40737</v>
      </c>
      <c r="N94" s="7">
        <f t="shared" si="7"/>
        <v>0.86407766990291257</v>
      </c>
      <c r="O94">
        <v>0.03</v>
      </c>
      <c r="T94" s="6">
        <v>40783</v>
      </c>
      <c r="U94" s="7">
        <f t="shared" si="8"/>
        <v>0.956989247311828</v>
      </c>
      <c r="V94">
        <v>0.03</v>
      </c>
    </row>
    <row r="95" spans="9:29" x14ac:dyDescent="0.2">
      <c r="I95" s="8">
        <v>90</v>
      </c>
      <c r="M95" s="6">
        <v>40777</v>
      </c>
      <c r="N95" s="7">
        <f t="shared" si="7"/>
        <v>0.87378640776699024</v>
      </c>
      <c r="O95">
        <v>0.03</v>
      </c>
      <c r="T95" s="6">
        <v>40784</v>
      </c>
      <c r="U95" s="7">
        <f t="shared" si="8"/>
        <v>0.967741935483871</v>
      </c>
      <c r="V95">
        <v>0.03</v>
      </c>
    </row>
    <row r="96" spans="9:29" x14ac:dyDescent="0.2">
      <c r="I96" s="8">
        <v>91</v>
      </c>
      <c r="M96" s="6">
        <v>40778</v>
      </c>
      <c r="N96" s="7">
        <f t="shared" si="7"/>
        <v>0.88349514563106801</v>
      </c>
      <c r="O96">
        <v>0.03</v>
      </c>
      <c r="T96" s="6">
        <v>40785</v>
      </c>
      <c r="U96" s="7">
        <f t="shared" si="8"/>
        <v>0.978494623655914</v>
      </c>
      <c r="V96">
        <v>0.03</v>
      </c>
    </row>
    <row r="97" spans="9:22" x14ac:dyDescent="0.2">
      <c r="I97" s="8">
        <v>92</v>
      </c>
      <c r="M97" s="6">
        <v>40779</v>
      </c>
      <c r="N97" s="7">
        <f t="shared" si="7"/>
        <v>0.89320388349514568</v>
      </c>
      <c r="O97">
        <v>0.03</v>
      </c>
      <c r="T97" s="6">
        <v>40786</v>
      </c>
      <c r="U97" s="7">
        <f t="shared" si="8"/>
        <v>0.989247311827957</v>
      </c>
      <c r="V97">
        <v>0.03</v>
      </c>
    </row>
    <row r="98" spans="9:22" x14ac:dyDescent="0.2">
      <c r="I98" s="8">
        <v>93</v>
      </c>
      <c r="M98" s="6">
        <v>40780</v>
      </c>
      <c r="N98" s="7">
        <f t="shared" si="7"/>
        <v>0.90291262135922334</v>
      </c>
      <c r="O98">
        <v>0.03</v>
      </c>
    </row>
    <row r="99" spans="9:22" x14ac:dyDescent="0.2">
      <c r="I99" s="8">
        <v>94</v>
      </c>
      <c r="M99" s="6">
        <v>40781</v>
      </c>
      <c r="N99" s="7">
        <f t="shared" si="7"/>
        <v>0.91262135922330101</v>
      </c>
      <c r="O99">
        <v>0.03</v>
      </c>
    </row>
    <row r="100" spans="9:22" x14ac:dyDescent="0.2">
      <c r="I100" s="8">
        <v>95</v>
      </c>
      <c r="M100" s="6">
        <v>40782</v>
      </c>
      <c r="N100" s="7">
        <f t="shared" si="7"/>
        <v>0.92233009708737868</v>
      </c>
      <c r="O100">
        <v>0.03</v>
      </c>
    </row>
    <row r="101" spans="9:22" x14ac:dyDescent="0.2">
      <c r="I101" s="8">
        <v>96</v>
      </c>
      <c r="M101" s="6">
        <v>40783</v>
      </c>
      <c r="N101" s="7">
        <f t="shared" si="7"/>
        <v>0.93203883495145634</v>
      </c>
      <c r="O101">
        <v>0.03</v>
      </c>
    </row>
    <row r="102" spans="9:22" x14ac:dyDescent="0.2">
      <c r="I102" s="8">
        <v>97</v>
      </c>
      <c r="M102" s="6">
        <v>40784</v>
      </c>
      <c r="N102" s="7">
        <f t="shared" si="7"/>
        <v>0.94174757281553401</v>
      </c>
      <c r="O102">
        <v>0.03</v>
      </c>
    </row>
    <row r="103" spans="9:22" x14ac:dyDescent="0.2">
      <c r="I103" s="8">
        <v>98</v>
      </c>
      <c r="M103" s="6">
        <v>40785</v>
      </c>
      <c r="N103" s="7">
        <f t="shared" si="7"/>
        <v>0.95145631067961167</v>
      </c>
      <c r="O103">
        <v>0.03</v>
      </c>
    </row>
    <row r="104" spans="9:22" x14ac:dyDescent="0.2">
      <c r="I104" s="8">
        <v>99</v>
      </c>
      <c r="M104" s="6">
        <v>40786</v>
      </c>
      <c r="N104" s="7">
        <f t="shared" si="7"/>
        <v>0.96116504854368934</v>
      </c>
      <c r="O104">
        <v>0.03</v>
      </c>
    </row>
    <row r="105" spans="9:22" x14ac:dyDescent="0.2">
      <c r="I105" s="8">
        <v>100</v>
      </c>
      <c r="M105" s="6">
        <v>40734</v>
      </c>
      <c r="N105" s="7">
        <f t="shared" si="7"/>
        <v>0.970873786407767</v>
      </c>
      <c r="O105">
        <v>0.02</v>
      </c>
    </row>
    <row r="106" spans="9:22" x14ac:dyDescent="0.2">
      <c r="I106" s="8">
        <v>101</v>
      </c>
      <c r="M106" s="6">
        <v>40735</v>
      </c>
      <c r="N106" s="7">
        <f t="shared" si="7"/>
        <v>0.98058252427184467</v>
      </c>
      <c r="O106">
        <v>0.02</v>
      </c>
    </row>
    <row r="107" spans="9:22" x14ac:dyDescent="0.2">
      <c r="I107" s="8">
        <v>102</v>
      </c>
      <c r="M107" s="6">
        <v>40736</v>
      </c>
      <c r="N107" s="7">
        <f t="shared" si="7"/>
        <v>0.99029126213592233</v>
      </c>
      <c r="O107">
        <v>0.02</v>
      </c>
    </row>
    <row r="108" spans="9:22" x14ac:dyDescent="0.2">
      <c r="I108" s="8">
        <v>103</v>
      </c>
    </row>
    <row r="109" spans="9:22" x14ac:dyDescent="0.2">
      <c r="I109" s="8">
        <v>104</v>
      </c>
    </row>
    <row r="110" spans="9:22" x14ac:dyDescent="0.2">
      <c r="I110" s="8">
        <v>105</v>
      </c>
    </row>
    <row r="111" spans="9:22" x14ac:dyDescent="0.2">
      <c r="I111" s="8">
        <v>106</v>
      </c>
    </row>
    <row r="112" spans="9:22" x14ac:dyDescent="0.2">
      <c r="I112" s="8">
        <v>107</v>
      </c>
    </row>
    <row r="113" spans="9:9" x14ac:dyDescent="0.2">
      <c r="I113" s="8">
        <v>108</v>
      </c>
    </row>
    <row r="114" spans="9:9" x14ac:dyDescent="0.2">
      <c r="I114" s="8">
        <v>109</v>
      </c>
    </row>
    <row r="115" spans="9:9" x14ac:dyDescent="0.2">
      <c r="I115" s="8">
        <v>110</v>
      </c>
    </row>
    <row r="116" spans="9:9" x14ac:dyDescent="0.2">
      <c r="I116" s="8">
        <v>111</v>
      </c>
    </row>
    <row r="117" spans="9:9" x14ac:dyDescent="0.2">
      <c r="I117" s="8">
        <v>112</v>
      </c>
    </row>
    <row r="118" spans="9:9" x14ac:dyDescent="0.2">
      <c r="I118" s="8">
        <v>113</v>
      </c>
    </row>
    <row r="119" spans="9:9" x14ac:dyDescent="0.2">
      <c r="I119" s="8">
        <v>114</v>
      </c>
    </row>
    <row r="120" spans="9:9" x14ac:dyDescent="0.2">
      <c r="I120" s="8">
        <v>115</v>
      </c>
    </row>
    <row r="121" spans="9:9" x14ac:dyDescent="0.2">
      <c r="I121" s="8">
        <v>116</v>
      </c>
    </row>
    <row r="122" spans="9:9" x14ac:dyDescent="0.2">
      <c r="I122" s="8">
        <v>117</v>
      </c>
    </row>
    <row r="123" spans="9:9" x14ac:dyDescent="0.2">
      <c r="I123" s="8">
        <v>118</v>
      </c>
    </row>
    <row r="124" spans="9:9" x14ac:dyDescent="0.2">
      <c r="I124" s="8">
        <v>119</v>
      </c>
    </row>
    <row r="125" spans="9:9" x14ac:dyDescent="0.2">
      <c r="I125" s="8">
        <v>120</v>
      </c>
    </row>
  </sheetData>
  <sortState xmlns:xlrd2="http://schemas.microsoft.com/office/spreadsheetml/2017/richdata2" ref="AE6:AG31">
    <sortCondition descending="1" ref="AG6:AG31"/>
  </sortState>
  <mergeCells count="6">
    <mergeCell ref="E56:E57"/>
    <mergeCell ref="J4:O4"/>
    <mergeCell ref="Q4:V4"/>
    <mergeCell ref="X4:AC4"/>
    <mergeCell ref="AE4:AG4"/>
    <mergeCell ref="E54:E5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85"/>
  <sheetViews>
    <sheetView workbookViewId="0"/>
  </sheetViews>
  <sheetFormatPr baseColWidth="10" defaultColWidth="8.83203125" defaultRowHeight="15" x14ac:dyDescent="0.2"/>
  <cols>
    <col min="2" max="2" width="12.83203125" customWidth="1"/>
  </cols>
  <sheetData>
    <row r="1" spans="1:45" x14ac:dyDescent="0.2">
      <c r="A1" t="s">
        <v>54</v>
      </c>
      <c r="B1" t="s">
        <v>0</v>
      </c>
      <c r="C1" s="3" t="s">
        <v>30</v>
      </c>
      <c r="D1" s="3" t="s">
        <v>26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41</v>
      </c>
      <c r="AD1" t="s">
        <v>24</v>
      </c>
      <c r="AE1" t="s">
        <v>25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</row>
    <row r="2" spans="1:45" x14ac:dyDescent="0.2">
      <c r="A2" t="s">
        <v>55</v>
      </c>
      <c r="B2" s="1">
        <v>40380</v>
      </c>
      <c r="C2" s="14">
        <f>YEAR(B2)</f>
        <v>2010</v>
      </c>
      <c r="D2" s="14">
        <f>MONTH(B2)</f>
        <v>7</v>
      </c>
      <c r="E2">
        <v>1</v>
      </c>
      <c r="F2">
        <v>9.3000000000000007</v>
      </c>
      <c r="G2">
        <v>10.3</v>
      </c>
      <c r="H2">
        <v>9.3000000000000007</v>
      </c>
      <c r="I2">
        <v>10.3</v>
      </c>
      <c r="J2">
        <v>695</v>
      </c>
      <c r="K2">
        <v>326</v>
      </c>
      <c r="L2">
        <v>1138</v>
      </c>
      <c r="M2">
        <v>7.1</v>
      </c>
      <c r="N2">
        <v>0.56999999999999995</v>
      </c>
      <c r="O2">
        <v>0.51</v>
      </c>
      <c r="P2">
        <v>0.66</v>
      </c>
      <c r="Q2">
        <v>0.44</v>
      </c>
      <c r="R2">
        <v>1</v>
      </c>
      <c r="S2">
        <v>2.09</v>
      </c>
      <c r="T2">
        <v>871</v>
      </c>
      <c r="U2">
        <v>11.4</v>
      </c>
      <c r="V2">
        <v>-821</v>
      </c>
      <c r="W2">
        <v>0.04</v>
      </c>
      <c r="X2">
        <v>0.96</v>
      </c>
      <c r="Y2">
        <v>0</v>
      </c>
      <c r="Z2">
        <v>4.18</v>
      </c>
      <c r="AA2">
        <v>0.7</v>
      </c>
      <c r="AB2">
        <v>-375</v>
      </c>
      <c r="AC2">
        <v>-368</v>
      </c>
      <c r="AD2">
        <v>450</v>
      </c>
      <c r="AE2">
        <v>-818</v>
      </c>
      <c r="AF2">
        <v>14.8</v>
      </c>
      <c r="AG2">
        <v>465</v>
      </c>
      <c r="AH2">
        <v>-833</v>
      </c>
      <c r="AI2">
        <v>-368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0.83</v>
      </c>
      <c r="AR2">
        <f>SUMIF(AQ2:AQ339,1)</f>
        <v>228</v>
      </c>
      <c r="AS2" s="17">
        <f>AR2/AR3</f>
        <v>0.67455621301775148</v>
      </c>
    </row>
    <row r="3" spans="1:45" x14ac:dyDescent="0.2">
      <c r="A3" t="s">
        <v>55</v>
      </c>
      <c r="B3" s="1">
        <v>40381</v>
      </c>
      <c r="C3" s="14">
        <f t="shared" ref="C3:C66" si="0">YEAR(B3)</f>
        <v>2010</v>
      </c>
      <c r="D3" s="14">
        <f t="shared" ref="D3:D66" si="1">MONTH(B3)</f>
        <v>7</v>
      </c>
      <c r="E3">
        <v>2</v>
      </c>
      <c r="F3">
        <v>8.6999999999999993</v>
      </c>
      <c r="G3">
        <v>10.5</v>
      </c>
      <c r="H3">
        <v>8.6999999999999993</v>
      </c>
      <c r="I3">
        <v>10.5</v>
      </c>
      <c r="J3">
        <v>690</v>
      </c>
      <c r="K3">
        <v>367</v>
      </c>
      <c r="L3">
        <v>888</v>
      </c>
      <c r="M3">
        <v>9.4</v>
      </c>
      <c r="N3">
        <v>0.61</v>
      </c>
      <c r="O3">
        <v>0.63</v>
      </c>
      <c r="P3">
        <v>0.71</v>
      </c>
      <c r="Q3">
        <v>0.5</v>
      </c>
      <c r="R3">
        <v>2</v>
      </c>
      <c r="S3">
        <v>1.28</v>
      </c>
      <c r="T3">
        <v>1056</v>
      </c>
      <c r="U3">
        <v>8.9</v>
      </c>
      <c r="V3">
        <v>-863</v>
      </c>
      <c r="W3">
        <v>1.3</v>
      </c>
      <c r="X3">
        <v>0.9</v>
      </c>
      <c r="Y3">
        <v>0</v>
      </c>
      <c r="Z3">
        <v>4.07</v>
      </c>
      <c r="AA3">
        <v>0.5</v>
      </c>
      <c r="AB3">
        <v>-310</v>
      </c>
      <c r="AC3">
        <v>-272</v>
      </c>
      <c r="AD3">
        <v>403</v>
      </c>
      <c r="AE3">
        <v>-675</v>
      </c>
      <c r="AF3">
        <v>12</v>
      </c>
      <c r="AG3">
        <v>415</v>
      </c>
      <c r="AH3">
        <v>-687</v>
      </c>
      <c r="AI3">
        <v>-272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0.83</v>
      </c>
      <c r="AR3">
        <f>COUNT(AQ2:AQ339)</f>
        <v>338</v>
      </c>
    </row>
    <row r="4" spans="1:45" x14ac:dyDescent="0.2">
      <c r="A4" t="s">
        <v>55</v>
      </c>
      <c r="B4" s="1">
        <v>40382</v>
      </c>
      <c r="C4" s="14">
        <f t="shared" si="0"/>
        <v>2010</v>
      </c>
      <c r="D4" s="14">
        <f t="shared" si="1"/>
        <v>7</v>
      </c>
      <c r="E4">
        <v>3</v>
      </c>
      <c r="F4">
        <v>8.9</v>
      </c>
      <c r="G4">
        <v>10.5</v>
      </c>
      <c r="H4">
        <v>8.9</v>
      </c>
      <c r="I4">
        <v>10.5</v>
      </c>
      <c r="J4">
        <v>690</v>
      </c>
      <c r="K4">
        <v>376</v>
      </c>
      <c r="L4">
        <v>1065</v>
      </c>
      <c r="M4">
        <v>8</v>
      </c>
      <c r="N4">
        <v>0.52</v>
      </c>
      <c r="O4">
        <v>0.39</v>
      </c>
      <c r="P4">
        <v>0.49</v>
      </c>
      <c r="Q4">
        <v>0.33</v>
      </c>
      <c r="R4">
        <v>3</v>
      </c>
      <c r="S4">
        <v>2.04</v>
      </c>
      <c r="T4">
        <v>975</v>
      </c>
      <c r="U4">
        <v>10.7</v>
      </c>
      <c r="V4">
        <v>-826</v>
      </c>
      <c r="W4">
        <v>1.7</v>
      </c>
      <c r="X4">
        <v>0.93</v>
      </c>
      <c r="Y4">
        <v>0</v>
      </c>
      <c r="Z4">
        <v>4.13</v>
      </c>
      <c r="AA4">
        <v>0.1</v>
      </c>
      <c r="AB4">
        <v>-76</v>
      </c>
      <c r="AC4">
        <v>-82</v>
      </c>
      <c r="AD4">
        <v>492</v>
      </c>
      <c r="AE4">
        <v>-574</v>
      </c>
      <c r="AF4">
        <v>16.3</v>
      </c>
      <c r="AG4">
        <v>508</v>
      </c>
      <c r="AH4">
        <v>-590</v>
      </c>
      <c r="AI4">
        <v>-82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0.83</v>
      </c>
    </row>
    <row r="5" spans="1:45" x14ac:dyDescent="0.2">
      <c r="A5" t="s">
        <v>55</v>
      </c>
      <c r="B5" s="1">
        <v>40383</v>
      </c>
      <c r="C5" s="14">
        <f t="shared" si="0"/>
        <v>2010</v>
      </c>
      <c r="D5" s="14">
        <f t="shared" si="1"/>
        <v>7</v>
      </c>
      <c r="E5">
        <v>4</v>
      </c>
      <c r="F5">
        <v>9.1999999999999993</v>
      </c>
      <c r="G5">
        <v>10.5</v>
      </c>
      <c r="H5">
        <v>9.1999999999999993</v>
      </c>
      <c r="I5">
        <v>10.5</v>
      </c>
      <c r="J5">
        <v>694</v>
      </c>
      <c r="K5">
        <v>256</v>
      </c>
      <c r="L5">
        <v>794</v>
      </c>
      <c r="M5">
        <v>3.3</v>
      </c>
      <c r="N5">
        <v>0.47</v>
      </c>
      <c r="O5">
        <v>0.28999999999999998</v>
      </c>
      <c r="P5">
        <v>0.34</v>
      </c>
      <c r="Q5">
        <v>0.26</v>
      </c>
      <c r="R5">
        <v>4</v>
      </c>
      <c r="S5">
        <v>1.94</v>
      </c>
      <c r="T5">
        <v>670</v>
      </c>
      <c r="U5">
        <v>7.9</v>
      </c>
      <c r="V5">
        <v>-502</v>
      </c>
      <c r="W5">
        <v>1.36</v>
      </c>
      <c r="X5">
        <v>0.99</v>
      </c>
      <c r="Y5">
        <v>0</v>
      </c>
      <c r="Z5">
        <v>3.54</v>
      </c>
      <c r="AA5">
        <v>-0.1</v>
      </c>
      <c r="AB5">
        <v>32</v>
      </c>
      <c r="AC5">
        <v>31</v>
      </c>
      <c r="AD5">
        <v>334</v>
      </c>
      <c r="AE5">
        <v>-303</v>
      </c>
      <c r="AF5">
        <v>6.4</v>
      </c>
      <c r="AG5">
        <v>340</v>
      </c>
      <c r="AH5">
        <v>-309</v>
      </c>
      <c r="AI5">
        <v>31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0.83</v>
      </c>
    </row>
    <row r="6" spans="1:45" x14ac:dyDescent="0.2">
      <c r="A6" t="s">
        <v>55</v>
      </c>
      <c r="B6" s="1">
        <v>40384</v>
      </c>
      <c r="C6" s="14">
        <f t="shared" si="0"/>
        <v>2010</v>
      </c>
      <c r="D6" s="14">
        <f t="shared" si="1"/>
        <v>7</v>
      </c>
      <c r="E6">
        <v>5</v>
      </c>
      <c r="F6">
        <v>10.6</v>
      </c>
      <c r="G6">
        <v>10.3</v>
      </c>
      <c r="H6">
        <v>10.6</v>
      </c>
      <c r="I6">
        <v>10.3</v>
      </c>
      <c r="J6">
        <v>697</v>
      </c>
      <c r="K6">
        <v>486</v>
      </c>
      <c r="L6">
        <v>1352</v>
      </c>
      <c r="M6">
        <v>2.1</v>
      </c>
      <c r="N6">
        <v>0.44</v>
      </c>
      <c r="O6">
        <v>0.24</v>
      </c>
      <c r="P6">
        <v>0.27</v>
      </c>
      <c r="Q6">
        <v>0.22</v>
      </c>
      <c r="R6">
        <v>5</v>
      </c>
      <c r="S6">
        <v>1.26</v>
      </c>
      <c r="T6">
        <v>696</v>
      </c>
      <c r="U6">
        <v>13.5</v>
      </c>
      <c r="V6">
        <v>-326</v>
      </c>
      <c r="W6">
        <v>0.73</v>
      </c>
      <c r="X6">
        <v>0.98</v>
      </c>
      <c r="Y6">
        <v>0</v>
      </c>
      <c r="Z6">
        <v>3.29</v>
      </c>
      <c r="AA6">
        <v>-0.4</v>
      </c>
      <c r="AB6">
        <v>134</v>
      </c>
      <c r="AC6">
        <v>136</v>
      </c>
      <c r="AD6">
        <v>354</v>
      </c>
      <c r="AE6">
        <v>-218</v>
      </c>
      <c r="AF6">
        <v>2.6</v>
      </c>
      <c r="AG6">
        <v>357</v>
      </c>
      <c r="AH6">
        <v>-221</v>
      </c>
      <c r="AI6">
        <v>136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5" x14ac:dyDescent="0.2">
      <c r="A7" t="s">
        <v>55</v>
      </c>
      <c r="B7" s="1">
        <v>40385</v>
      </c>
      <c r="C7" s="14">
        <f t="shared" si="0"/>
        <v>2010</v>
      </c>
      <c r="D7" s="14">
        <f t="shared" si="1"/>
        <v>7</v>
      </c>
      <c r="E7">
        <v>6</v>
      </c>
      <c r="F7">
        <v>10.7</v>
      </c>
      <c r="G7">
        <v>10.3</v>
      </c>
      <c r="H7">
        <v>10.7</v>
      </c>
      <c r="I7">
        <v>10.3</v>
      </c>
      <c r="J7">
        <v>697</v>
      </c>
      <c r="K7">
        <v>295</v>
      </c>
      <c r="L7">
        <v>1231</v>
      </c>
      <c r="M7">
        <v>2.9</v>
      </c>
      <c r="N7">
        <v>0.42</v>
      </c>
      <c r="O7">
        <v>0.2</v>
      </c>
      <c r="P7">
        <v>0.23</v>
      </c>
      <c r="Q7">
        <v>0.19</v>
      </c>
      <c r="R7">
        <v>6</v>
      </c>
      <c r="S7">
        <v>1.55</v>
      </c>
      <c r="T7">
        <v>683</v>
      </c>
      <c r="U7">
        <v>12.3</v>
      </c>
      <c r="V7">
        <v>-329</v>
      </c>
      <c r="W7">
        <v>0.98</v>
      </c>
      <c r="X7">
        <v>0.98</v>
      </c>
      <c r="Y7">
        <v>0</v>
      </c>
      <c r="Z7">
        <v>2.94</v>
      </c>
      <c r="AA7">
        <v>-0.4</v>
      </c>
      <c r="AB7">
        <v>135</v>
      </c>
      <c r="AC7">
        <v>136</v>
      </c>
      <c r="AD7">
        <v>318</v>
      </c>
      <c r="AE7">
        <v>-182</v>
      </c>
      <c r="AF7">
        <v>4.5</v>
      </c>
      <c r="AG7">
        <v>322</v>
      </c>
      <c r="AH7">
        <v>-186</v>
      </c>
      <c r="AI7">
        <v>136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5" x14ac:dyDescent="0.2">
      <c r="A8" t="s">
        <v>55</v>
      </c>
      <c r="B8" s="1">
        <v>40386</v>
      </c>
      <c r="C8" s="14">
        <f t="shared" si="0"/>
        <v>2010</v>
      </c>
      <c r="D8" s="14">
        <f t="shared" si="1"/>
        <v>7</v>
      </c>
      <c r="E8">
        <v>7</v>
      </c>
      <c r="F8">
        <v>11.2</v>
      </c>
      <c r="G8">
        <v>10.199999999999999</v>
      </c>
      <c r="H8">
        <v>11.2</v>
      </c>
      <c r="I8">
        <v>10.199999999999999</v>
      </c>
      <c r="J8">
        <v>696</v>
      </c>
      <c r="K8">
        <v>390</v>
      </c>
      <c r="L8">
        <v>1281</v>
      </c>
      <c r="M8">
        <v>4</v>
      </c>
      <c r="N8">
        <v>0.4</v>
      </c>
      <c r="O8">
        <v>0.18</v>
      </c>
      <c r="P8">
        <v>0.19</v>
      </c>
      <c r="Q8">
        <v>0.17</v>
      </c>
      <c r="R8">
        <v>7</v>
      </c>
      <c r="S8">
        <v>1.23</v>
      </c>
      <c r="T8">
        <v>565</v>
      </c>
      <c r="U8">
        <v>12.8</v>
      </c>
      <c r="V8">
        <v>-283</v>
      </c>
      <c r="W8">
        <v>1.1299999999999999</v>
      </c>
      <c r="X8">
        <v>0.95</v>
      </c>
      <c r="Y8">
        <v>0</v>
      </c>
      <c r="Z8">
        <v>2.78</v>
      </c>
      <c r="AA8">
        <v>-0.5</v>
      </c>
      <c r="AB8">
        <v>181</v>
      </c>
      <c r="AC8">
        <v>181</v>
      </c>
      <c r="AD8">
        <v>293</v>
      </c>
      <c r="AE8">
        <v>-112</v>
      </c>
      <c r="AF8">
        <v>4.9000000000000004</v>
      </c>
      <c r="AG8">
        <v>298</v>
      </c>
      <c r="AH8">
        <v>-117</v>
      </c>
      <c r="AI8">
        <v>181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5" x14ac:dyDescent="0.2">
      <c r="A9" t="s">
        <v>55</v>
      </c>
      <c r="B9" s="1">
        <v>40387</v>
      </c>
      <c r="C9" s="14">
        <f t="shared" si="0"/>
        <v>2010</v>
      </c>
      <c r="D9" s="14">
        <f t="shared" si="1"/>
        <v>7</v>
      </c>
      <c r="E9">
        <v>8</v>
      </c>
      <c r="F9">
        <v>10.8</v>
      </c>
      <c r="G9">
        <v>10.1</v>
      </c>
      <c r="H9">
        <v>10.8</v>
      </c>
      <c r="I9">
        <v>10.1</v>
      </c>
      <c r="J9">
        <v>695</v>
      </c>
      <c r="K9">
        <v>109</v>
      </c>
      <c r="L9">
        <v>369</v>
      </c>
      <c r="M9">
        <v>3</v>
      </c>
      <c r="N9">
        <v>0.42</v>
      </c>
      <c r="O9">
        <v>0.22</v>
      </c>
      <c r="P9">
        <v>0.43</v>
      </c>
      <c r="Q9">
        <v>0.17</v>
      </c>
      <c r="R9">
        <v>8</v>
      </c>
      <c r="S9">
        <v>2.66</v>
      </c>
      <c r="T9">
        <v>638</v>
      </c>
      <c r="U9">
        <v>3.7</v>
      </c>
      <c r="V9">
        <v>-199</v>
      </c>
      <c r="W9">
        <v>-0.25</v>
      </c>
      <c r="X9">
        <v>0.76</v>
      </c>
      <c r="Y9">
        <v>0</v>
      </c>
      <c r="Z9">
        <v>3.05</v>
      </c>
      <c r="AA9">
        <v>0</v>
      </c>
      <c r="AB9">
        <v>5</v>
      </c>
      <c r="AC9">
        <v>-1</v>
      </c>
      <c r="AD9">
        <v>234</v>
      </c>
      <c r="AE9">
        <v>-235</v>
      </c>
      <c r="AF9">
        <v>8</v>
      </c>
      <c r="AG9">
        <v>242</v>
      </c>
      <c r="AH9">
        <v>-243</v>
      </c>
      <c r="AI9">
        <v>-1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5" x14ac:dyDescent="0.2">
      <c r="A10" t="s">
        <v>55</v>
      </c>
      <c r="B10" s="1">
        <v>40436</v>
      </c>
      <c r="C10" s="14">
        <f t="shared" si="0"/>
        <v>2010</v>
      </c>
      <c r="D10" s="14">
        <f t="shared" si="1"/>
        <v>9</v>
      </c>
      <c r="E10">
        <v>9</v>
      </c>
      <c r="F10">
        <v>4.9000000000000004</v>
      </c>
      <c r="G10">
        <v>11.3</v>
      </c>
      <c r="H10">
        <v>4.9000000000000004</v>
      </c>
      <c r="I10">
        <v>11.3</v>
      </c>
      <c r="J10">
        <v>703</v>
      </c>
      <c r="K10">
        <v>243</v>
      </c>
      <c r="L10">
        <v>792</v>
      </c>
      <c r="M10">
        <v>0</v>
      </c>
      <c r="N10">
        <v>0.37</v>
      </c>
      <c r="O10">
        <v>0.14000000000000001</v>
      </c>
      <c r="P10">
        <v>0.15</v>
      </c>
      <c r="Q10">
        <v>0.14000000000000001</v>
      </c>
      <c r="R10">
        <v>9</v>
      </c>
      <c r="S10">
        <v>1.71</v>
      </c>
      <c r="T10">
        <v>625</v>
      </c>
      <c r="U10">
        <v>7.9</v>
      </c>
      <c r="V10">
        <v>-939</v>
      </c>
      <c r="W10">
        <v>1.51</v>
      </c>
      <c r="X10">
        <v>0.98</v>
      </c>
      <c r="Y10">
        <v>0</v>
      </c>
      <c r="Z10">
        <v>2.74</v>
      </c>
      <c r="AA10">
        <v>1.5</v>
      </c>
      <c r="AB10">
        <v>-487</v>
      </c>
      <c r="AC10">
        <v>-490</v>
      </c>
      <c r="AD10">
        <v>244</v>
      </c>
      <c r="AE10">
        <v>-734</v>
      </c>
      <c r="AF10">
        <v>0</v>
      </c>
      <c r="AG10">
        <v>244</v>
      </c>
      <c r="AH10">
        <v>-734</v>
      </c>
      <c r="AI10">
        <v>-490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5" x14ac:dyDescent="0.2">
      <c r="A11" t="s">
        <v>55</v>
      </c>
      <c r="B11" s="1">
        <v>40437</v>
      </c>
      <c r="C11" s="14">
        <f t="shared" si="0"/>
        <v>2010</v>
      </c>
      <c r="D11" s="14">
        <f t="shared" si="1"/>
        <v>9</v>
      </c>
      <c r="E11">
        <v>10</v>
      </c>
      <c r="F11">
        <v>5</v>
      </c>
      <c r="G11">
        <v>11.2</v>
      </c>
      <c r="H11">
        <v>5</v>
      </c>
      <c r="I11">
        <v>11.2</v>
      </c>
      <c r="J11">
        <v>703</v>
      </c>
      <c r="K11">
        <v>34</v>
      </c>
      <c r="L11">
        <v>107</v>
      </c>
      <c r="M11">
        <v>0</v>
      </c>
      <c r="N11">
        <v>0.37</v>
      </c>
      <c r="O11">
        <v>0.15</v>
      </c>
      <c r="P11">
        <v>0.16</v>
      </c>
      <c r="Q11">
        <v>0.14000000000000001</v>
      </c>
      <c r="R11">
        <v>10</v>
      </c>
      <c r="S11">
        <v>6.38</v>
      </c>
      <c r="T11">
        <v>506</v>
      </c>
      <c r="U11">
        <v>1.1000000000000001</v>
      </c>
      <c r="V11">
        <v>-827</v>
      </c>
      <c r="W11">
        <v>0.5</v>
      </c>
      <c r="X11">
        <v>0.98</v>
      </c>
      <c r="Y11">
        <v>0</v>
      </c>
      <c r="Z11">
        <v>2.74</v>
      </c>
      <c r="AA11">
        <v>1.8</v>
      </c>
      <c r="AB11">
        <v>-584</v>
      </c>
      <c r="AC11">
        <v>-584</v>
      </c>
      <c r="AD11">
        <v>162</v>
      </c>
      <c r="AE11">
        <v>-746</v>
      </c>
      <c r="AF11">
        <v>0</v>
      </c>
      <c r="AG11">
        <v>162</v>
      </c>
      <c r="AH11">
        <v>-746</v>
      </c>
      <c r="AI11">
        <v>-584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5" x14ac:dyDescent="0.2">
      <c r="A12" t="s">
        <v>55</v>
      </c>
      <c r="B12" s="1">
        <v>40438</v>
      </c>
      <c r="C12" s="14">
        <f t="shared" si="0"/>
        <v>2010</v>
      </c>
      <c r="D12" s="14">
        <f t="shared" si="1"/>
        <v>9</v>
      </c>
      <c r="E12">
        <v>11</v>
      </c>
      <c r="F12">
        <v>5</v>
      </c>
      <c r="G12">
        <v>11.4</v>
      </c>
      <c r="H12">
        <v>5</v>
      </c>
      <c r="I12">
        <v>11.4</v>
      </c>
      <c r="J12">
        <v>704</v>
      </c>
      <c r="K12">
        <v>177</v>
      </c>
      <c r="L12">
        <v>767</v>
      </c>
      <c r="M12">
        <v>0</v>
      </c>
      <c r="N12">
        <v>0.41</v>
      </c>
      <c r="O12">
        <v>0.19</v>
      </c>
      <c r="P12">
        <v>0.21</v>
      </c>
      <c r="Q12">
        <v>0.16</v>
      </c>
      <c r="R12">
        <v>11</v>
      </c>
      <c r="S12">
        <v>1.98</v>
      </c>
      <c r="T12">
        <v>543</v>
      </c>
      <c r="U12">
        <v>7.7</v>
      </c>
      <c r="V12">
        <v>-640</v>
      </c>
      <c r="W12">
        <v>0.39</v>
      </c>
      <c r="X12">
        <v>0.98</v>
      </c>
      <c r="Y12">
        <v>0</v>
      </c>
      <c r="Z12">
        <v>2.4900000000000002</v>
      </c>
      <c r="AA12">
        <v>1.1000000000000001</v>
      </c>
      <c r="AB12">
        <v>-401</v>
      </c>
      <c r="AC12">
        <v>-402</v>
      </c>
      <c r="AD12">
        <v>197</v>
      </c>
      <c r="AE12">
        <v>-599</v>
      </c>
      <c r="AF12">
        <v>0</v>
      </c>
      <c r="AG12">
        <v>197</v>
      </c>
      <c r="AH12">
        <v>-599</v>
      </c>
      <c r="AI12">
        <v>-402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5" x14ac:dyDescent="0.2">
      <c r="A13" t="s">
        <v>55</v>
      </c>
      <c r="B13" s="1">
        <v>40439</v>
      </c>
      <c r="C13" s="14">
        <f t="shared" si="0"/>
        <v>2010</v>
      </c>
      <c r="D13" s="14">
        <f t="shared" si="1"/>
        <v>9</v>
      </c>
      <c r="E13">
        <v>12</v>
      </c>
      <c r="F13">
        <v>4</v>
      </c>
      <c r="G13">
        <v>11.8</v>
      </c>
      <c r="H13">
        <v>4</v>
      </c>
      <c r="I13">
        <v>11.8</v>
      </c>
      <c r="J13">
        <v>705</v>
      </c>
      <c r="K13">
        <v>231</v>
      </c>
      <c r="L13">
        <v>753</v>
      </c>
      <c r="M13">
        <v>0</v>
      </c>
      <c r="N13">
        <v>0.4</v>
      </c>
      <c r="O13">
        <v>0.19</v>
      </c>
      <c r="P13">
        <v>0.2</v>
      </c>
      <c r="Q13">
        <v>0.18</v>
      </c>
      <c r="R13">
        <v>12</v>
      </c>
      <c r="S13">
        <v>1.47</v>
      </c>
      <c r="T13">
        <v>512</v>
      </c>
      <c r="U13">
        <v>7.5</v>
      </c>
      <c r="V13">
        <v>-665</v>
      </c>
      <c r="W13">
        <v>1.02</v>
      </c>
      <c r="X13">
        <v>0.99</v>
      </c>
      <c r="Y13">
        <v>0</v>
      </c>
      <c r="Z13">
        <v>2.36</v>
      </c>
      <c r="AA13">
        <v>0.9</v>
      </c>
      <c r="AB13">
        <v>-334</v>
      </c>
      <c r="AC13">
        <v>-337</v>
      </c>
      <c r="AD13">
        <v>196</v>
      </c>
      <c r="AE13">
        <v>-533</v>
      </c>
      <c r="AF13">
        <v>0</v>
      </c>
      <c r="AG13">
        <v>196</v>
      </c>
      <c r="AH13">
        <v>-533</v>
      </c>
      <c r="AI13">
        <v>-337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5" x14ac:dyDescent="0.2">
      <c r="A14" t="s">
        <v>55</v>
      </c>
      <c r="B14" s="1">
        <v>40440</v>
      </c>
      <c r="C14" s="14">
        <f t="shared" si="0"/>
        <v>2010</v>
      </c>
      <c r="D14" s="14">
        <f t="shared" si="1"/>
        <v>9</v>
      </c>
      <c r="E14">
        <v>13</v>
      </c>
      <c r="F14">
        <v>3.9</v>
      </c>
      <c r="G14">
        <v>11.8</v>
      </c>
      <c r="H14">
        <v>3.9</v>
      </c>
      <c r="I14">
        <v>11.8</v>
      </c>
      <c r="J14">
        <v>703</v>
      </c>
      <c r="K14">
        <v>216</v>
      </c>
      <c r="L14">
        <v>717</v>
      </c>
      <c r="M14">
        <v>0</v>
      </c>
      <c r="N14">
        <v>0.39</v>
      </c>
      <c r="O14">
        <v>0.17</v>
      </c>
      <c r="P14">
        <v>0.18</v>
      </c>
      <c r="Q14">
        <v>0.16</v>
      </c>
      <c r="R14">
        <v>13</v>
      </c>
      <c r="S14">
        <v>1.71</v>
      </c>
      <c r="T14">
        <v>501</v>
      </c>
      <c r="U14">
        <v>7.2</v>
      </c>
      <c r="V14">
        <v>-605</v>
      </c>
      <c r="W14">
        <v>0.89</v>
      </c>
      <c r="X14">
        <v>0.98</v>
      </c>
      <c r="Y14">
        <v>0</v>
      </c>
      <c r="Z14">
        <v>2.23</v>
      </c>
      <c r="AA14">
        <v>0.8</v>
      </c>
      <c r="AB14">
        <v>-288</v>
      </c>
      <c r="AC14">
        <v>-291</v>
      </c>
      <c r="AD14">
        <v>196</v>
      </c>
      <c r="AE14">
        <v>-486</v>
      </c>
      <c r="AF14">
        <v>0</v>
      </c>
      <c r="AG14">
        <v>196</v>
      </c>
      <c r="AH14">
        <v>-486</v>
      </c>
      <c r="AI14">
        <v>-290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5" x14ac:dyDescent="0.2">
      <c r="A15" t="s">
        <v>55</v>
      </c>
      <c r="B15" s="1">
        <v>40441</v>
      </c>
      <c r="C15" s="14">
        <f t="shared" si="0"/>
        <v>2010</v>
      </c>
      <c r="D15" s="14">
        <f t="shared" si="1"/>
        <v>9</v>
      </c>
      <c r="E15">
        <v>14</v>
      </c>
      <c r="F15">
        <v>2.6</v>
      </c>
      <c r="G15">
        <v>12.2</v>
      </c>
      <c r="H15">
        <v>2.6</v>
      </c>
      <c r="I15">
        <v>12.2</v>
      </c>
      <c r="J15">
        <v>700</v>
      </c>
      <c r="K15">
        <v>180</v>
      </c>
      <c r="L15">
        <v>623</v>
      </c>
      <c r="M15">
        <v>0</v>
      </c>
      <c r="N15">
        <v>0.38</v>
      </c>
      <c r="O15">
        <v>0.16</v>
      </c>
      <c r="P15">
        <v>0.17</v>
      </c>
      <c r="Q15">
        <v>0.15</v>
      </c>
      <c r="R15">
        <v>14</v>
      </c>
      <c r="S15">
        <v>2.5299999999999998</v>
      </c>
      <c r="T15">
        <v>572</v>
      </c>
      <c r="U15">
        <v>6.2</v>
      </c>
      <c r="V15">
        <v>-759</v>
      </c>
      <c r="W15">
        <v>1.35</v>
      </c>
      <c r="X15">
        <v>0.95</v>
      </c>
      <c r="Y15">
        <v>0</v>
      </c>
      <c r="Z15">
        <v>2.54</v>
      </c>
      <c r="AA15">
        <v>0.9</v>
      </c>
      <c r="AB15">
        <v>-285</v>
      </c>
      <c r="AC15">
        <v>-288</v>
      </c>
      <c r="AD15">
        <v>237</v>
      </c>
      <c r="AE15">
        <v>-526</v>
      </c>
      <c r="AF15">
        <v>0</v>
      </c>
      <c r="AG15">
        <v>237</v>
      </c>
      <c r="AH15">
        <v>-526</v>
      </c>
      <c r="AI15">
        <v>-289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5" x14ac:dyDescent="0.2">
      <c r="A16" t="s">
        <v>55</v>
      </c>
      <c r="B16" s="1">
        <v>40442</v>
      </c>
      <c r="C16" s="14">
        <f t="shared" si="0"/>
        <v>2010</v>
      </c>
      <c r="D16" s="14">
        <f t="shared" si="1"/>
        <v>9</v>
      </c>
      <c r="E16">
        <v>15</v>
      </c>
      <c r="F16">
        <v>1.6</v>
      </c>
      <c r="G16">
        <v>12.5</v>
      </c>
      <c r="H16">
        <v>1.6</v>
      </c>
      <c r="I16">
        <v>12.5</v>
      </c>
      <c r="J16">
        <v>699</v>
      </c>
      <c r="K16">
        <v>196</v>
      </c>
      <c r="L16">
        <v>735</v>
      </c>
      <c r="M16">
        <v>0</v>
      </c>
      <c r="N16">
        <v>0.37</v>
      </c>
      <c r="O16">
        <v>0.15</v>
      </c>
      <c r="P16">
        <v>0.16</v>
      </c>
      <c r="Q16">
        <v>0.14000000000000001</v>
      </c>
      <c r="R16">
        <v>15</v>
      </c>
      <c r="S16">
        <v>1.95</v>
      </c>
      <c r="T16">
        <v>528</v>
      </c>
      <c r="U16">
        <v>7.4</v>
      </c>
      <c r="V16">
        <v>-597</v>
      </c>
      <c r="W16">
        <v>0.87</v>
      </c>
      <c r="X16">
        <v>0.99</v>
      </c>
      <c r="Y16">
        <v>0</v>
      </c>
      <c r="Z16">
        <v>2.56</v>
      </c>
      <c r="AA16">
        <v>0.8</v>
      </c>
      <c r="AB16">
        <v>-271</v>
      </c>
      <c r="AC16">
        <v>-274</v>
      </c>
      <c r="AD16">
        <v>201</v>
      </c>
      <c r="AE16">
        <v>-475</v>
      </c>
      <c r="AF16">
        <v>0</v>
      </c>
      <c r="AG16">
        <v>201</v>
      </c>
      <c r="AH16">
        <v>-475</v>
      </c>
      <c r="AI16">
        <v>-274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55</v>
      </c>
      <c r="B17" s="1">
        <v>40443</v>
      </c>
      <c r="C17" s="14">
        <f t="shared" si="0"/>
        <v>2010</v>
      </c>
      <c r="D17" s="14">
        <f t="shared" si="1"/>
        <v>9</v>
      </c>
      <c r="E17">
        <v>16</v>
      </c>
      <c r="F17">
        <v>0.4</v>
      </c>
      <c r="G17">
        <v>12.8</v>
      </c>
      <c r="H17">
        <v>0.4</v>
      </c>
      <c r="I17">
        <v>12.8</v>
      </c>
      <c r="J17">
        <v>698</v>
      </c>
      <c r="K17">
        <v>193</v>
      </c>
      <c r="L17">
        <v>665</v>
      </c>
      <c r="M17">
        <v>0</v>
      </c>
      <c r="N17">
        <v>0.36</v>
      </c>
      <c r="O17">
        <v>0.13</v>
      </c>
      <c r="P17">
        <v>0.14000000000000001</v>
      </c>
      <c r="Q17">
        <v>0.11</v>
      </c>
      <c r="R17">
        <v>16</v>
      </c>
      <c r="S17">
        <v>1.01</v>
      </c>
      <c r="T17">
        <v>329</v>
      </c>
      <c r="U17">
        <v>6.6</v>
      </c>
      <c r="V17">
        <v>-423</v>
      </c>
      <c r="W17">
        <v>0.35</v>
      </c>
      <c r="X17">
        <v>0.9</v>
      </c>
      <c r="Y17">
        <v>0</v>
      </c>
      <c r="Z17">
        <v>2.31</v>
      </c>
      <c r="AA17">
        <v>0.9</v>
      </c>
      <c r="AB17">
        <v>-267</v>
      </c>
      <c r="AC17">
        <v>-271</v>
      </c>
      <c r="AD17">
        <v>115</v>
      </c>
      <c r="AE17">
        <v>-386</v>
      </c>
      <c r="AF17">
        <v>0</v>
      </c>
      <c r="AG17">
        <v>115</v>
      </c>
      <c r="AH17">
        <v>-386</v>
      </c>
      <c r="AI17">
        <v>-271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55</v>
      </c>
      <c r="B18" s="1">
        <v>40444</v>
      </c>
      <c r="C18" s="14">
        <f t="shared" si="0"/>
        <v>2010</v>
      </c>
      <c r="D18" s="14">
        <f t="shared" si="1"/>
        <v>9</v>
      </c>
      <c r="E18">
        <v>17</v>
      </c>
      <c r="F18">
        <v>0.3</v>
      </c>
      <c r="G18">
        <v>12.9</v>
      </c>
      <c r="H18">
        <v>0.3</v>
      </c>
      <c r="I18">
        <v>12.9</v>
      </c>
      <c r="J18">
        <v>696</v>
      </c>
      <c r="K18">
        <v>171</v>
      </c>
      <c r="L18">
        <v>676</v>
      </c>
      <c r="M18">
        <v>0</v>
      </c>
      <c r="N18">
        <v>0.35</v>
      </c>
      <c r="O18">
        <v>0.12</v>
      </c>
      <c r="P18">
        <v>0.14000000000000001</v>
      </c>
      <c r="Q18">
        <v>0.11</v>
      </c>
      <c r="R18">
        <v>17</v>
      </c>
      <c r="S18">
        <v>0.66</v>
      </c>
      <c r="T18">
        <v>434</v>
      </c>
      <c r="U18">
        <v>6.8</v>
      </c>
      <c r="V18">
        <v>-173</v>
      </c>
      <c r="W18">
        <v>-0.64</v>
      </c>
      <c r="X18">
        <v>0.84</v>
      </c>
      <c r="Y18">
        <v>0</v>
      </c>
      <c r="Z18">
        <v>2.23</v>
      </c>
      <c r="AA18">
        <v>0.7</v>
      </c>
      <c r="AB18">
        <v>-231</v>
      </c>
      <c r="AC18">
        <v>-226</v>
      </c>
      <c r="AD18">
        <v>96</v>
      </c>
      <c r="AE18">
        <v>-322</v>
      </c>
      <c r="AF18">
        <v>0</v>
      </c>
      <c r="AG18">
        <v>96</v>
      </c>
      <c r="AH18">
        <v>-322</v>
      </c>
      <c r="AI18">
        <v>-226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55</v>
      </c>
      <c r="B19" s="1">
        <v>40698</v>
      </c>
      <c r="C19" s="14">
        <f t="shared" si="0"/>
        <v>2011</v>
      </c>
      <c r="D19" s="14">
        <f t="shared" si="1"/>
        <v>6</v>
      </c>
      <c r="E19">
        <v>1</v>
      </c>
      <c r="F19">
        <v>8.1</v>
      </c>
      <c r="G19">
        <v>10.7</v>
      </c>
      <c r="H19">
        <v>8.1</v>
      </c>
      <c r="I19">
        <v>10.7</v>
      </c>
      <c r="J19">
        <v>693</v>
      </c>
      <c r="K19">
        <v>488</v>
      </c>
      <c r="L19">
        <v>1339</v>
      </c>
      <c r="M19">
        <v>18</v>
      </c>
      <c r="N19">
        <v>0.33</v>
      </c>
      <c r="O19">
        <v>7.0000000000000007E-2</v>
      </c>
      <c r="P19">
        <v>0.09</v>
      </c>
      <c r="Q19">
        <v>0.06</v>
      </c>
      <c r="R19">
        <v>1</v>
      </c>
      <c r="S19">
        <v>0.7</v>
      </c>
      <c r="T19">
        <v>327</v>
      </c>
      <c r="U19">
        <v>13.4</v>
      </c>
      <c r="V19">
        <v>-313</v>
      </c>
      <c r="W19">
        <v>0.24</v>
      </c>
      <c r="X19">
        <v>0.91</v>
      </c>
      <c r="Y19">
        <v>0</v>
      </c>
      <c r="Z19">
        <v>1.88</v>
      </c>
      <c r="AA19">
        <v>0.3</v>
      </c>
      <c r="AB19">
        <v>-104</v>
      </c>
      <c r="AC19">
        <v>-94</v>
      </c>
      <c r="AD19">
        <v>185</v>
      </c>
      <c r="AE19">
        <v>-279</v>
      </c>
      <c r="AF19">
        <v>12.6</v>
      </c>
      <c r="AG19">
        <v>198</v>
      </c>
      <c r="AH19">
        <v>-292</v>
      </c>
      <c r="AI19">
        <v>-94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2">
      <c r="A20" t="s">
        <v>55</v>
      </c>
      <c r="B20" s="1">
        <v>40699</v>
      </c>
      <c r="C20" s="14">
        <f t="shared" si="0"/>
        <v>2011</v>
      </c>
      <c r="D20" s="14">
        <f t="shared" si="1"/>
        <v>6</v>
      </c>
      <c r="E20">
        <v>2</v>
      </c>
      <c r="F20">
        <v>9.1</v>
      </c>
      <c r="G20">
        <v>10.5</v>
      </c>
      <c r="H20">
        <v>9.1</v>
      </c>
      <c r="I20">
        <v>10.5</v>
      </c>
      <c r="J20">
        <v>699</v>
      </c>
      <c r="K20">
        <v>507</v>
      </c>
      <c r="L20">
        <v>1348</v>
      </c>
      <c r="M20">
        <v>22</v>
      </c>
      <c r="N20">
        <v>0.32</v>
      </c>
      <c r="O20">
        <v>0.06</v>
      </c>
      <c r="P20">
        <v>0.08</v>
      </c>
      <c r="Q20">
        <v>0.05</v>
      </c>
      <c r="R20">
        <v>2</v>
      </c>
      <c r="S20">
        <v>0.88</v>
      </c>
      <c r="T20">
        <v>343</v>
      </c>
      <c r="U20">
        <v>13.5</v>
      </c>
      <c r="V20">
        <v>-279</v>
      </c>
      <c r="W20">
        <v>-7.0000000000000007E-2</v>
      </c>
      <c r="X20">
        <v>0.94</v>
      </c>
      <c r="Y20">
        <v>0</v>
      </c>
      <c r="Z20">
        <v>1.81</v>
      </c>
      <c r="AA20">
        <v>0.2</v>
      </c>
      <c r="AB20">
        <v>-90</v>
      </c>
      <c r="AC20">
        <v>-80</v>
      </c>
      <c r="AD20">
        <v>210</v>
      </c>
      <c r="AE20">
        <v>-289</v>
      </c>
      <c r="AF20">
        <v>19.3</v>
      </c>
      <c r="AG20">
        <v>229</v>
      </c>
      <c r="AH20">
        <v>-308</v>
      </c>
      <c r="AI20">
        <v>-79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55</v>
      </c>
      <c r="B21" s="1">
        <v>40700</v>
      </c>
      <c r="C21" s="14">
        <f t="shared" si="0"/>
        <v>2011</v>
      </c>
      <c r="D21" s="14">
        <f t="shared" si="1"/>
        <v>6</v>
      </c>
      <c r="E21">
        <v>3</v>
      </c>
      <c r="F21">
        <v>9.9</v>
      </c>
      <c r="G21">
        <v>10.3</v>
      </c>
      <c r="H21">
        <v>9.9</v>
      </c>
      <c r="I21">
        <v>10.3</v>
      </c>
      <c r="J21">
        <v>703</v>
      </c>
      <c r="K21">
        <v>481</v>
      </c>
      <c r="L21">
        <v>1319</v>
      </c>
      <c r="M21">
        <v>22</v>
      </c>
      <c r="N21">
        <v>0.32</v>
      </c>
      <c r="O21">
        <v>0.06</v>
      </c>
      <c r="P21">
        <v>0.08</v>
      </c>
      <c r="Q21">
        <v>0.05</v>
      </c>
      <c r="R21">
        <v>3</v>
      </c>
      <c r="S21">
        <v>0.87</v>
      </c>
      <c r="T21">
        <v>308</v>
      </c>
      <c r="U21">
        <v>13.2</v>
      </c>
      <c r="V21">
        <v>-329</v>
      </c>
      <c r="W21">
        <v>0.36</v>
      </c>
      <c r="X21">
        <v>0.56000000000000005</v>
      </c>
      <c r="Y21">
        <v>0</v>
      </c>
      <c r="Z21">
        <v>1.76</v>
      </c>
      <c r="AA21">
        <v>0.3</v>
      </c>
      <c r="AB21">
        <v>-78</v>
      </c>
      <c r="AC21">
        <v>-76</v>
      </c>
      <c r="AD21">
        <v>200</v>
      </c>
      <c r="AE21">
        <v>-276</v>
      </c>
      <c r="AF21">
        <v>19.100000000000001</v>
      </c>
      <c r="AG21">
        <v>219</v>
      </c>
      <c r="AH21">
        <v>-295</v>
      </c>
      <c r="AI21">
        <v>-76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55</v>
      </c>
      <c r="B22" s="1">
        <v>40704</v>
      </c>
      <c r="C22" s="14">
        <f t="shared" si="0"/>
        <v>2011</v>
      </c>
      <c r="D22" s="14">
        <f t="shared" si="1"/>
        <v>6</v>
      </c>
      <c r="E22">
        <v>4</v>
      </c>
      <c r="F22">
        <v>9.6</v>
      </c>
      <c r="G22">
        <v>10.9</v>
      </c>
      <c r="H22">
        <v>9.6</v>
      </c>
      <c r="I22">
        <v>10.9</v>
      </c>
      <c r="J22">
        <v>697</v>
      </c>
      <c r="K22">
        <v>674</v>
      </c>
      <c r="L22">
        <v>1414</v>
      </c>
      <c r="M22">
        <v>33</v>
      </c>
      <c r="N22">
        <v>0.28999999999999998</v>
      </c>
      <c r="O22">
        <v>0.03</v>
      </c>
      <c r="P22">
        <v>0.04</v>
      </c>
      <c r="Q22">
        <v>0.03</v>
      </c>
      <c r="R22">
        <v>4</v>
      </c>
      <c r="S22">
        <v>0.44</v>
      </c>
      <c r="T22">
        <v>244</v>
      </c>
      <c r="U22">
        <v>14.1</v>
      </c>
      <c r="V22">
        <v>-11</v>
      </c>
      <c r="W22">
        <v>0.12</v>
      </c>
      <c r="X22">
        <v>0.93</v>
      </c>
      <c r="Y22">
        <v>0</v>
      </c>
      <c r="Z22">
        <v>1.25</v>
      </c>
      <c r="AA22">
        <v>-0.5</v>
      </c>
      <c r="AB22">
        <v>156</v>
      </c>
      <c r="AC22">
        <v>164</v>
      </c>
      <c r="AD22">
        <v>157</v>
      </c>
      <c r="AE22">
        <v>6</v>
      </c>
      <c r="AF22">
        <v>14.6</v>
      </c>
      <c r="AG22">
        <v>172</v>
      </c>
      <c r="AH22">
        <v>-9</v>
      </c>
      <c r="AI22">
        <v>163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55</v>
      </c>
      <c r="B23" s="1">
        <v>40705</v>
      </c>
      <c r="C23" s="14">
        <f t="shared" si="0"/>
        <v>2011</v>
      </c>
      <c r="D23" s="14">
        <f t="shared" si="1"/>
        <v>6</v>
      </c>
      <c r="E23">
        <v>5</v>
      </c>
      <c r="F23">
        <v>10.199999999999999</v>
      </c>
      <c r="G23">
        <v>10.7</v>
      </c>
      <c r="H23">
        <v>10.199999999999999</v>
      </c>
      <c r="I23">
        <v>10.7</v>
      </c>
      <c r="J23">
        <v>694</v>
      </c>
      <c r="K23">
        <v>669</v>
      </c>
      <c r="L23">
        <v>1400</v>
      </c>
      <c r="M23">
        <v>27</v>
      </c>
      <c r="N23">
        <v>0.28999999999999998</v>
      </c>
      <c r="O23">
        <v>0.03</v>
      </c>
      <c r="P23">
        <v>0.04</v>
      </c>
      <c r="Q23">
        <v>0.03</v>
      </c>
      <c r="R23">
        <v>5</v>
      </c>
      <c r="S23">
        <v>0.42</v>
      </c>
      <c r="T23">
        <v>227</v>
      </c>
      <c r="U23">
        <v>14</v>
      </c>
      <c r="V23">
        <v>19</v>
      </c>
      <c r="W23">
        <v>0.01</v>
      </c>
      <c r="X23">
        <v>0.86</v>
      </c>
      <c r="Y23">
        <v>0</v>
      </c>
      <c r="Z23">
        <v>1.25</v>
      </c>
      <c r="AA23">
        <v>-0.6</v>
      </c>
      <c r="AB23">
        <v>159</v>
      </c>
      <c r="AC23">
        <v>169</v>
      </c>
      <c r="AD23">
        <v>149</v>
      </c>
      <c r="AE23">
        <v>20</v>
      </c>
      <c r="AF23">
        <v>11.3</v>
      </c>
      <c r="AG23">
        <v>160</v>
      </c>
      <c r="AH23">
        <v>9</v>
      </c>
      <c r="AI23">
        <v>169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0.83</v>
      </c>
    </row>
    <row r="24" spans="1:43" x14ac:dyDescent="0.2">
      <c r="A24" t="s">
        <v>55</v>
      </c>
      <c r="B24" s="1">
        <v>40706</v>
      </c>
      <c r="C24" s="14">
        <f t="shared" si="0"/>
        <v>2011</v>
      </c>
      <c r="D24" s="14">
        <f t="shared" si="1"/>
        <v>6</v>
      </c>
      <c r="E24">
        <v>6</v>
      </c>
      <c r="F24">
        <v>8.4</v>
      </c>
      <c r="G24">
        <v>11.1</v>
      </c>
      <c r="H24">
        <v>8.4</v>
      </c>
      <c r="I24">
        <v>11.1</v>
      </c>
      <c r="J24">
        <v>690</v>
      </c>
      <c r="K24">
        <v>386</v>
      </c>
      <c r="L24">
        <v>851</v>
      </c>
      <c r="M24">
        <v>33</v>
      </c>
      <c r="N24">
        <v>0.28999999999999998</v>
      </c>
      <c r="O24">
        <v>0.03</v>
      </c>
      <c r="P24">
        <v>0.04</v>
      </c>
      <c r="Q24">
        <v>0.03</v>
      </c>
      <c r="R24">
        <v>6</v>
      </c>
      <c r="S24">
        <v>0.59</v>
      </c>
      <c r="T24">
        <v>236</v>
      </c>
      <c r="U24">
        <v>8.5</v>
      </c>
      <c r="V24">
        <v>-18</v>
      </c>
      <c r="W24">
        <v>0.16</v>
      </c>
      <c r="X24">
        <v>0.9</v>
      </c>
      <c r="Y24">
        <v>0</v>
      </c>
      <c r="Z24">
        <v>1.1599999999999999</v>
      </c>
      <c r="AA24">
        <v>-0.5</v>
      </c>
      <c r="AB24">
        <v>137</v>
      </c>
      <c r="AC24">
        <v>146</v>
      </c>
      <c r="AD24">
        <v>140</v>
      </c>
      <c r="AE24">
        <v>5</v>
      </c>
      <c r="AF24">
        <v>19.3</v>
      </c>
      <c r="AG24">
        <v>159</v>
      </c>
      <c r="AH24">
        <v>-14</v>
      </c>
      <c r="AI24">
        <v>145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55</v>
      </c>
      <c r="B25" s="1">
        <v>40707</v>
      </c>
      <c r="C25" s="14">
        <f t="shared" si="0"/>
        <v>2011</v>
      </c>
      <c r="D25" s="14">
        <f t="shared" si="1"/>
        <v>6</v>
      </c>
      <c r="E25">
        <v>7</v>
      </c>
      <c r="F25">
        <v>6.2</v>
      </c>
      <c r="G25">
        <v>11.6</v>
      </c>
      <c r="H25">
        <v>6.2</v>
      </c>
      <c r="I25">
        <v>11.6</v>
      </c>
      <c r="J25">
        <v>687</v>
      </c>
      <c r="K25">
        <v>294</v>
      </c>
      <c r="L25">
        <v>781</v>
      </c>
      <c r="M25">
        <v>18</v>
      </c>
      <c r="N25">
        <v>0.28000000000000003</v>
      </c>
      <c r="O25">
        <v>0.03</v>
      </c>
      <c r="P25">
        <v>0.04</v>
      </c>
      <c r="Q25">
        <v>0.03</v>
      </c>
      <c r="R25">
        <v>7</v>
      </c>
      <c r="S25">
        <v>1.1499999999999999</v>
      </c>
      <c r="T25">
        <v>181</v>
      </c>
      <c r="U25">
        <v>7.8</v>
      </c>
      <c r="V25">
        <v>-39</v>
      </c>
      <c r="W25">
        <v>0.37</v>
      </c>
      <c r="X25">
        <v>0.9</v>
      </c>
      <c r="Y25">
        <v>0</v>
      </c>
      <c r="Z25">
        <v>1.0900000000000001</v>
      </c>
      <c r="AA25">
        <v>-0.5</v>
      </c>
      <c r="AB25">
        <v>139</v>
      </c>
      <c r="AC25">
        <v>144</v>
      </c>
      <c r="AD25">
        <v>129</v>
      </c>
      <c r="AE25">
        <v>15</v>
      </c>
      <c r="AF25">
        <v>20.6</v>
      </c>
      <c r="AG25">
        <v>150</v>
      </c>
      <c r="AH25">
        <v>-6</v>
      </c>
      <c r="AI25">
        <v>144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55</v>
      </c>
      <c r="B26" s="1">
        <v>40708</v>
      </c>
      <c r="C26" s="14">
        <f t="shared" si="0"/>
        <v>2011</v>
      </c>
      <c r="D26" s="14">
        <f t="shared" si="1"/>
        <v>6</v>
      </c>
      <c r="E26">
        <v>8</v>
      </c>
      <c r="F26">
        <v>7.5</v>
      </c>
      <c r="G26">
        <v>11.5</v>
      </c>
      <c r="H26">
        <v>7.5</v>
      </c>
      <c r="I26">
        <v>11.5</v>
      </c>
      <c r="J26">
        <v>690</v>
      </c>
      <c r="K26">
        <v>400</v>
      </c>
      <c r="L26">
        <v>863</v>
      </c>
      <c r="M26">
        <v>26</v>
      </c>
      <c r="N26">
        <v>0.3</v>
      </c>
      <c r="O26">
        <v>0.04</v>
      </c>
      <c r="P26">
        <v>0.05</v>
      </c>
      <c r="Q26">
        <v>0.03</v>
      </c>
      <c r="R26">
        <v>8</v>
      </c>
      <c r="S26">
        <v>0.7</v>
      </c>
      <c r="T26">
        <v>264</v>
      </c>
      <c r="U26">
        <v>8.6</v>
      </c>
      <c r="V26">
        <v>87</v>
      </c>
      <c r="W26">
        <v>0.02</v>
      </c>
      <c r="X26">
        <v>0.74</v>
      </c>
      <c r="Y26">
        <v>0</v>
      </c>
      <c r="Z26">
        <v>1.34</v>
      </c>
      <c r="AA26">
        <v>-0.8</v>
      </c>
      <c r="AB26">
        <v>242</v>
      </c>
      <c r="AC26">
        <v>258</v>
      </c>
      <c r="AD26">
        <v>167</v>
      </c>
      <c r="AE26">
        <v>91</v>
      </c>
      <c r="AF26">
        <v>18.3</v>
      </c>
      <c r="AG26">
        <v>185</v>
      </c>
      <c r="AH26">
        <v>73</v>
      </c>
      <c r="AI26">
        <v>258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0.83</v>
      </c>
    </row>
    <row r="27" spans="1:43" x14ac:dyDescent="0.2">
      <c r="A27" t="s">
        <v>55</v>
      </c>
      <c r="B27" s="1">
        <v>40709</v>
      </c>
      <c r="C27" s="14">
        <f t="shared" si="0"/>
        <v>2011</v>
      </c>
      <c r="D27" s="14">
        <f t="shared" si="1"/>
        <v>6</v>
      </c>
      <c r="E27">
        <v>9</v>
      </c>
      <c r="F27">
        <v>8.6999999999999993</v>
      </c>
      <c r="G27">
        <v>11.2</v>
      </c>
      <c r="H27">
        <v>8.6999999999999993</v>
      </c>
      <c r="I27">
        <v>11.2</v>
      </c>
      <c r="J27">
        <v>696</v>
      </c>
      <c r="K27">
        <v>380</v>
      </c>
      <c r="L27">
        <v>1275</v>
      </c>
      <c r="M27">
        <v>19</v>
      </c>
      <c r="N27">
        <v>0.3</v>
      </c>
      <c r="O27">
        <v>0.04</v>
      </c>
      <c r="P27">
        <v>0.05</v>
      </c>
      <c r="Q27">
        <v>0.04</v>
      </c>
      <c r="R27">
        <v>9</v>
      </c>
      <c r="S27">
        <v>1.1200000000000001</v>
      </c>
      <c r="T27">
        <v>349</v>
      </c>
      <c r="U27">
        <v>12.8</v>
      </c>
      <c r="V27">
        <v>-11</v>
      </c>
      <c r="W27">
        <v>0.27</v>
      </c>
      <c r="X27">
        <v>0.9</v>
      </c>
      <c r="Y27">
        <v>0</v>
      </c>
      <c r="Z27">
        <v>1.4</v>
      </c>
      <c r="AA27">
        <v>-0.8</v>
      </c>
      <c r="AB27">
        <v>232</v>
      </c>
      <c r="AC27">
        <v>239</v>
      </c>
      <c r="AD27">
        <v>210</v>
      </c>
      <c r="AE27">
        <v>29</v>
      </c>
      <c r="AF27">
        <v>21.3</v>
      </c>
      <c r="AG27">
        <v>231</v>
      </c>
      <c r="AH27">
        <v>8</v>
      </c>
      <c r="AI27">
        <v>239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0.83</v>
      </c>
    </row>
    <row r="28" spans="1:43" x14ac:dyDescent="0.2">
      <c r="A28" t="s">
        <v>55</v>
      </c>
      <c r="B28" s="1">
        <v>40710</v>
      </c>
      <c r="C28" s="14">
        <f t="shared" si="0"/>
        <v>2011</v>
      </c>
      <c r="D28" s="14">
        <f t="shared" si="1"/>
        <v>6</v>
      </c>
      <c r="E28">
        <v>10</v>
      </c>
      <c r="F28">
        <v>10.199999999999999</v>
      </c>
      <c r="G28">
        <v>11</v>
      </c>
      <c r="H28">
        <v>10.199999999999999</v>
      </c>
      <c r="I28">
        <v>11</v>
      </c>
      <c r="J28">
        <v>699</v>
      </c>
      <c r="K28">
        <v>506</v>
      </c>
      <c r="L28">
        <v>1271</v>
      </c>
      <c r="M28">
        <v>19</v>
      </c>
      <c r="N28">
        <v>0.28999999999999998</v>
      </c>
      <c r="O28">
        <v>0.04</v>
      </c>
      <c r="P28">
        <v>0.04</v>
      </c>
      <c r="Q28">
        <v>0.03</v>
      </c>
      <c r="R28">
        <v>10</v>
      </c>
      <c r="S28">
        <v>0.68</v>
      </c>
      <c r="T28">
        <v>293</v>
      </c>
      <c r="U28">
        <v>12.7</v>
      </c>
      <c r="V28">
        <v>36</v>
      </c>
      <c r="W28">
        <v>0.23</v>
      </c>
      <c r="X28">
        <v>0.39</v>
      </c>
      <c r="Y28">
        <v>0</v>
      </c>
      <c r="Z28">
        <v>1.28</v>
      </c>
      <c r="AA28">
        <v>-0.9</v>
      </c>
      <c r="AB28">
        <v>233</v>
      </c>
      <c r="AC28">
        <v>253</v>
      </c>
      <c r="AD28">
        <v>185</v>
      </c>
      <c r="AE28">
        <v>68</v>
      </c>
      <c r="AF28">
        <v>13</v>
      </c>
      <c r="AG28">
        <v>198</v>
      </c>
      <c r="AH28">
        <v>55</v>
      </c>
      <c r="AI28">
        <v>253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0.67</v>
      </c>
    </row>
    <row r="29" spans="1:43" x14ac:dyDescent="0.2">
      <c r="A29" t="s">
        <v>55</v>
      </c>
      <c r="B29" s="1">
        <v>40715</v>
      </c>
      <c r="C29" s="14">
        <f t="shared" si="0"/>
        <v>2011</v>
      </c>
      <c r="D29" s="14">
        <f t="shared" si="1"/>
        <v>6</v>
      </c>
      <c r="E29">
        <v>11</v>
      </c>
      <c r="F29">
        <v>12.5</v>
      </c>
      <c r="G29">
        <v>10.3</v>
      </c>
      <c r="H29">
        <v>12.5</v>
      </c>
      <c r="I29">
        <v>10.3</v>
      </c>
      <c r="J29">
        <v>696</v>
      </c>
      <c r="K29">
        <v>354</v>
      </c>
      <c r="L29">
        <v>919</v>
      </c>
      <c r="M29">
        <v>12</v>
      </c>
      <c r="N29">
        <v>0.28000000000000003</v>
      </c>
      <c r="O29">
        <v>0.03</v>
      </c>
      <c r="P29">
        <v>0.03</v>
      </c>
      <c r="Q29">
        <v>0.02</v>
      </c>
      <c r="R29">
        <v>11</v>
      </c>
      <c r="S29">
        <v>1.63</v>
      </c>
      <c r="T29">
        <v>556</v>
      </c>
      <c r="U29">
        <v>9.1999999999999993</v>
      </c>
      <c r="V29">
        <v>-240</v>
      </c>
      <c r="W29">
        <v>0.69</v>
      </c>
      <c r="X29">
        <v>0.93</v>
      </c>
      <c r="Y29">
        <v>0</v>
      </c>
      <c r="Z29">
        <v>1.22</v>
      </c>
      <c r="AA29">
        <v>-0.7</v>
      </c>
      <c r="AB29">
        <v>188</v>
      </c>
      <c r="AC29">
        <v>201</v>
      </c>
      <c r="AD29">
        <v>342</v>
      </c>
      <c r="AE29">
        <v>-141</v>
      </c>
      <c r="AF29">
        <v>19.5</v>
      </c>
      <c r="AG29">
        <v>362</v>
      </c>
      <c r="AH29">
        <v>-160</v>
      </c>
      <c r="AI29">
        <v>201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55</v>
      </c>
      <c r="B30" s="1">
        <v>40716</v>
      </c>
      <c r="C30" s="14">
        <f t="shared" si="0"/>
        <v>2011</v>
      </c>
      <c r="D30" s="14">
        <f t="shared" si="1"/>
        <v>6</v>
      </c>
      <c r="E30">
        <v>12</v>
      </c>
      <c r="F30">
        <v>13</v>
      </c>
      <c r="G30">
        <v>10.1</v>
      </c>
      <c r="H30">
        <v>13</v>
      </c>
      <c r="I30">
        <v>10.1</v>
      </c>
      <c r="J30">
        <v>696</v>
      </c>
      <c r="K30">
        <v>360</v>
      </c>
      <c r="L30">
        <v>932</v>
      </c>
      <c r="M30">
        <v>25</v>
      </c>
      <c r="N30">
        <v>0.28000000000000003</v>
      </c>
      <c r="O30">
        <v>0.03</v>
      </c>
      <c r="P30">
        <v>0.03</v>
      </c>
      <c r="Q30">
        <v>0.02</v>
      </c>
      <c r="R30">
        <v>12</v>
      </c>
      <c r="S30">
        <v>2.21</v>
      </c>
      <c r="T30">
        <v>515</v>
      </c>
      <c r="U30">
        <v>9.3000000000000007</v>
      </c>
      <c r="V30">
        <v>-112</v>
      </c>
      <c r="W30">
        <v>-0.48</v>
      </c>
      <c r="X30">
        <v>0.78</v>
      </c>
      <c r="Y30">
        <v>0</v>
      </c>
      <c r="Z30">
        <v>1.1399999999999999</v>
      </c>
      <c r="AA30">
        <v>-0.4</v>
      </c>
      <c r="AB30">
        <v>115</v>
      </c>
      <c r="AC30">
        <v>132</v>
      </c>
      <c r="AD30">
        <v>313</v>
      </c>
      <c r="AE30">
        <v>-181</v>
      </c>
      <c r="AF30">
        <v>55.1</v>
      </c>
      <c r="AG30">
        <v>368</v>
      </c>
      <c r="AH30">
        <v>-236</v>
      </c>
      <c r="AI30">
        <v>132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55</v>
      </c>
      <c r="B31" s="1">
        <v>40717</v>
      </c>
      <c r="C31" s="14">
        <f t="shared" si="0"/>
        <v>2011</v>
      </c>
      <c r="D31" s="14">
        <f t="shared" si="1"/>
        <v>6</v>
      </c>
      <c r="E31">
        <v>13</v>
      </c>
      <c r="F31">
        <v>12.4</v>
      </c>
      <c r="G31">
        <v>10</v>
      </c>
      <c r="H31">
        <v>12.4</v>
      </c>
      <c r="I31">
        <v>10</v>
      </c>
      <c r="J31">
        <v>696</v>
      </c>
      <c r="K31">
        <v>243</v>
      </c>
      <c r="L31">
        <v>997</v>
      </c>
      <c r="M31">
        <v>14</v>
      </c>
      <c r="N31">
        <v>0.28999999999999998</v>
      </c>
      <c r="O31">
        <v>0.04</v>
      </c>
      <c r="P31">
        <v>0.05</v>
      </c>
      <c r="Q31">
        <v>0.03</v>
      </c>
      <c r="R31">
        <v>13</v>
      </c>
      <c r="S31">
        <v>4.2699999999999996</v>
      </c>
      <c r="T31">
        <v>710</v>
      </c>
      <c r="U31">
        <v>10</v>
      </c>
      <c r="V31">
        <v>-306</v>
      </c>
      <c r="W31">
        <v>-0.39</v>
      </c>
      <c r="X31">
        <v>0.94</v>
      </c>
      <c r="Y31">
        <v>0</v>
      </c>
      <c r="Z31">
        <v>1.36</v>
      </c>
      <c r="AA31">
        <v>-0.3</v>
      </c>
      <c r="AB31">
        <v>79</v>
      </c>
      <c r="AC31">
        <v>81</v>
      </c>
      <c r="AD31">
        <v>444</v>
      </c>
      <c r="AE31">
        <v>-363</v>
      </c>
      <c r="AF31">
        <v>59.7</v>
      </c>
      <c r="AG31">
        <v>504</v>
      </c>
      <c r="AH31">
        <v>-423</v>
      </c>
      <c r="AI31">
        <v>81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55</v>
      </c>
      <c r="B32" s="1">
        <v>40718</v>
      </c>
      <c r="C32" s="14">
        <f t="shared" si="0"/>
        <v>2011</v>
      </c>
      <c r="D32" s="14">
        <f t="shared" si="1"/>
        <v>6</v>
      </c>
      <c r="E32">
        <v>14</v>
      </c>
      <c r="F32">
        <v>12.2</v>
      </c>
      <c r="G32">
        <v>9.9</v>
      </c>
      <c r="H32">
        <v>12.2</v>
      </c>
      <c r="I32">
        <v>9.9</v>
      </c>
      <c r="J32">
        <v>698</v>
      </c>
      <c r="K32">
        <v>431</v>
      </c>
      <c r="L32">
        <v>1258</v>
      </c>
      <c r="M32">
        <v>4</v>
      </c>
      <c r="N32">
        <v>0.33</v>
      </c>
      <c r="O32">
        <v>0.08</v>
      </c>
      <c r="P32">
        <v>0.12</v>
      </c>
      <c r="Q32">
        <v>0.04</v>
      </c>
      <c r="R32">
        <v>14</v>
      </c>
      <c r="S32">
        <v>2.57</v>
      </c>
      <c r="T32">
        <v>835</v>
      </c>
      <c r="U32">
        <v>12.6</v>
      </c>
      <c r="V32">
        <v>-386</v>
      </c>
      <c r="W32">
        <v>-0.11</v>
      </c>
      <c r="X32">
        <v>0.94</v>
      </c>
      <c r="Y32">
        <v>0</v>
      </c>
      <c r="Z32">
        <v>2.25</v>
      </c>
      <c r="AA32">
        <v>-0.3</v>
      </c>
      <c r="AB32">
        <v>98</v>
      </c>
      <c r="AC32">
        <v>103</v>
      </c>
      <c r="AD32">
        <v>510</v>
      </c>
      <c r="AE32">
        <v>-407</v>
      </c>
      <c r="AF32">
        <v>10.3</v>
      </c>
      <c r="AG32">
        <v>520</v>
      </c>
      <c r="AH32">
        <v>-417</v>
      </c>
      <c r="AI32">
        <v>103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55</v>
      </c>
      <c r="B33" s="1">
        <v>40719</v>
      </c>
      <c r="C33" s="14">
        <f t="shared" si="0"/>
        <v>2011</v>
      </c>
      <c r="D33" s="14">
        <f t="shared" si="1"/>
        <v>6</v>
      </c>
      <c r="E33">
        <v>15</v>
      </c>
      <c r="F33">
        <v>13.7</v>
      </c>
      <c r="G33">
        <v>9.6999999999999993</v>
      </c>
      <c r="H33">
        <v>13.7</v>
      </c>
      <c r="I33">
        <v>9.6999999999999993</v>
      </c>
      <c r="J33">
        <v>699</v>
      </c>
      <c r="K33">
        <v>637</v>
      </c>
      <c r="L33">
        <v>1438</v>
      </c>
      <c r="M33">
        <v>20</v>
      </c>
      <c r="N33">
        <v>0.34</v>
      </c>
      <c r="O33">
        <v>0.09</v>
      </c>
      <c r="P33">
        <v>0.11</v>
      </c>
      <c r="Q33">
        <v>7.0000000000000007E-2</v>
      </c>
      <c r="R33">
        <v>15</v>
      </c>
      <c r="S33">
        <v>1.45</v>
      </c>
      <c r="T33">
        <v>818</v>
      </c>
      <c r="U33">
        <v>14.4</v>
      </c>
      <c r="V33">
        <v>-520</v>
      </c>
      <c r="W33">
        <v>0.94</v>
      </c>
      <c r="X33">
        <v>0.97</v>
      </c>
      <c r="Y33">
        <v>0</v>
      </c>
      <c r="Z33">
        <v>2.44</v>
      </c>
      <c r="AA33">
        <v>-0.4</v>
      </c>
      <c r="AB33">
        <v>116</v>
      </c>
      <c r="AC33">
        <v>122</v>
      </c>
      <c r="AD33">
        <v>507</v>
      </c>
      <c r="AE33">
        <v>-385</v>
      </c>
      <c r="AF33">
        <v>29</v>
      </c>
      <c r="AG33">
        <v>536</v>
      </c>
      <c r="AH33">
        <v>-414</v>
      </c>
      <c r="AI33">
        <v>122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</row>
    <row r="34" spans="1:43" x14ac:dyDescent="0.2">
      <c r="A34" t="s">
        <v>55</v>
      </c>
      <c r="B34" s="1">
        <v>40720</v>
      </c>
      <c r="C34" s="14">
        <f t="shared" si="0"/>
        <v>2011</v>
      </c>
      <c r="D34" s="14">
        <f t="shared" si="1"/>
        <v>6</v>
      </c>
      <c r="E34">
        <v>16</v>
      </c>
      <c r="F34">
        <v>15.1</v>
      </c>
      <c r="G34">
        <v>9.4</v>
      </c>
      <c r="H34">
        <v>15.1</v>
      </c>
      <c r="I34">
        <v>9.4</v>
      </c>
      <c r="J34">
        <v>695</v>
      </c>
      <c r="K34">
        <v>682</v>
      </c>
      <c r="L34">
        <v>1431</v>
      </c>
      <c r="M34">
        <v>39</v>
      </c>
      <c r="N34">
        <v>0.32</v>
      </c>
      <c r="O34">
        <v>0.06</v>
      </c>
      <c r="P34">
        <v>0.08</v>
      </c>
      <c r="Q34">
        <v>0.05</v>
      </c>
      <c r="R34">
        <v>16</v>
      </c>
      <c r="S34">
        <v>0.85</v>
      </c>
      <c r="T34">
        <v>648</v>
      </c>
      <c r="U34">
        <v>14.3</v>
      </c>
      <c r="V34">
        <v>-373</v>
      </c>
      <c r="W34">
        <v>0.72</v>
      </c>
      <c r="X34">
        <v>0.97</v>
      </c>
      <c r="Y34">
        <v>0</v>
      </c>
      <c r="Z34">
        <v>1.94</v>
      </c>
      <c r="AA34">
        <v>-0.3</v>
      </c>
      <c r="AB34">
        <v>94</v>
      </c>
      <c r="AC34">
        <v>105</v>
      </c>
      <c r="AD34">
        <v>374</v>
      </c>
      <c r="AE34">
        <v>-269</v>
      </c>
      <c r="AF34">
        <v>33.200000000000003</v>
      </c>
      <c r="AG34">
        <v>407</v>
      </c>
      <c r="AH34">
        <v>-302</v>
      </c>
      <c r="AI34">
        <v>105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55</v>
      </c>
      <c r="B35" s="1">
        <v>40721</v>
      </c>
      <c r="C35" s="14">
        <f t="shared" si="0"/>
        <v>2011</v>
      </c>
      <c r="D35" s="14">
        <f t="shared" si="1"/>
        <v>6</v>
      </c>
      <c r="E35">
        <v>17</v>
      </c>
      <c r="F35">
        <v>14.9</v>
      </c>
      <c r="G35">
        <v>9.5</v>
      </c>
      <c r="H35">
        <v>14.9</v>
      </c>
      <c r="I35">
        <v>9.5</v>
      </c>
      <c r="J35">
        <v>692</v>
      </c>
      <c r="K35">
        <v>573</v>
      </c>
      <c r="L35">
        <v>1305</v>
      </c>
      <c r="M35">
        <v>43</v>
      </c>
      <c r="N35">
        <v>0.3</v>
      </c>
      <c r="O35">
        <v>0.04</v>
      </c>
      <c r="P35">
        <v>0.05</v>
      </c>
      <c r="Q35">
        <v>0.03</v>
      </c>
      <c r="R35">
        <v>17</v>
      </c>
      <c r="S35">
        <v>0.89</v>
      </c>
      <c r="T35">
        <v>582</v>
      </c>
      <c r="U35">
        <v>13.1</v>
      </c>
      <c r="V35">
        <v>-286</v>
      </c>
      <c r="W35">
        <v>0.69</v>
      </c>
      <c r="X35">
        <v>0.92</v>
      </c>
      <c r="Y35">
        <v>0</v>
      </c>
      <c r="Z35">
        <v>1.6</v>
      </c>
      <c r="AA35">
        <v>-0.4</v>
      </c>
      <c r="AB35">
        <v>122</v>
      </c>
      <c r="AC35">
        <v>141</v>
      </c>
      <c r="AD35">
        <v>327</v>
      </c>
      <c r="AE35">
        <v>-186</v>
      </c>
      <c r="AF35">
        <v>38.4</v>
      </c>
      <c r="AG35">
        <v>365</v>
      </c>
      <c r="AH35">
        <v>-224</v>
      </c>
      <c r="AI35">
        <v>141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55</v>
      </c>
      <c r="B36" s="1">
        <v>40722</v>
      </c>
      <c r="C36" s="14">
        <f t="shared" si="0"/>
        <v>2011</v>
      </c>
      <c r="D36" s="14">
        <f t="shared" si="1"/>
        <v>6</v>
      </c>
      <c r="E36">
        <v>18</v>
      </c>
      <c r="F36">
        <v>13.8</v>
      </c>
      <c r="G36">
        <v>9.6999999999999993</v>
      </c>
      <c r="H36">
        <v>13.8</v>
      </c>
      <c r="I36">
        <v>9.6999999999999993</v>
      </c>
      <c r="J36">
        <v>686</v>
      </c>
      <c r="K36">
        <v>470</v>
      </c>
      <c r="L36">
        <v>1275</v>
      </c>
      <c r="M36">
        <v>33</v>
      </c>
      <c r="N36">
        <v>0.28999999999999998</v>
      </c>
      <c r="O36">
        <v>0.03</v>
      </c>
      <c r="P36">
        <v>0.04</v>
      </c>
      <c r="Q36">
        <v>0.03</v>
      </c>
      <c r="R36">
        <v>18</v>
      </c>
      <c r="S36">
        <v>1.1599999999999999</v>
      </c>
      <c r="T36">
        <v>476</v>
      </c>
      <c r="U36">
        <v>12.8</v>
      </c>
      <c r="V36">
        <v>-207</v>
      </c>
      <c r="W36">
        <v>0.38</v>
      </c>
      <c r="X36">
        <v>0.86</v>
      </c>
      <c r="Y36">
        <v>0</v>
      </c>
      <c r="Z36">
        <v>1.38</v>
      </c>
      <c r="AA36">
        <v>-0.5</v>
      </c>
      <c r="AB36">
        <v>152</v>
      </c>
      <c r="AC36">
        <v>160</v>
      </c>
      <c r="AD36">
        <v>312</v>
      </c>
      <c r="AE36">
        <v>-152</v>
      </c>
      <c r="AF36">
        <v>38.299999999999997</v>
      </c>
      <c r="AG36">
        <v>350</v>
      </c>
      <c r="AH36">
        <v>-190</v>
      </c>
      <c r="AI36">
        <v>160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1:43" x14ac:dyDescent="0.2">
      <c r="A37" t="s">
        <v>55</v>
      </c>
      <c r="B37" s="1">
        <v>40723</v>
      </c>
      <c r="C37" s="14">
        <f t="shared" si="0"/>
        <v>2011</v>
      </c>
      <c r="D37" s="14">
        <f t="shared" si="1"/>
        <v>6</v>
      </c>
      <c r="E37">
        <v>19</v>
      </c>
      <c r="F37">
        <v>10.1</v>
      </c>
      <c r="G37">
        <v>10.4</v>
      </c>
      <c r="H37">
        <v>10.1</v>
      </c>
      <c r="I37">
        <v>10.4</v>
      </c>
      <c r="J37">
        <v>685</v>
      </c>
      <c r="K37">
        <v>379</v>
      </c>
      <c r="L37">
        <v>933</v>
      </c>
      <c r="M37">
        <v>23</v>
      </c>
      <c r="N37">
        <v>0.28999999999999998</v>
      </c>
      <c r="O37">
        <v>0.03</v>
      </c>
      <c r="P37">
        <v>0.04</v>
      </c>
      <c r="Q37">
        <v>0.03</v>
      </c>
      <c r="R37">
        <v>19</v>
      </c>
      <c r="S37">
        <v>1.1599999999999999</v>
      </c>
      <c r="T37">
        <v>402</v>
      </c>
      <c r="U37">
        <v>9.3000000000000007</v>
      </c>
      <c r="V37">
        <v>-150</v>
      </c>
      <c r="W37">
        <v>0.15</v>
      </c>
      <c r="X37">
        <v>0.89</v>
      </c>
      <c r="Y37">
        <v>0</v>
      </c>
      <c r="Z37">
        <v>1.17</v>
      </c>
      <c r="AA37">
        <v>-0.3</v>
      </c>
      <c r="AB37">
        <v>107</v>
      </c>
      <c r="AC37">
        <v>122</v>
      </c>
      <c r="AD37">
        <v>249</v>
      </c>
      <c r="AE37">
        <v>-128</v>
      </c>
      <c r="AF37">
        <v>26.5</v>
      </c>
      <c r="AG37">
        <v>276</v>
      </c>
      <c r="AH37">
        <v>-154</v>
      </c>
      <c r="AI37">
        <v>121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55</v>
      </c>
      <c r="B38" s="1">
        <v>40724</v>
      </c>
      <c r="C38" s="14">
        <f t="shared" si="0"/>
        <v>2011</v>
      </c>
      <c r="D38" s="14">
        <f t="shared" si="1"/>
        <v>6</v>
      </c>
      <c r="E38">
        <v>20</v>
      </c>
      <c r="F38">
        <v>8.1999999999999993</v>
      </c>
      <c r="G38">
        <v>10.9</v>
      </c>
      <c r="H38">
        <v>8.1999999999999993</v>
      </c>
      <c r="I38">
        <v>10.9</v>
      </c>
      <c r="J38">
        <v>684</v>
      </c>
      <c r="K38">
        <v>283</v>
      </c>
      <c r="L38">
        <v>678</v>
      </c>
      <c r="M38">
        <v>20</v>
      </c>
      <c r="N38">
        <v>0.28999999999999998</v>
      </c>
      <c r="O38">
        <v>0.03</v>
      </c>
      <c r="P38">
        <v>0.04</v>
      </c>
      <c r="Q38">
        <v>0.03</v>
      </c>
      <c r="R38">
        <v>20</v>
      </c>
      <c r="S38">
        <v>0.88</v>
      </c>
      <c r="T38">
        <v>300</v>
      </c>
      <c r="U38">
        <v>6.8</v>
      </c>
      <c r="V38">
        <v>-119</v>
      </c>
      <c r="W38">
        <v>0.42</v>
      </c>
      <c r="X38">
        <v>0.92</v>
      </c>
      <c r="Y38">
        <v>0</v>
      </c>
      <c r="Z38">
        <v>1.17</v>
      </c>
      <c r="AA38">
        <v>-0.3</v>
      </c>
      <c r="AB38">
        <v>99</v>
      </c>
      <c r="AC38">
        <v>109</v>
      </c>
      <c r="AD38">
        <v>167</v>
      </c>
      <c r="AE38">
        <v>-58</v>
      </c>
      <c r="AF38">
        <v>17.600000000000001</v>
      </c>
      <c r="AG38">
        <v>185</v>
      </c>
      <c r="AH38">
        <v>-76</v>
      </c>
      <c r="AI38">
        <v>109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</row>
    <row r="39" spans="1:43" x14ac:dyDescent="0.2">
      <c r="A39" t="s">
        <v>55</v>
      </c>
      <c r="B39" s="1">
        <v>40725</v>
      </c>
      <c r="C39" s="14">
        <f t="shared" si="0"/>
        <v>2011</v>
      </c>
      <c r="D39" s="14">
        <f t="shared" si="1"/>
        <v>7</v>
      </c>
      <c r="E39">
        <v>21</v>
      </c>
      <c r="F39">
        <v>8.5</v>
      </c>
      <c r="G39">
        <v>10.8</v>
      </c>
      <c r="H39">
        <v>8.5</v>
      </c>
      <c r="I39">
        <v>10.8</v>
      </c>
      <c r="J39">
        <v>685</v>
      </c>
      <c r="K39">
        <v>387</v>
      </c>
      <c r="L39">
        <v>1171</v>
      </c>
      <c r="M39">
        <v>27</v>
      </c>
      <c r="N39">
        <v>0.3</v>
      </c>
      <c r="O39">
        <v>0.04</v>
      </c>
      <c r="P39">
        <v>0.06</v>
      </c>
      <c r="Q39">
        <v>0.04</v>
      </c>
      <c r="R39">
        <v>21</v>
      </c>
      <c r="S39">
        <v>0.74</v>
      </c>
      <c r="T39">
        <v>332</v>
      </c>
      <c r="U39">
        <v>11.7</v>
      </c>
      <c r="V39">
        <v>-81</v>
      </c>
      <c r="W39">
        <v>0.11</v>
      </c>
      <c r="X39">
        <v>0.86</v>
      </c>
      <c r="Y39">
        <v>0</v>
      </c>
      <c r="Z39">
        <v>1.43</v>
      </c>
      <c r="AA39">
        <v>-0.4</v>
      </c>
      <c r="AB39">
        <v>104</v>
      </c>
      <c r="AC39">
        <v>119</v>
      </c>
      <c r="AD39">
        <v>184</v>
      </c>
      <c r="AE39">
        <v>-65</v>
      </c>
      <c r="AF39">
        <v>19.899999999999999</v>
      </c>
      <c r="AG39">
        <v>204</v>
      </c>
      <c r="AH39">
        <v>-85</v>
      </c>
      <c r="AI39">
        <v>119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55</v>
      </c>
      <c r="B40" s="1">
        <v>40726</v>
      </c>
      <c r="C40" s="14">
        <f t="shared" si="0"/>
        <v>2011</v>
      </c>
      <c r="D40" s="14">
        <f t="shared" si="1"/>
        <v>7</v>
      </c>
      <c r="E40">
        <v>22</v>
      </c>
      <c r="F40">
        <v>10.6</v>
      </c>
      <c r="G40">
        <v>10.4</v>
      </c>
      <c r="H40">
        <v>10.6</v>
      </c>
      <c r="I40">
        <v>10.4</v>
      </c>
      <c r="J40">
        <v>689</v>
      </c>
      <c r="K40">
        <v>678</v>
      </c>
      <c r="L40">
        <v>1429</v>
      </c>
      <c r="M40">
        <v>33</v>
      </c>
      <c r="N40">
        <v>0.31</v>
      </c>
      <c r="O40">
        <v>0.05</v>
      </c>
      <c r="P40">
        <v>0.06</v>
      </c>
      <c r="Q40">
        <v>0.04</v>
      </c>
      <c r="R40">
        <v>22</v>
      </c>
      <c r="S40">
        <v>0.42</v>
      </c>
      <c r="T40">
        <v>440</v>
      </c>
      <c r="U40">
        <v>14.3</v>
      </c>
      <c r="V40">
        <v>-102</v>
      </c>
      <c r="W40">
        <v>0.16</v>
      </c>
      <c r="X40">
        <v>0.9</v>
      </c>
      <c r="Y40">
        <v>0</v>
      </c>
      <c r="Z40">
        <v>1.63</v>
      </c>
      <c r="AA40">
        <v>-0.4</v>
      </c>
      <c r="AB40">
        <v>124</v>
      </c>
      <c r="AC40">
        <v>136</v>
      </c>
      <c r="AD40">
        <v>216</v>
      </c>
      <c r="AE40">
        <v>-80</v>
      </c>
      <c r="AF40">
        <v>13.8</v>
      </c>
      <c r="AG40">
        <v>230</v>
      </c>
      <c r="AH40">
        <v>-94</v>
      </c>
      <c r="AI40">
        <v>136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1:43" x14ac:dyDescent="0.2">
      <c r="A41" t="s">
        <v>55</v>
      </c>
      <c r="B41" s="1">
        <v>40727</v>
      </c>
      <c r="C41" s="14">
        <f t="shared" si="0"/>
        <v>2011</v>
      </c>
      <c r="D41" s="14">
        <f t="shared" si="1"/>
        <v>7</v>
      </c>
      <c r="E41">
        <v>23</v>
      </c>
      <c r="F41">
        <v>12.2</v>
      </c>
      <c r="G41">
        <v>10</v>
      </c>
      <c r="H41">
        <v>12.2</v>
      </c>
      <c r="I41">
        <v>10</v>
      </c>
      <c r="J41">
        <v>689</v>
      </c>
      <c r="K41">
        <v>481</v>
      </c>
      <c r="L41">
        <v>1235</v>
      </c>
      <c r="M41">
        <v>21</v>
      </c>
      <c r="N41">
        <v>0.3</v>
      </c>
      <c r="O41">
        <v>0.04</v>
      </c>
      <c r="P41">
        <v>0.05</v>
      </c>
      <c r="Q41">
        <v>0.03</v>
      </c>
      <c r="R41">
        <v>23</v>
      </c>
      <c r="S41">
        <v>0.87</v>
      </c>
      <c r="T41">
        <v>428</v>
      </c>
      <c r="U41">
        <v>12.3</v>
      </c>
      <c r="V41">
        <v>-175</v>
      </c>
      <c r="W41">
        <v>0.36</v>
      </c>
      <c r="X41">
        <v>0.92</v>
      </c>
      <c r="Y41">
        <v>0</v>
      </c>
      <c r="Z41">
        <v>1.47</v>
      </c>
      <c r="AA41">
        <v>-0.4</v>
      </c>
      <c r="AB41">
        <v>119</v>
      </c>
      <c r="AC41">
        <v>132</v>
      </c>
      <c r="AD41">
        <v>255</v>
      </c>
      <c r="AE41">
        <v>-123</v>
      </c>
      <c r="AF41">
        <v>18.3</v>
      </c>
      <c r="AG41">
        <v>273</v>
      </c>
      <c r="AH41">
        <v>-141</v>
      </c>
      <c r="AI41">
        <v>132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1:43" x14ac:dyDescent="0.2">
      <c r="A42" t="s">
        <v>55</v>
      </c>
      <c r="B42" s="1">
        <v>40728</v>
      </c>
      <c r="C42" s="14">
        <f t="shared" si="0"/>
        <v>2011</v>
      </c>
      <c r="D42" s="14">
        <f t="shared" si="1"/>
        <v>7</v>
      </c>
      <c r="E42">
        <v>24</v>
      </c>
      <c r="F42">
        <v>9.6999999999999993</v>
      </c>
      <c r="G42">
        <v>10.3</v>
      </c>
      <c r="H42">
        <v>9.6999999999999993</v>
      </c>
      <c r="I42">
        <v>10.3</v>
      </c>
      <c r="J42">
        <v>689</v>
      </c>
      <c r="K42">
        <v>157</v>
      </c>
      <c r="L42">
        <v>347</v>
      </c>
      <c r="M42">
        <v>6</v>
      </c>
      <c r="N42">
        <v>0.28999999999999998</v>
      </c>
      <c r="O42">
        <v>0.04</v>
      </c>
      <c r="P42">
        <v>0.05</v>
      </c>
      <c r="Q42">
        <v>0.03</v>
      </c>
      <c r="R42">
        <v>24</v>
      </c>
      <c r="S42">
        <v>1.17</v>
      </c>
      <c r="T42">
        <v>648</v>
      </c>
      <c r="U42">
        <v>3.5</v>
      </c>
      <c r="V42">
        <v>-138</v>
      </c>
      <c r="W42">
        <v>0.01</v>
      </c>
      <c r="X42">
        <v>0.82</v>
      </c>
      <c r="Y42">
        <v>0</v>
      </c>
      <c r="Z42">
        <v>1.36</v>
      </c>
      <c r="AA42">
        <v>0</v>
      </c>
      <c r="AB42">
        <v>2</v>
      </c>
      <c r="AC42">
        <v>35</v>
      </c>
      <c r="AD42">
        <v>172</v>
      </c>
      <c r="AE42">
        <v>-136</v>
      </c>
      <c r="AF42">
        <v>7</v>
      </c>
      <c r="AG42">
        <v>179</v>
      </c>
      <c r="AH42">
        <v>-143</v>
      </c>
      <c r="AI42">
        <v>36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</row>
    <row r="43" spans="1:43" x14ac:dyDescent="0.2">
      <c r="A43" t="s">
        <v>55</v>
      </c>
      <c r="B43" s="1">
        <v>40729</v>
      </c>
      <c r="C43" s="14">
        <f t="shared" si="0"/>
        <v>2011</v>
      </c>
      <c r="D43" s="14">
        <f t="shared" si="1"/>
        <v>7</v>
      </c>
      <c r="E43">
        <v>25</v>
      </c>
      <c r="F43">
        <v>10.4</v>
      </c>
      <c r="G43">
        <v>10.4</v>
      </c>
      <c r="H43">
        <v>10.4</v>
      </c>
      <c r="I43">
        <v>10.4</v>
      </c>
      <c r="J43">
        <v>696</v>
      </c>
      <c r="K43">
        <v>504</v>
      </c>
      <c r="L43">
        <v>1370</v>
      </c>
      <c r="M43">
        <v>13</v>
      </c>
      <c r="N43">
        <v>0.31</v>
      </c>
      <c r="O43">
        <v>0.05</v>
      </c>
      <c r="P43">
        <v>0.06</v>
      </c>
      <c r="Q43">
        <v>0.04</v>
      </c>
      <c r="R43">
        <v>25</v>
      </c>
      <c r="S43">
        <v>1.04</v>
      </c>
      <c r="T43">
        <v>437</v>
      </c>
      <c r="U43">
        <v>13.7</v>
      </c>
      <c r="V43">
        <v>-209</v>
      </c>
      <c r="W43">
        <v>0.31</v>
      </c>
      <c r="X43">
        <v>0.92</v>
      </c>
      <c r="Y43">
        <v>0</v>
      </c>
      <c r="Z43">
        <v>1.69</v>
      </c>
      <c r="AA43">
        <v>-0.3</v>
      </c>
      <c r="AB43">
        <v>93</v>
      </c>
      <c r="AC43">
        <v>95</v>
      </c>
      <c r="AD43">
        <v>261</v>
      </c>
      <c r="AE43">
        <v>-166</v>
      </c>
      <c r="AF43">
        <v>13.6</v>
      </c>
      <c r="AG43">
        <v>275</v>
      </c>
      <c r="AH43">
        <v>-180</v>
      </c>
      <c r="AI43">
        <v>95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55</v>
      </c>
      <c r="B44" s="1">
        <v>40730</v>
      </c>
      <c r="C44" s="14">
        <f t="shared" si="0"/>
        <v>2011</v>
      </c>
      <c r="D44" s="14">
        <f t="shared" si="1"/>
        <v>7</v>
      </c>
      <c r="E44">
        <v>26</v>
      </c>
      <c r="F44">
        <v>12</v>
      </c>
      <c r="G44">
        <v>10.1</v>
      </c>
      <c r="H44">
        <v>12</v>
      </c>
      <c r="I44">
        <v>10.1</v>
      </c>
      <c r="J44">
        <v>701</v>
      </c>
      <c r="K44">
        <v>621</v>
      </c>
      <c r="L44">
        <v>1368</v>
      </c>
      <c r="M44">
        <v>30</v>
      </c>
      <c r="N44">
        <v>0.31</v>
      </c>
      <c r="O44">
        <v>0.05</v>
      </c>
      <c r="P44">
        <v>0.06</v>
      </c>
      <c r="Q44">
        <v>0.04</v>
      </c>
      <c r="R44">
        <v>26</v>
      </c>
      <c r="S44">
        <v>0.63</v>
      </c>
      <c r="T44">
        <v>548</v>
      </c>
      <c r="U44">
        <v>13.7</v>
      </c>
      <c r="V44">
        <v>-168</v>
      </c>
      <c r="W44">
        <v>-0.18</v>
      </c>
      <c r="X44">
        <v>0.94</v>
      </c>
      <c r="Y44">
        <v>0</v>
      </c>
      <c r="Z44">
        <v>1.65</v>
      </c>
      <c r="AA44">
        <v>-0.3</v>
      </c>
      <c r="AB44">
        <v>77</v>
      </c>
      <c r="AC44">
        <v>85</v>
      </c>
      <c r="AD44">
        <v>279</v>
      </c>
      <c r="AE44">
        <v>-194</v>
      </c>
      <c r="AF44">
        <v>18.8</v>
      </c>
      <c r="AG44">
        <v>298</v>
      </c>
      <c r="AH44">
        <v>-213</v>
      </c>
      <c r="AI44">
        <v>85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55</v>
      </c>
      <c r="B45" s="1">
        <v>40731</v>
      </c>
      <c r="C45" s="14">
        <f t="shared" si="0"/>
        <v>2011</v>
      </c>
      <c r="D45" s="14">
        <f t="shared" si="1"/>
        <v>7</v>
      </c>
      <c r="E45">
        <v>27</v>
      </c>
      <c r="F45">
        <v>13</v>
      </c>
      <c r="G45">
        <v>9.8000000000000007</v>
      </c>
      <c r="H45">
        <v>13</v>
      </c>
      <c r="I45">
        <v>9.8000000000000007</v>
      </c>
      <c r="J45">
        <v>700</v>
      </c>
      <c r="K45">
        <v>533</v>
      </c>
      <c r="L45">
        <v>1421</v>
      </c>
      <c r="M45">
        <v>26</v>
      </c>
      <c r="N45">
        <v>0.28999999999999998</v>
      </c>
      <c r="O45">
        <v>0.04</v>
      </c>
      <c r="P45">
        <v>0.05</v>
      </c>
      <c r="Q45">
        <v>0.03</v>
      </c>
      <c r="R45">
        <v>27</v>
      </c>
      <c r="S45">
        <v>0.73</v>
      </c>
      <c r="T45">
        <v>370</v>
      </c>
      <c r="U45">
        <v>14.2</v>
      </c>
      <c r="V45">
        <v>-253</v>
      </c>
      <c r="W45">
        <v>0.33</v>
      </c>
      <c r="X45">
        <v>0.88</v>
      </c>
      <c r="Y45">
        <v>0</v>
      </c>
      <c r="Z45">
        <v>1.4</v>
      </c>
      <c r="AA45">
        <v>-0.1</v>
      </c>
      <c r="AB45">
        <v>12</v>
      </c>
      <c r="AC45">
        <v>19</v>
      </c>
      <c r="AD45">
        <v>225</v>
      </c>
      <c r="AE45">
        <v>-205</v>
      </c>
      <c r="AF45">
        <v>18.899999999999999</v>
      </c>
      <c r="AG45">
        <v>244</v>
      </c>
      <c r="AH45">
        <v>-224</v>
      </c>
      <c r="AI45">
        <v>20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55</v>
      </c>
      <c r="B46" s="1">
        <v>40732</v>
      </c>
      <c r="C46" s="14">
        <f t="shared" si="0"/>
        <v>2011</v>
      </c>
      <c r="D46" s="14">
        <f t="shared" si="1"/>
        <v>7</v>
      </c>
      <c r="E46">
        <v>28</v>
      </c>
      <c r="F46">
        <v>13.8</v>
      </c>
      <c r="G46">
        <v>9.6</v>
      </c>
      <c r="H46">
        <v>13.8</v>
      </c>
      <c r="I46">
        <v>9.6</v>
      </c>
      <c r="J46">
        <v>698</v>
      </c>
      <c r="K46">
        <v>660</v>
      </c>
      <c r="L46">
        <v>1411</v>
      </c>
      <c r="M46">
        <v>30</v>
      </c>
      <c r="N46">
        <v>0.28999999999999998</v>
      </c>
      <c r="O46">
        <v>0.03</v>
      </c>
      <c r="P46">
        <v>0.04</v>
      </c>
      <c r="Q46">
        <v>0.03</v>
      </c>
      <c r="R46">
        <v>28</v>
      </c>
      <c r="S46">
        <v>0.42</v>
      </c>
      <c r="T46">
        <v>384</v>
      </c>
      <c r="U46">
        <v>14.1</v>
      </c>
      <c r="V46">
        <v>-191</v>
      </c>
      <c r="W46">
        <v>0.12</v>
      </c>
      <c r="X46">
        <v>0.93</v>
      </c>
      <c r="Y46">
        <v>0</v>
      </c>
      <c r="Z46">
        <v>1.3</v>
      </c>
      <c r="AA46">
        <v>-0.1</v>
      </c>
      <c r="AB46">
        <v>12</v>
      </c>
      <c r="AC46">
        <v>23</v>
      </c>
      <c r="AD46">
        <v>197</v>
      </c>
      <c r="AE46">
        <v>-173</v>
      </c>
      <c r="AF46">
        <v>12.5</v>
      </c>
      <c r="AG46">
        <v>210</v>
      </c>
      <c r="AH46">
        <v>-186</v>
      </c>
      <c r="AI46">
        <v>24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</row>
    <row r="47" spans="1:43" x14ac:dyDescent="0.2">
      <c r="A47" t="s">
        <v>55</v>
      </c>
      <c r="B47" s="1">
        <v>40733</v>
      </c>
      <c r="C47" s="14">
        <f t="shared" si="0"/>
        <v>2011</v>
      </c>
      <c r="D47" s="14">
        <f t="shared" si="1"/>
        <v>7</v>
      </c>
      <c r="E47">
        <v>29</v>
      </c>
      <c r="F47">
        <v>13.2</v>
      </c>
      <c r="G47">
        <v>9.6</v>
      </c>
      <c r="H47">
        <v>13.2</v>
      </c>
      <c r="I47">
        <v>9.6</v>
      </c>
      <c r="J47">
        <v>697</v>
      </c>
      <c r="K47">
        <v>653</v>
      </c>
      <c r="L47">
        <v>1402</v>
      </c>
      <c r="M47">
        <v>21</v>
      </c>
      <c r="N47">
        <v>0.28000000000000003</v>
      </c>
      <c r="O47">
        <v>0.03</v>
      </c>
      <c r="P47">
        <v>0.03</v>
      </c>
      <c r="Q47">
        <v>0.02</v>
      </c>
      <c r="R47">
        <v>29</v>
      </c>
      <c r="S47">
        <v>0.42</v>
      </c>
      <c r="T47">
        <v>357</v>
      </c>
      <c r="U47">
        <v>14</v>
      </c>
      <c r="V47">
        <v>-206</v>
      </c>
      <c r="W47">
        <v>0.11</v>
      </c>
      <c r="X47">
        <v>0.94</v>
      </c>
      <c r="Y47">
        <v>0</v>
      </c>
      <c r="Z47">
        <v>1.18</v>
      </c>
      <c r="AA47">
        <v>0</v>
      </c>
      <c r="AB47">
        <v>-11</v>
      </c>
      <c r="AC47">
        <v>-1</v>
      </c>
      <c r="AD47">
        <v>190</v>
      </c>
      <c r="AE47">
        <v>-191</v>
      </c>
      <c r="AF47">
        <v>8.8000000000000007</v>
      </c>
      <c r="AG47">
        <v>199</v>
      </c>
      <c r="AH47">
        <v>-200</v>
      </c>
      <c r="AI47">
        <v>-1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55</v>
      </c>
      <c r="B48" s="1">
        <v>40734</v>
      </c>
      <c r="C48" s="14">
        <f t="shared" si="0"/>
        <v>2011</v>
      </c>
      <c r="D48" s="14">
        <f t="shared" si="1"/>
        <v>7</v>
      </c>
      <c r="E48">
        <v>30</v>
      </c>
      <c r="F48">
        <v>12.7</v>
      </c>
      <c r="G48">
        <v>9.6999999999999993</v>
      </c>
      <c r="H48">
        <v>12.7</v>
      </c>
      <c r="I48">
        <v>9.6999999999999993</v>
      </c>
      <c r="J48">
        <v>697</v>
      </c>
      <c r="K48">
        <v>651</v>
      </c>
      <c r="L48">
        <v>1407</v>
      </c>
      <c r="M48">
        <v>28</v>
      </c>
      <c r="N48">
        <v>0.27</v>
      </c>
      <c r="O48">
        <v>0.02</v>
      </c>
      <c r="P48">
        <v>0.03</v>
      </c>
      <c r="Q48">
        <v>0.02</v>
      </c>
      <c r="R48">
        <v>30</v>
      </c>
      <c r="S48">
        <v>0.46</v>
      </c>
      <c r="T48">
        <v>269</v>
      </c>
      <c r="U48">
        <v>14.1</v>
      </c>
      <c r="V48">
        <v>-212</v>
      </c>
      <c r="W48">
        <v>0.24</v>
      </c>
      <c r="X48">
        <v>0.93</v>
      </c>
      <c r="Y48">
        <v>0</v>
      </c>
      <c r="Z48">
        <v>1.02</v>
      </c>
      <c r="AA48">
        <v>0.1</v>
      </c>
      <c r="AB48">
        <v>-20</v>
      </c>
      <c r="AC48">
        <v>-12</v>
      </c>
      <c r="AD48">
        <v>165</v>
      </c>
      <c r="AE48">
        <v>-177</v>
      </c>
      <c r="AF48">
        <v>12.9</v>
      </c>
      <c r="AG48">
        <v>178</v>
      </c>
      <c r="AH48">
        <v>-190</v>
      </c>
      <c r="AI48">
        <v>-12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55</v>
      </c>
      <c r="B49" s="1">
        <v>40735</v>
      </c>
      <c r="C49" s="14">
        <f t="shared" si="0"/>
        <v>2011</v>
      </c>
      <c r="D49" s="14">
        <f t="shared" si="1"/>
        <v>7</v>
      </c>
      <c r="E49">
        <v>31</v>
      </c>
      <c r="F49">
        <v>11.6</v>
      </c>
      <c r="G49">
        <v>9.8000000000000007</v>
      </c>
      <c r="H49">
        <v>11.6</v>
      </c>
      <c r="I49">
        <v>9.8000000000000007</v>
      </c>
      <c r="J49">
        <v>697</v>
      </c>
      <c r="K49">
        <v>284</v>
      </c>
      <c r="L49">
        <v>969</v>
      </c>
      <c r="M49">
        <v>5</v>
      </c>
      <c r="N49">
        <v>0.27</v>
      </c>
      <c r="O49">
        <v>0.02</v>
      </c>
      <c r="P49">
        <v>0.03</v>
      </c>
      <c r="Q49">
        <v>0.02</v>
      </c>
      <c r="R49">
        <v>31</v>
      </c>
      <c r="S49">
        <v>1.87</v>
      </c>
      <c r="T49">
        <v>337</v>
      </c>
      <c r="U49">
        <v>9.6999999999999993</v>
      </c>
      <c r="V49">
        <v>-281</v>
      </c>
      <c r="W49">
        <v>0.24</v>
      </c>
      <c r="X49">
        <v>0.91</v>
      </c>
      <c r="Y49">
        <v>0</v>
      </c>
      <c r="Z49">
        <v>0.95</v>
      </c>
      <c r="AA49">
        <v>0.1</v>
      </c>
      <c r="AB49">
        <v>-34</v>
      </c>
      <c r="AC49">
        <v>-35</v>
      </c>
      <c r="AD49">
        <v>212</v>
      </c>
      <c r="AE49">
        <v>-247</v>
      </c>
      <c r="AF49">
        <v>9.3000000000000007</v>
      </c>
      <c r="AG49">
        <v>221</v>
      </c>
      <c r="AH49">
        <v>-256</v>
      </c>
      <c r="AI49">
        <v>-35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1:43" x14ac:dyDescent="0.2">
      <c r="A50" t="s">
        <v>55</v>
      </c>
      <c r="B50" s="1">
        <v>40736</v>
      </c>
      <c r="C50" s="14">
        <f t="shared" si="0"/>
        <v>2011</v>
      </c>
      <c r="D50" s="14">
        <f t="shared" si="1"/>
        <v>7</v>
      </c>
      <c r="E50">
        <v>32</v>
      </c>
      <c r="F50">
        <v>11.9</v>
      </c>
      <c r="G50">
        <v>9.8000000000000007</v>
      </c>
      <c r="H50">
        <v>11.9</v>
      </c>
      <c r="I50">
        <v>9.8000000000000007</v>
      </c>
      <c r="J50">
        <v>695</v>
      </c>
      <c r="K50">
        <v>266</v>
      </c>
      <c r="L50">
        <v>714</v>
      </c>
      <c r="M50">
        <v>6</v>
      </c>
      <c r="N50">
        <v>0.27</v>
      </c>
      <c r="O50">
        <v>0.02</v>
      </c>
      <c r="P50">
        <v>0.03</v>
      </c>
      <c r="Q50">
        <v>0.02</v>
      </c>
      <c r="R50">
        <v>32</v>
      </c>
      <c r="S50">
        <v>1.21</v>
      </c>
      <c r="T50">
        <v>314</v>
      </c>
      <c r="U50">
        <v>7.1</v>
      </c>
      <c r="V50">
        <v>-245</v>
      </c>
      <c r="W50">
        <v>0.32</v>
      </c>
      <c r="X50">
        <v>0.95</v>
      </c>
      <c r="Y50">
        <v>0</v>
      </c>
      <c r="Z50">
        <v>0.94</v>
      </c>
      <c r="AA50">
        <v>0</v>
      </c>
      <c r="AB50">
        <v>-9</v>
      </c>
      <c r="AC50">
        <v>-9</v>
      </c>
      <c r="AD50">
        <v>191</v>
      </c>
      <c r="AE50">
        <v>-200</v>
      </c>
      <c r="AF50">
        <v>7.2</v>
      </c>
      <c r="AG50">
        <v>198</v>
      </c>
      <c r="AH50">
        <v>-207</v>
      </c>
      <c r="AI50">
        <v>-9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</row>
    <row r="51" spans="1:43" x14ac:dyDescent="0.2">
      <c r="A51" t="s">
        <v>55</v>
      </c>
      <c r="B51" s="1">
        <v>40737</v>
      </c>
      <c r="C51" s="14">
        <f t="shared" si="0"/>
        <v>2011</v>
      </c>
      <c r="D51" s="14">
        <f t="shared" si="1"/>
        <v>7</v>
      </c>
      <c r="E51">
        <v>33</v>
      </c>
      <c r="F51">
        <v>11</v>
      </c>
      <c r="G51">
        <v>9.9</v>
      </c>
      <c r="H51">
        <v>11</v>
      </c>
      <c r="I51">
        <v>9.9</v>
      </c>
      <c r="J51">
        <v>695</v>
      </c>
      <c r="K51">
        <v>194</v>
      </c>
      <c r="L51">
        <v>618</v>
      </c>
      <c r="M51">
        <v>10</v>
      </c>
      <c r="N51">
        <v>0.28999999999999998</v>
      </c>
      <c r="O51">
        <v>0.03</v>
      </c>
      <c r="P51">
        <v>0.05</v>
      </c>
      <c r="Q51">
        <v>0.02</v>
      </c>
      <c r="R51">
        <v>33</v>
      </c>
      <c r="S51">
        <v>1.55</v>
      </c>
      <c r="T51">
        <v>377</v>
      </c>
      <c r="U51">
        <v>6.2</v>
      </c>
      <c r="V51">
        <v>-187</v>
      </c>
      <c r="W51">
        <v>-0.26</v>
      </c>
      <c r="X51">
        <v>0.91</v>
      </c>
      <c r="Y51">
        <v>0</v>
      </c>
      <c r="Z51">
        <v>1.25</v>
      </c>
      <c r="AA51">
        <v>0.2</v>
      </c>
      <c r="AB51">
        <v>-47</v>
      </c>
      <c r="AC51">
        <v>-31</v>
      </c>
      <c r="AD51">
        <v>194</v>
      </c>
      <c r="AE51">
        <v>-225</v>
      </c>
      <c r="AF51">
        <v>15.4</v>
      </c>
      <c r="AG51">
        <v>209</v>
      </c>
      <c r="AH51">
        <v>-240</v>
      </c>
      <c r="AI51">
        <v>-31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</row>
    <row r="52" spans="1:43" x14ac:dyDescent="0.2">
      <c r="A52" t="s">
        <v>55</v>
      </c>
      <c r="B52" s="1">
        <v>40738</v>
      </c>
      <c r="C52" s="14">
        <f t="shared" si="0"/>
        <v>2011</v>
      </c>
      <c r="D52" s="14">
        <f t="shared" si="1"/>
        <v>7</v>
      </c>
      <c r="E52">
        <v>34</v>
      </c>
      <c r="F52">
        <v>10.5</v>
      </c>
      <c r="G52">
        <v>10</v>
      </c>
      <c r="H52">
        <v>10.5</v>
      </c>
      <c r="I52">
        <v>10</v>
      </c>
      <c r="J52">
        <v>694</v>
      </c>
      <c r="K52">
        <v>282</v>
      </c>
      <c r="L52">
        <v>913</v>
      </c>
      <c r="M52">
        <v>5</v>
      </c>
      <c r="N52">
        <v>0.34</v>
      </c>
      <c r="O52">
        <v>0.1</v>
      </c>
      <c r="P52">
        <v>0.18</v>
      </c>
      <c r="Q52">
        <v>0.04</v>
      </c>
      <c r="R52">
        <v>34</v>
      </c>
      <c r="S52">
        <v>1.07</v>
      </c>
      <c r="T52">
        <v>513</v>
      </c>
      <c r="U52">
        <v>9.1</v>
      </c>
      <c r="V52">
        <v>-416</v>
      </c>
      <c r="W52">
        <v>0.48</v>
      </c>
      <c r="X52">
        <v>0.92</v>
      </c>
      <c r="Y52">
        <v>0</v>
      </c>
      <c r="Z52">
        <v>2.35</v>
      </c>
      <c r="AA52">
        <v>0.3</v>
      </c>
      <c r="AB52">
        <v>-106</v>
      </c>
      <c r="AC52">
        <v>-114</v>
      </c>
      <c r="AD52">
        <v>226</v>
      </c>
      <c r="AE52">
        <v>-340</v>
      </c>
      <c r="AF52">
        <v>5.3</v>
      </c>
      <c r="AG52">
        <v>231</v>
      </c>
      <c r="AH52">
        <v>-345</v>
      </c>
      <c r="AI52">
        <v>-114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</row>
    <row r="53" spans="1:43" x14ac:dyDescent="0.2">
      <c r="A53" t="s">
        <v>55</v>
      </c>
      <c r="B53" s="1">
        <v>40739</v>
      </c>
      <c r="C53" s="14">
        <f t="shared" si="0"/>
        <v>2011</v>
      </c>
      <c r="D53" s="14">
        <f t="shared" si="1"/>
        <v>7</v>
      </c>
      <c r="E53">
        <v>35</v>
      </c>
      <c r="F53">
        <v>10.5</v>
      </c>
      <c r="G53">
        <v>10</v>
      </c>
      <c r="H53">
        <v>10.5</v>
      </c>
      <c r="I53">
        <v>10</v>
      </c>
      <c r="J53">
        <v>692</v>
      </c>
      <c r="K53">
        <v>430</v>
      </c>
      <c r="L53">
        <v>1351</v>
      </c>
      <c r="M53">
        <v>19</v>
      </c>
      <c r="N53">
        <v>0.37</v>
      </c>
      <c r="O53">
        <v>0.15</v>
      </c>
      <c r="P53">
        <v>0.19</v>
      </c>
      <c r="Q53">
        <v>0.12</v>
      </c>
      <c r="R53">
        <v>35</v>
      </c>
      <c r="S53">
        <v>0.81</v>
      </c>
      <c r="T53">
        <v>579</v>
      </c>
      <c r="U53">
        <v>13.5</v>
      </c>
      <c r="V53">
        <v>-369</v>
      </c>
      <c r="W53">
        <v>0.02</v>
      </c>
      <c r="X53">
        <v>0.83</v>
      </c>
      <c r="Y53">
        <v>0</v>
      </c>
      <c r="Z53">
        <v>2.9</v>
      </c>
      <c r="AA53">
        <v>0.3</v>
      </c>
      <c r="AB53">
        <v>-136</v>
      </c>
      <c r="AC53">
        <v>-101</v>
      </c>
      <c r="AD53">
        <v>265</v>
      </c>
      <c r="AE53">
        <v>-366</v>
      </c>
      <c r="AF53">
        <v>15.4</v>
      </c>
      <c r="AG53">
        <v>280</v>
      </c>
      <c r="AH53">
        <v>-381</v>
      </c>
      <c r="AI53">
        <v>-101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0.83</v>
      </c>
    </row>
    <row r="54" spans="1:43" x14ac:dyDescent="0.2">
      <c r="A54" t="s">
        <v>55</v>
      </c>
      <c r="B54" s="1">
        <v>40740</v>
      </c>
      <c r="C54" s="14">
        <f t="shared" si="0"/>
        <v>2011</v>
      </c>
      <c r="D54" s="14">
        <f t="shared" si="1"/>
        <v>7</v>
      </c>
      <c r="E54">
        <v>36</v>
      </c>
      <c r="F54">
        <v>11.2</v>
      </c>
      <c r="G54">
        <v>9.8000000000000007</v>
      </c>
      <c r="H54">
        <v>11.2</v>
      </c>
      <c r="I54">
        <v>9.8000000000000007</v>
      </c>
      <c r="J54">
        <v>691</v>
      </c>
      <c r="K54">
        <v>327</v>
      </c>
      <c r="L54">
        <v>849</v>
      </c>
      <c r="M54">
        <v>8</v>
      </c>
      <c r="N54">
        <v>0.35</v>
      </c>
      <c r="O54">
        <v>0.1</v>
      </c>
      <c r="P54">
        <v>0.13</v>
      </c>
      <c r="Q54">
        <v>0.08</v>
      </c>
      <c r="R54">
        <v>36</v>
      </c>
      <c r="S54">
        <v>2.09</v>
      </c>
      <c r="T54">
        <v>622</v>
      </c>
      <c r="U54">
        <v>8.5</v>
      </c>
      <c r="V54">
        <v>-582</v>
      </c>
      <c r="W54">
        <v>0.53</v>
      </c>
      <c r="X54">
        <v>0.94</v>
      </c>
      <c r="Y54">
        <v>0</v>
      </c>
      <c r="Z54">
        <v>2.4900000000000002</v>
      </c>
      <c r="AA54">
        <v>0.4</v>
      </c>
      <c r="AB54">
        <v>-161</v>
      </c>
      <c r="AC54">
        <v>-165</v>
      </c>
      <c r="AD54">
        <v>341</v>
      </c>
      <c r="AE54">
        <v>-506</v>
      </c>
      <c r="AF54">
        <v>16.7</v>
      </c>
      <c r="AG54">
        <v>358</v>
      </c>
      <c r="AH54">
        <v>-523</v>
      </c>
      <c r="AI54">
        <v>-165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</row>
    <row r="55" spans="1:43" x14ac:dyDescent="0.2">
      <c r="A55" t="s">
        <v>55</v>
      </c>
      <c r="B55" s="1">
        <v>40741</v>
      </c>
      <c r="C55" s="14">
        <f t="shared" si="0"/>
        <v>2011</v>
      </c>
      <c r="D55" s="14">
        <f t="shared" si="1"/>
        <v>7</v>
      </c>
      <c r="E55">
        <v>37</v>
      </c>
      <c r="F55">
        <v>10.9</v>
      </c>
      <c r="G55">
        <v>9.9</v>
      </c>
      <c r="H55">
        <v>10.9</v>
      </c>
      <c r="I55">
        <v>9.9</v>
      </c>
      <c r="J55">
        <v>693</v>
      </c>
      <c r="K55">
        <v>462</v>
      </c>
      <c r="L55">
        <v>1319</v>
      </c>
      <c r="M55">
        <v>5</v>
      </c>
      <c r="N55">
        <v>0.34</v>
      </c>
      <c r="O55">
        <v>0.1</v>
      </c>
      <c r="P55">
        <v>0.11</v>
      </c>
      <c r="Q55">
        <v>0.09</v>
      </c>
      <c r="R55">
        <v>37</v>
      </c>
      <c r="S55">
        <v>1.06</v>
      </c>
      <c r="T55">
        <v>557</v>
      </c>
      <c r="U55">
        <v>13.2</v>
      </c>
      <c r="V55">
        <v>-567</v>
      </c>
      <c r="W55">
        <v>0.92</v>
      </c>
      <c r="X55">
        <v>0.97</v>
      </c>
      <c r="Y55">
        <v>0</v>
      </c>
      <c r="Z55">
        <v>2.44</v>
      </c>
      <c r="AA55">
        <v>0.4</v>
      </c>
      <c r="AB55">
        <v>-134</v>
      </c>
      <c r="AC55">
        <v>-133</v>
      </c>
      <c r="AD55">
        <v>297</v>
      </c>
      <c r="AE55">
        <v>-430</v>
      </c>
      <c r="AF55">
        <v>5.3</v>
      </c>
      <c r="AG55">
        <v>302</v>
      </c>
      <c r="AH55">
        <v>-435</v>
      </c>
      <c r="AI55">
        <v>-133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1:43" x14ac:dyDescent="0.2">
      <c r="A56" t="s">
        <v>55</v>
      </c>
      <c r="B56" s="1">
        <v>40742</v>
      </c>
      <c r="C56" s="14">
        <f t="shared" si="0"/>
        <v>2011</v>
      </c>
      <c r="D56" s="14">
        <f t="shared" si="1"/>
        <v>7</v>
      </c>
      <c r="E56">
        <v>38</v>
      </c>
      <c r="F56">
        <v>10.8</v>
      </c>
      <c r="G56">
        <v>9.9</v>
      </c>
      <c r="H56">
        <v>10.8</v>
      </c>
      <c r="I56">
        <v>9.9</v>
      </c>
      <c r="J56">
        <v>692</v>
      </c>
      <c r="K56">
        <v>384</v>
      </c>
      <c r="L56">
        <v>1099</v>
      </c>
      <c r="M56">
        <v>9</v>
      </c>
      <c r="N56">
        <v>0.34</v>
      </c>
      <c r="O56">
        <v>0.09</v>
      </c>
      <c r="P56">
        <v>0.12</v>
      </c>
      <c r="Q56">
        <v>7.0000000000000007E-2</v>
      </c>
      <c r="R56">
        <v>38</v>
      </c>
      <c r="S56">
        <v>2.2999999999999998</v>
      </c>
      <c r="T56">
        <v>556</v>
      </c>
      <c r="U56">
        <v>11</v>
      </c>
      <c r="V56">
        <v>-475</v>
      </c>
      <c r="W56">
        <v>0.01</v>
      </c>
      <c r="X56">
        <v>0.91</v>
      </c>
      <c r="Y56">
        <v>0</v>
      </c>
      <c r="Z56">
        <v>2.35</v>
      </c>
      <c r="AA56">
        <v>0.4</v>
      </c>
      <c r="AB56">
        <v>-134</v>
      </c>
      <c r="AC56">
        <v>-129</v>
      </c>
      <c r="AD56">
        <v>344</v>
      </c>
      <c r="AE56">
        <v>-474</v>
      </c>
      <c r="AF56">
        <v>20.7</v>
      </c>
      <c r="AG56">
        <v>365</v>
      </c>
      <c r="AH56">
        <v>-495</v>
      </c>
      <c r="AI56">
        <v>-130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55</v>
      </c>
      <c r="B57" s="1">
        <v>40743</v>
      </c>
      <c r="C57" s="14">
        <f t="shared" si="0"/>
        <v>2011</v>
      </c>
      <c r="D57" s="14">
        <f t="shared" si="1"/>
        <v>7</v>
      </c>
      <c r="E57">
        <v>39</v>
      </c>
      <c r="F57">
        <v>11.2</v>
      </c>
      <c r="G57">
        <v>9.9</v>
      </c>
      <c r="H57">
        <v>11.2</v>
      </c>
      <c r="I57">
        <v>9.9</v>
      </c>
      <c r="J57">
        <v>695</v>
      </c>
      <c r="K57">
        <v>525</v>
      </c>
      <c r="L57">
        <v>1265</v>
      </c>
      <c r="M57">
        <v>9</v>
      </c>
      <c r="N57">
        <v>0.38</v>
      </c>
      <c r="O57">
        <v>0.17</v>
      </c>
      <c r="P57">
        <v>0.2</v>
      </c>
      <c r="Q57">
        <v>0.12</v>
      </c>
      <c r="R57">
        <v>39</v>
      </c>
      <c r="S57">
        <v>1.17</v>
      </c>
      <c r="T57">
        <v>838</v>
      </c>
      <c r="U57">
        <v>12.7</v>
      </c>
      <c r="V57">
        <v>-747</v>
      </c>
      <c r="W57">
        <v>0.98</v>
      </c>
      <c r="X57">
        <v>0.94</v>
      </c>
      <c r="Y57">
        <v>0</v>
      </c>
      <c r="Z57">
        <v>2.77</v>
      </c>
      <c r="AA57">
        <v>0.4</v>
      </c>
      <c r="AB57">
        <v>-158</v>
      </c>
      <c r="AC57">
        <v>-167</v>
      </c>
      <c r="AD57">
        <v>433</v>
      </c>
      <c r="AE57">
        <v>-600</v>
      </c>
      <c r="AF57">
        <v>10.5</v>
      </c>
      <c r="AG57">
        <v>444</v>
      </c>
      <c r="AH57">
        <v>-610</v>
      </c>
      <c r="AI57">
        <v>-167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0.83</v>
      </c>
    </row>
    <row r="58" spans="1:43" x14ac:dyDescent="0.2">
      <c r="A58" t="s">
        <v>55</v>
      </c>
      <c r="B58" s="1">
        <v>40744</v>
      </c>
      <c r="C58" s="14">
        <f t="shared" si="0"/>
        <v>2011</v>
      </c>
      <c r="D58" s="14">
        <f t="shared" si="1"/>
        <v>7</v>
      </c>
      <c r="E58">
        <v>40</v>
      </c>
      <c r="F58">
        <v>11.1</v>
      </c>
      <c r="G58">
        <v>10</v>
      </c>
      <c r="H58">
        <v>11.1</v>
      </c>
      <c r="I58">
        <v>10</v>
      </c>
      <c r="J58">
        <v>695</v>
      </c>
      <c r="K58">
        <v>428</v>
      </c>
      <c r="L58">
        <v>1305</v>
      </c>
      <c r="M58">
        <v>12</v>
      </c>
      <c r="N58">
        <v>0.36</v>
      </c>
      <c r="O58">
        <v>0.13</v>
      </c>
      <c r="P58">
        <v>0.17</v>
      </c>
      <c r="Q58">
        <v>0.1</v>
      </c>
      <c r="R58">
        <v>40</v>
      </c>
      <c r="S58">
        <v>1.78</v>
      </c>
      <c r="T58">
        <v>862</v>
      </c>
      <c r="U58">
        <v>13.1</v>
      </c>
      <c r="V58">
        <v>-649</v>
      </c>
      <c r="W58">
        <v>0.96</v>
      </c>
      <c r="X58">
        <v>0.92</v>
      </c>
      <c r="Y58">
        <v>0</v>
      </c>
      <c r="Z58">
        <v>2.77</v>
      </c>
      <c r="AA58">
        <v>0.1</v>
      </c>
      <c r="AB58">
        <v>-57</v>
      </c>
      <c r="AC58">
        <v>-48</v>
      </c>
      <c r="AD58">
        <v>461</v>
      </c>
      <c r="AE58">
        <v>-510</v>
      </c>
      <c r="AF58">
        <v>21.3</v>
      </c>
      <c r="AG58">
        <v>482</v>
      </c>
      <c r="AH58">
        <v>-531</v>
      </c>
      <c r="AI58">
        <v>-49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0.83</v>
      </c>
    </row>
    <row r="59" spans="1:43" x14ac:dyDescent="0.2">
      <c r="A59" t="s">
        <v>55</v>
      </c>
      <c r="B59" s="1">
        <v>40745</v>
      </c>
      <c r="C59" s="14">
        <f t="shared" si="0"/>
        <v>2011</v>
      </c>
      <c r="D59" s="14">
        <f t="shared" si="1"/>
        <v>7</v>
      </c>
      <c r="E59">
        <v>41</v>
      </c>
      <c r="F59">
        <v>11.1</v>
      </c>
      <c r="G59">
        <v>10.1</v>
      </c>
      <c r="H59">
        <v>11.1</v>
      </c>
      <c r="I59">
        <v>10.1</v>
      </c>
      <c r="J59">
        <v>695</v>
      </c>
      <c r="K59">
        <v>310</v>
      </c>
      <c r="L59">
        <v>1209</v>
      </c>
      <c r="M59">
        <v>6</v>
      </c>
      <c r="N59">
        <v>0.34</v>
      </c>
      <c r="O59">
        <v>0.08</v>
      </c>
      <c r="P59">
        <v>0.1</v>
      </c>
      <c r="Q59">
        <v>7.0000000000000007E-2</v>
      </c>
      <c r="R59">
        <v>41</v>
      </c>
      <c r="S59">
        <v>3.53</v>
      </c>
      <c r="T59">
        <v>882</v>
      </c>
      <c r="U59">
        <v>12.1</v>
      </c>
      <c r="V59">
        <v>-562</v>
      </c>
      <c r="W59">
        <v>0.48</v>
      </c>
      <c r="X59">
        <v>0.95</v>
      </c>
      <c r="Y59">
        <v>0</v>
      </c>
      <c r="Z59">
        <v>2.25</v>
      </c>
      <c r="AA59">
        <v>-0.1</v>
      </c>
      <c r="AB59">
        <v>16</v>
      </c>
      <c r="AC59">
        <v>21</v>
      </c>
      <c r="AD59">
        <v>516</v>
      </c>
      <c r="AE59">
        <v>-495</v>
      </c>
      <c r="AF59">
        <v>21.2</v>
      </c>
      <c r="AG59">
        <v>537</v>
      </c>
      <c r="AH59">
        <v>-516</v>
      </c>
      <c r="AI59">
        <v>21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1:43" x14ac:dyDescent="0.2">
      <c r="A60" t="s">
        <v>55</v>
      </c>
      <c r="B60" s="1">
        <v>40746</v>
      </c>
      <c r="C60" s="14">
        <f t="shared" si="0"/>
        <v>2011</v>
      </c>
      <c r="D60" s="14">
        <f t="shared" si="1"/>
        <v>7</v>
      </c>
      <c r="E60">
        <v>42</v>
      </c>
      <c r="F60">
        <v>11</v>
      </c>
      <c r="G60">
        <v>10.199999999999999</v>
      </c>
      <c r="H60">
        <v>11</v>
      </c>
      <c r="I60">
        <v>10.199999999999999</v>
      </c>
      <c r="J60">
        <v>696</v>
      </c>
      <c r="K60">
        <v>418</v>
      </c>
      <c r="L60">
        <v>1366</v>
      </c>
      <c r="M60">
        <v>9</v>
      </c>
      <c r="N60">
        <v>0.34</v>
      </c>
      <c r="O60">
        <v>0.09</v>
      </c>
      <c r="P60">
        <v>0.12</v>
      </c>
      <c r="Q60">
        <v>0.08</v>
      </c>
      <c r="R60">
        <v>42</v>
      </c>
      <c r="S60">
        <v>2.61</v>
      </c>
      <c r="T60">
        <v>958</v>
      </c>
      <c r="U60">
        <v>13.7</v>
      </c>
      <c r="V60">
        <v>-514</v>
      </c>
      <c r="W60">
        <v>0.37</v>
      </c>
      <c r="X60">
        <v>0.95</v>
      </c>
      <c r="Y60">
        <v>0</v>
      </c>
      <c r="Z60">
        <v>2.36</v>
      </c>
      <c r="AA60">
        <v>-0.2</v>
      </c>
      <c r="AB60">
        <v>75</v>
      </c>
      <c r="AC60">
        <v>78</v>
      </c>
      <c r="AD60">
        <v>536</v>
      </c>
      <c r="AE60">
        <v>-458</v>
      </c>
      <c r="AF60">
        <v>23.4</v>
      </c>
      <c r="AG60">
        <v>559</v>
      </c>
      <c r="AH60">
        <v>-481</v>
      </c>
      <c r="AI60">
        <v>78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2">
      <c r="A61" t="s">
        <v>55</v>
      </c>
      <c r="B61" s="1">
        <v>40747</v>
      </c>
      <c r="C61" s="14">
        <f t="shared" si="0"/>
        <v>2011</v>
      </c>
      <c r="D61" s="14">
        <f t="shared" si="1"/>
        <v>7</v>
      </c>
      <c r="E61">
        <v>43</v>
      </c>
      <c r="F61">
        <v>11.2</v>
      </c>
      <c r="G61">
        <v>10.1</v>
      </c>
      <c r="H61">
        <v>11.2</v>
      </c>
      <c r="I61">
        <v>10.1</v>
      </c>
      <c r="J61">
        <v>691</v>
      </c>
      <c r="K61">
        <v>332</v>
      </c>
      <c r="L61">
        <v>1147</v>
      </c>
      <c r="M61">
        <v>7</v>
      </c>
      <c r="N61">
        <v>0.34</v>
      </c>
      <c r="O61">
        <v>0.1</v>
      </c>
      <c r="P61">
        <v>0.12</v>
      </c>
      <c r="Q61">
        <v>0.08</v>
      </c>
      <c r="R61">
        <v>43</v>
      </c>
      <c r="S61">
        <v>3.42</v>
      </c>
      <c r="T61">
        <v>1063</v>
      </c>
      <c r="U61">
        <v>11.5</v>
      </c>
      <c r="V61">
        <v>-706</v>
      </c>
      <c r="W61">
        <v>1.18</v>
      </c>
      <c r="X61">
        <v>0.96</v>
      </c>
      <c r="Y61">
        <v>0</v>
      </c>
      <c r="Z61">
        <v>2.4700000000000002</v>
      </c>
      <c r="AA61">
        <v>-0.1</v>
      </c>
      <c r="AB61">
        <v>37</v>
      </c>
      <c r="AC61">
        <v>36</v>
      </c>
      <c r="AD61">
        <v>568</v>
      </c>
      <c r="AE61">
        <v>-532</v>
      </c>
      <c r="AF61">
        <v>23.9</v>
      </c>
      <c r="AG61">
        <v>592</v>
      </c>
      <c r="AH61">
        <v>-556</v>
      </c>
      <c r="AI61">
        <v>36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55</v>
      </c>
      <c r="B62" s="1">
        <v>40748</v>
      </c>
      <c r="C62" s="14">
        <f t="shared" si="0"/>
        <v>2011</v>
      </c>
      <c r="D62" s="14">
        <f t="shared" si="1"/>
        <v>7</v>
      </c>
      <c r="E62">
        <v>44</v>
      </c>
      <c r="F62">
        <v>11.5</v>
      </c>
      <c r="G62">
        <v>10</v>
      </c>
      <c r="H62">
        <v>11.5</v>
      </c>
      <c r="I62">
        <v>10</v>
      </c>
      <c r="J62">
        <v>689</v>
      </c>
      <c r="K62">
        <v>407</v>
      </c>
      <c r="L62">
        <v>1181</v>
      </c>
      <c r="M62">
        <v>4</v>
      </c>
      <c r="N62">
        <v>0.34</v>
      </c>
      <c r="O62">
        <v>0.08</v>
      </c>
      <c r="P62">
        <v>0.09</v>
      </c>
      <c r="Q62">
        <v>7.0000000000000007E-2</v>
      </c>
      <c r="R62">
        <v>44</v>
      </c>
      <c r="S62">
        <v>2.62</v>
      </c>
      <c r="T62">
        <v>837</v>
      </c>
      <c r="U62">
        <v>11.8</v>
      </c>
      <c r="V62">
        <v>-577</v>
      </c>
      <c r="W62">
        <v>1.1000000000000001</v>
      </c>
      <c r="X62">
        <v>0.93</v>
      </c>
      <c r="Y62">
        <v>0</v>
      </c>
      <c r="Z62">
        <v>2.23</v>
      </c>
      <c r="AA62">
        <v>-0.3</v>
      </c>
      <c r="AB62">
        <v>93</v>
      </c>
      <c r="AC62">
        <v>96</v>
      </c>
      <c r="AD62">
        <v>511</v>
      </c>
      <c r="AE62">
        <v>-414</v>
      </c>
      <c r="AF62">
        <v>10.5</v>
      </c>
      <c r="AG62">
        <v>522</v>
      </c>
      <c r="AH62">
        <v>-424</v>
      </c>
      <c r="AI62">
        <v>97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55</v>
      </c>
      <c r="B63" s="1">
        <v>40749</v>
      </c>
      <c r="C63" s="14">
        <f t="shared" si="0"/>
        <v>2011</v>
      </c>
      <c r="D63" s="14">
        <f t="shared" si="1"/>
        <v>7</v>
      </c>
      <c r="E63">
        <v>45</v>
      </c>
      <c r="F63">
        <v>11.2</v>
      </c>
      <c r="G63">
        <v>10.199999999999999</v>
      </c>
      <c r="H63">
        <v>11.2</v>
      </c>
      <c r="I63">
        <v>10.199999999999999</v>
      </c>
      <c r="J63">
        <v>691</v>
      </c>
      <c r="K63">
        <v>355</v>
      </c>
      <c r="L63">
        <v>1040</v>
      </c>
      <c r="M63">
        <v>7</v>
      </c>
      <c r="N63">
        <v>0.33</v>
      </c>
      <c r="O63">
        <v>7.0000000000000007E-2</v>
      </c>
      <c r="P63">
        <v>0.08</v>
      </c>
      <c r="Q63">
        <v>0.06</v>
      </c>
      <c r="R63">
        <v>45</v>
      </c>
      <c r="S63">
        <v>3.17</v>
      </c>
      <c r="T63">
        <v>891</v>
      </c>
      <c r="U63">
        <v>10.4</v>
      </c>
      <c r="V63">
        <v>-551</v>
      </c>
      <c r="W63">
        <v>0.69</v>
      </c>
      <c r="X63">
        <v>0.98</v>
      </c>
      <c r="Y63">
        <v>0</v>
      </c>
      <c r="Z63">
        <v>2.0099999999999998</v>
      </c>
      <c r="AA63">
        <v>-0.3</v>
      </c>
      <c r="AB63">
        <v>94</v>
      </c>
      <c r="AC63">
        <v>95</v>
      </c>
      <c r="AD63">
        <v>543</v>
      </c>
      <c r="AE63">
        <v>-448</v>
      </c>
      <c r="AF63">
        <v>22.2</v>
      </c>
      <c r="AG63">
        <v>565</v>
      </c>
      <c r="AH63">
        <v>-470</v>
      </c>
      <c r="AI63">
        <v>95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55</v>
      </c>
      <c r="B64" s="1">
        <v>40750</v>
      </c>
      <c r="C64" s="14">
        <f t="shared" si="0"/>
        <v>2011</v>
      </c>
      <c r="D64" s="14">
        <f t="shared" si="1"/>
        <v>7</v>
      </c>
      <c r="E64">
        <v>46</v>
      </c>
      <c r="F64">
        <v>11.9</v>
      </c>
      <c r="G64">
        <v>10</v>
      </c>
      <c r="H64">
        <v>11.9</v>
      </c>
      <c r="I64">
        <v>10</v>
      </c>
      <c r="J64">
        <v>692</v>
      </c>
      <c r="K64">
        <v>470</v>
      </c>
      <c r="L64">
        <v>1347</v>
      </c>
      <c r="M64">
        <v>3</v>
      </c>
      <c r="N64">
        <v>0.32</v>
      </c>
      <c r="O64">
        <v>0.06</v>
      </c>
      <c r="P64">
        <v>7.0000000000000007E-2</v>
      </c>
      <c r="Q64">
        <v>0.05</v>
      </c>
      <c r="R64">
        <v>46</v>
      </c>
      <c r="S64">
        <v>2.52</v>
      </c>
      <c r="T64">
        <v>819</v>
      </c>
      <c r="U64">
        <v>13.5</v>
      </c>
      <c r="V64">
        <v>-481</v>
      </c>
      <c r="W64">
        <v>0.55000000000000004</v>
      </c>
      <c r="X64">
        <v>0.96</v>
      </c>
      <c r="Y64">
        <v>0</v>
      </c>
      <c r="Z64">
        <v>1.88</v>
      </c>
      <c r="AA64">
        <v>-0.3</v>
      </c>
      <c r="AB64">
        <v>85</v>
      </c>
      <c r="AC64">
        <v>88</v>
      </c>
      <c r="AD64">
        <v>492</v>
      </c>
      <c r="AE64">
        <v>-404</v>
      </c>
      <c r="AF64">
        <v>7.5</v>
      </c>
      <c r="AG64">
        <v>500</v>
      </c>
      <c r="AH64">
        <v>-412</v>
      </c>
      <c r="AI64">
        <v>88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</row>
    <row r="65" spans="1:43" x14ac:dyDescent="0.2">
      <c r="A65" t="s">
        <v>55</v>
      </c>
      <c r="B65" s="1">
        <v>40751</v>
      </c>
      <c r="C65" s="14">
        <f t="shared" si="0"/>
        <v>2011</v>
      </c>
      <c r="D65" s="14">
        <f t="shared" si="1"/>
        <v>7</v>
      </c>
      <c r="E65">
        <v>47</v>
      </c>
      <c r="F65">
        <v>12.2</v>
      </c>
      <c r="G65">
        <v>9.9</v>
      </c>
      <c r="H65">
        <v>12.2</v>
      </c>
      <c r="I65">
        <v>9.9</v>
      </c>
      <c r="J65">
        <v>694</v>
      </c>
      <c r="K65">
        <v>577</v>
      </c>
      <c r="L65">
        <v>1320</v>
      </c>
      <c r="M65">
        <v>4</v>
      </c>
      <c r="N65">
        <v>0.31</v>
      </c>
      <c r="O65">
        <v>0.05</v>
      </c>
      <c r="P65">
        <v>0.06</v>
      </c>
      <c r="Q65">
        <v>0.05</v>
      </c>
      <c r="R65">
        <v>47</v>
      </c>
      <c r="S65">
        <v>1.39</v>
      </c>
      <c r="T65">
        <v>749</v>
      </c>
      <c r="U65">
        <v>13.2</v>
      </c>
      <c r="V65">
        <v>-457</v>
      </c>
      <c r="W65">
        <v>0.51</v>
      </c>
      <c r="X65">
        <v>0.98</v>
      </c>
      <c r="Y65">
        <v>0</v>
      </c>
      <c r="Z65">
        <v>1.73</v>
      </c>
      <c r="AA65">
        <v>-0.2</v>
      </c>
      <c r="AB65">
        <v>50</v>
      </c>
      <c r="AC65">
        <v>49</v>
      </c>
      <c r="AD65">
        <v>434</v>
      </c>
      <c r="AE65">
        <v>-385</v>
      </c>
      <c r="AF65">
        <v>5.6</v>
      </c>
      <c r="AG65">
        <v>440</v>
      </c>
      <c r="AH65">
        <v>-391</v>
      </c>
      <c r="AI65">
        <v>49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55</v>
      </c>
      <c r="B66" s="1">
        <v>40752</v>
      </c>
      <c r="C66" s="14">
        <f t="shared" si="0"/>
        <v>2011</v>
      </c>
      <c r="D66" s="14">
        <f t="shared" si="1"/>
        <v>7</v>
      </c>
      <c r="E66">
        <v>48</v>
      </c>
      <c r="F66">
        <v>12</v>
      </c>
      <c r="G66">
        <v>9.9</v>
      </c>
      <c r="H66">
        <v>12</v>
      </c>
      <c r="I66">
        <v>9.9</v>
      </c>
      <c r="J66">
        <v>693</v>
      </c>
      <c r="K66">
        <v>423</v>
      </c>
      <c r="L66">
        <v>1156</v>
      </c>
      <c r="M66">
        <v>5</v>
      </c>
      <c r="N66">
        <v>0.3</v>
      </c>
      <c r="O66">
        <v>0.05</v>
      </c>
      <c r="P66">
        <v>0.06</v>
      </c>
      <c r="Q66">
        <v>0.04</v>
      </c>
      <c r="R66">
        <v>48</v>
      </c>
      <c r="S66">
        <v>2.08</v>
      </c>
      <c r="T66">
        <v>669</v>
      </c>
      <c r="U66">
        <v>11.6</v>
      </c>
      <c r="V66">
        <v>-416</v>
      </c>
      <c r="W66">
        <v>0.25</v>
      </c>
      <c r="X66">
        <v>0.93</v>
      </c>
      <c r="Y66">
        <v>0</v>
      </c>
      <c r="Z66">
        <v>1.57</v>
      </c>
      <c r="AA66">
        <v>-0.1</v>
      </c>
      <c r="AB66">
        <v>23</v>
      </c>
      <c r="AC66">
        <v>26</v>
      </c>
      <c r="AD66">
        <v>410</v>
      </c>
      <c r="AE66">
        <v>-384</v>
      </c>
      <c r="AF66">
        <v>10.4</v>
      </c>
      <c r="AG66">
        <v>420</v>
      </c>
      <c r="AH66">
        <v>-394</v>
      </c>
      <c r="AI66">
        <v>26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</row>
    <row r="67" spans="1:43" x14ac:dyDescent="0.2">
      <c r="A67" t="s">
        <v>55</v>
      </c>
      <c r="B67" s="1">
        <v>40753</v>
      </c>
      <c r="C67" s="14">
        <f t="shared" ref="C67:C120" si="2">YEAR(B67)</f>
        <v>2011</v>
      </c>
      <c r="D67" s="14">
        <f t="shared" ref="D67:D120" si="3">MONTH(B67)</f>
        <v>7</v>
      </c>
      <c r="E67">
        <v>49</v>
      </c>
      <c r="F67">
        <v>11.6</v>
      </c>
      <c r="G67">
        <v>9.9</v>
      </c>
      <c r="H67">
        <v>11.6</v>
      </c>
      <c r="I67">
        <v>9.9</v>
      </c>
      <c r="J67">
        <v>692</v>
      </c>
      <c r="K67">
        <v>364</v>
      </c>
      <c r="L67">
        <v>1215</v>
      </c>
      <c r="M67">
        <v>2</v>
      </c>
      <c r="N67">
        <v>0.3</v>
      </c>
      <c r="O67">
        <v>0.04</v>
      </c>
      <c r="P67">
        <v>0.05</v>
      </c>
      <c r="Q67">
        <v>0.04</v>
      </c>
      <c r="R67">
        <v>49</v>
      </c>
      <c r="S67">
        <v>3.25</v>
      </c>
      <c r="T67">
        <v>663</v>
      </c>
      <c r="U67">
        <v>12.2</v>
      </c>
      <c r="V67">
        <v>-400</v>
      </c>
      <c r="W67">
        <v>0.01</v>
      </c>
      <c r="X67">
        <v>0.9</v>
      </c>
      <c r="Y67">
        <v>0</v>
      </c>
      <c r="Z67">
        <v>1.52</v>
      </c>
      <c r="AA67">
        <v>0</v>
      </c>
      <c r="AB67">
        <v>-15</v>
      </c>
      <c r="AC67">
        <v>-17</v>
      </c>
      <c r="AD67">
        <v>387</v>
      </c>
      <c r="AE67">
        <v>-404</v>
      </c>
      <c r="AF67">
        <v>6.5</v>
      </c>
      <c r="AG67">
        <v>394</v>
      </c>
      <c r="AH67">
        <v>-410</v>
      </c>
      <c r="AI67">
        <v>-17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55</v>
      </c>
      <c r="B68" s="1">
        <v>40754</v>
      </c>
      <c r="C68" s="14">
        <f t="shared" si="2"/>
        <v>2011</v>
      </c>
      <c r="D68" s="14">
        <f t="shared" si="3"/>
        <v>7</v>
      </c>
      <c r="E68">
        <v>50</v>
      </c>
      <c r="F68">
        <v>10</v>
      </c>
      <c r="G68">
        <v>10.1</v>
      </c>
      <c r="H68">
        <v>10</v>
      </c>
      <c r="I68">
        <v>10.1</v>
      </c>
      <c r="J68">
        <v>692</v>
      </c>
      <c r="K68">
        <v>217</v>
      </c>
      <c r="L68">
        <v>665</v>
      </c>
      <c r="M68">
        <v>1</v>
      </c>
      <c r="N68">
        <v>0.32</v>
      </c>
      <c r="O68">
        <v>0.06</v>
      </c>
      <c r="P68">
        <v>0.08</v>
      </c>
      <c r="Q68">
        <v>0.05</v>
      </c>
      <c r="R68">
        <v>50</v>
      </c>
      <c r="S68">
        <v>3.52</v>
      </c>
      <c r="T68">
        <v>709</v>
      </c>
      <c r="U68">
        <v>6.7</v>
      </c>
      <c r="V68">
        <v>-516</v>
      </c>
      <c r="W68">
        <v>0.42</v>
      </c>
      <c r="X68">
        <v>0.97</v>
      </c>
      <c r="Y68">
        <v>0</v>
      </c>
      <c r="Z68">
        <v>1.83</v>
      </c>
      <c r="AA68">
        <v>0.2</v>
      </c>
      <c r="AB68">
        <v>-54</v>
      </c>
      <c r="AC68">
        <v>-54</v>
      </c>
      <c r="AD68">
        <v>399</v>
      </c>
      <c r="AE68">
        <v>-453</v>
      </c>
      <c r="AF68">
        <v>3.5</v>
      </c>
      <c r="AG68">
        <v>402</v>
      </c>
      <c r="AH68">
        <v>-456</v>
      </c>
      <c r="AI68">
        <v>-54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55</v>
      </c>
      <c r="B69" s="1">
        <v>40755</v>
      </c>
      <c r="C69" s="14">
        <f t="shared" si="2"/>
        <v>2011</v>
      </c>
      <c r="D69" s="14">
        <f t="shared" si="3"/>
        <v>7</v>
      </c>
      <c r="E69">
        <v>51</v>
      </c>
      <c r="F69">
        <v>10.1</v>
      </c>
      <c r="G69">
        <v>10.1</v>
      </c>
      <c r="H69">
        <v>10.1</v>
      </c>
      <c r="I69">
        <v>10.1</v>
      </c>
      <c r="J69">
        <v>690</v>
      </c>
      <c r="K69">
        <v>332</v>
      </c>
      <c r="L69">
        <v>1297</v>
      </c>
      <c r="M69">
        <v>1</v>
      </c>
      <c r="N69">
        <v>0.33</v>
      </c>
      <c r="O69">
        <v>0.08</v>
      </c>
      <c r="P69">
        <v>0.09</v>
      </c>
      <c r="Q69">
        <v>7.0000000000000007E-2</v>
      </c>
      <c r="R69">
        <v>51</v>
      </c>
      <c r="S69">
        <v>3.04</v>
      </c>
      <c r="T69">
        <v>757</v>
      </c>
      <c r="U69">
        <v>13</v>
      </c>
      <c r="V69">
        <v>-440</v>
      </c>
      <c r="W69">
        <v>-0.05</v>
      </c>
      <c r="X69">
        <v>0.96</v>
      </c>
      <c r="Y69">
        <v>0</v>
      </c>
      <c r="Z69">
        <v>2.11</v>
      </c>
      <c r="AA69">
        <v>0.2</v>
      </c>
      <c r="AB69">
        <v>-70</v>
      </c>
      <c r="AC69">
        <v>-69</v>
      </c>
      <c r="AD69">
        <v>393</v>
      </c>
      <c r="AE69">
        <v>-462</v>
      </c>
      <c r="AF69">
        <v>3</v>
      </c>
      <c r="AG69">
        <v>396</v>
      </c>
      <c r="AH69">
        <v>-465</v>
      </c>
      <c r="AI69">
        <v>-69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55</v>
      </c>
      <c r="B70" s="1">
        <v>40759</v>
      </c>
      <c r="C70" s="14">
        <f t="shared" si="2"/>
        <v>2011</v>
      </c>
      <c r="D70" s="14">
        <f t="shared" si="3"/>
        <v>8</v>
      </c>
      <c r="E70">
        <v>52</v>
      </c>
      <c r="F70">
        <v>10.9</v>
      </c>
      <c r="G70">
        <v>9.9</v>
      </c>
      <c r="H70">
        <v>10.9</v>
      </c>
      <c r="I70">
        <v>9.9</v>
      </c>
      <c r="J70">
        <v>687</v>
      </c>
      <c r="K70">
        <v>362</v>
      </c>
      <c r="L70">
        <v>1255</v>
      </c>
      <c r="M70">
        <v>0</v>
      </c>
      <c r="N70">
        <v>0.32</v>
      </c>
      <c r="O70">
        <v>7.0000000000000007E-2</v>
      </c>
      <c r="P70">
        <v>0.08</v>
      </c>
      <c r="Q70">
        <v>0.06</v>
      </c>
      <c r="R70">
        <v>52</v>
      </c>
      <c r="S70">
        <v>2.2599999999999998</v>
      </c>
      <c r="T70">
        <v>680</v>
      </c>
      <c r="U70">
        <v>12.6</v>
      </c>
      <c r="V70">
        <v>-404</v>
      </c>
      <c r="W70">
        <v>-0.02</v>
      </c>
      <c r="X70">
        <v>0.97</v>
      </c>
      <c r="Y70">
        <v>0</v>
      </c>
      <c r="Z70">
        <v>1.93</v>
      </c>
      <c r="AA70">
        <v>0.1</v>
      </c>
      <c r="AB70">
        <v>-50</v>
      </c>
      <c r="AC70">
        <v>-50</v>
      </c>
      <c r="AD70">
        <v>377</v>
      </c>
      <c r="AE70">
        <v>-427</v>
      </c>
      <c r="AF70">
        <v>0</v>
      </c>
      <c r="AG70">
        <v>377</v>
      </c>
      <c r="AH70">
        <v>-427</v>
      </c>
      <c r="AI70">
        <v>-50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</row>
    <row r="71" spans="1:43" x14ac:dyDescent="0.2">
      <c r="A71" t="s">
        <v>55</v>
      </c>
      <c r="B71" s="1">
        <v>40760</v>
      </c>
      <c r="C71" s="14">
        <f t="shared" si="2"/>
        <v>2011</v>
      </c>
      <c r="D71" s="14">
        <f t="shared" si="3"/>
        <v>8</v>
      </c>
      <c r="E71">
        <v>53</v>
      </c>
      <c r="F71">
        <v>10.4</v>
      </c>
      <c r="G71">
        <v>10</v>
      </c>
      <c r="H71">
        <v>10.4</v>
      </c>
      <c r="I71">
        <v>10</v>
      </c>
      <c r="J71">
        <v>690</v>
      </c>
      <c r="K71">
        <v>366</v>
      </c>
      <c r="L71">
        <v>1009</v>
      </c>
      <c r="M71">
        <v>0</v>
      </c>
      <c r="N71">
        <v>0.32</v>
      </c>
      <c r="O71">
        <v>0.06</v>
      </c>
      <c r="P71">
        <v>7.0000000000000007E-2</v>
      </c>
      <c r="Q71">
        <v>0.05</v>
      </c>
      <c r="R71">
        <v>53</v>
      </c>
      <c r="S71">
        <v>1.86</v>
      </c>
      <c r="T71">
        <v>649</v>
      </c>
      <c r="U71">
        <v>10.1</v>
      </c>
      <c r="V71">
        <v>-427</v>
      </c>
      <c r="W71">
        <v>0.09</v>
      </c>
      <c r="X71">
        <v>0.97</v>
      </c>
      <c r="Y71">
        <v>0</v>
      </c>
      <c r="Z71">
        <v>1.74</v>
      </c>
      <c r="AA71">
        <v>0.2</v>
      </c>
      <c r="AB71">
        <v>-69</v>
      </c>
      <c r="AC71">
        <v>-70</v>
      </c>
      <c r="AD71">
        <v>357</v>
      </c>
      <c r="AE71">
        <v>-427</v>
      </c>
      <c r="AF71">
        <v>0</v>
      </c>
      <c r="AG71">
        <v>357</v>
      </c>
      <c r="AH71">
        <v>-427</v>
      </c>
      <c r="AI71">
        <v>-70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55</v>
      </c>
      <c r="B72" s="1">
        <v>40761</v>
      </c>
      <c r="C72" s="14">
        <f t="shared" si="2"/>
        <v>2011</v>
      </c>
      <c r="D72" s="14">
        <f t="shared" si="3"/>
        <v>8</v>
      </c>
      <c r="E72">
        <v>54</v>
      </c>
      <c r="F72">
        <v>8.9</v>
      </c>
      <c r="G72">
        <v>10.4</v>
      </c>
      <c r="H72">
        <v>8.9</v>
      </c>
      <c r="I72">
        <v>10.4</v>
      </c>
      <c r="J72">
        <v>695</v>
      </c>
      <c r="K72">
        <v>403</v>
      </c>
      <c r="L72">
        <v>1312</v>
      </c>
      <c r="M72">
        <v>0</v>
      </c>
      <c r="N72">
        <v>0.31</v>
      </c>
      <c r="O72">
        <v>0.05</v>
      </c>
      <c r="P72">
        <v>0.06</v>
      </c>
      <c r="Q72">
        <v>0.04</v>
      </c>
      <c r="R72">
        <v>54</v>
      </c>
      <c r="S72">
        <v>1.31</v>
      </c>
      <c r="T72">
        <v>512</v>
      </c>
      <c r="U72">
        <v>13.1</v>
      </c>
      <c r="V72">
        <v>-419</v>
      </c>
      <c r="W72">
        <v>0.4</v>
      </c>
      <c r="X72">
        <v>0.95</v>
      </c>
      <c r="Y72">
        <v>0</v>
      </c>
      <c r="Z72">
        <v>1.58</v>
      </c>
      <c r="AA72">
        <v>0.3</v>
      </c>
      <c r="AB72">
        <v>-89</v>
      </c>
      <c r="AC72">
        <v>-91</v>
      </c>
      <c r="AD72">
        <v>284</v>
      </c>
      <c r="AE72">
        <v>-375</v>
      </c>
      <c r="AF72">
        <v>0</v>
      </c>
      <c r="AG72">
        <v>284</v>
      </c>
      <c r="AH72">
        <v>-375</v>
      </c>
      <c r="AI72">
        <v>-91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55</v>
      </c>
      <c r="B73" s="1">
        <v>40762</v>
      </c>
      <c r="C73" s="14">
        <f t="shared" si="2"/>
        <v>2011</v>
      </c>
      <c r="D73" s="14">
        <f t="shared" si="3"/>
        <v>8</v>
      </c>
      <c r="E73">
        <v>55</v>
      </c>
      <c r="F73">
        <v>8</v>
      </c>
      <c r="G73">
        <v>10.6</v>
      </c>
      <c r="H73">
        <v>8</v>
      </c>
      <c r="I73">
        <v>10.6</v>
      </c>
      <c r="J73">
        <v>693</v>
      </c>
      <c r="K73">
        <v>184</v>
      </c>
      <c r="L73">
        <v>806</v>
      </c>
      <c r="M73">
        <v>0</v>
      </c>
      <c r="N73">
        <v>0.31</v>
      </c>
      <c r="O73">
        <v>0.05</v>
      </c>
      <c r="P73">
        <v>0.06</v>
      </c>
      <c r="Q73">
        <v>0.04</v>
      </c>
      <c r="R73">
        <v>55</v>
      </c>
      <c r="S73">
        <v>2.5299999999999998</v>
      </c>
      <c r="T73">
        <v>489</v>
      </c>
      <c r="U73">
        <v>8.1</v>
      </c>
      <c r="V73">
        <v>-418</v>
      </c>
      <c r="W73">
        <v>0.31</v>
      </c>
      <c r="X73">
        <v>0.97</v>
      </c>
      <c r="Y73">
        <v>0</v>
      </c>
      <c r="Z73">
        <v>1.48</v>
      </c>
      <c r="AA73">
        <v>0.4</v>
      </c>
      <c r="AB73">
        <v>-114</v>
      </c>
      <c r="AC73">
        <v>-114</v>
      </c>
      <c r="AD73">
        <v>261</v>
      </c>
      <c r="AE73">
        <v>-375</v>
      </c>
      <c r="AF73">
        <v>0</v>
      </c>
      <c r="AG73">
        <v>261</v>
      </c>
      <c r="AH73">
        <v>-375</v>
      </c>
      <c r="AI73">
        <v>-114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</row>
    <row r="74" spans="1:43" x14ac:dyDescent="0.2">
      <c r="A74" t="s">
        <v>55</v>
      </c>
      <c r="B74" s="1">
        <v>40763</v>
      </c>
      <c r="C74" s="14">
        <f t="shared" si="2"/>
        <v>2011</v>
      </c>
      <c r="D74" s="14">
        <f t="shared" si="3"/>
        <v>8</v>
      </c>
      <c r="E74">
        <v>56</v>
      </c>
      <c r="F74">
        <v>8.6999999999999993</v>
      </c>
      <c r="G74">
        <v>10.5</v>
      </c>
      <c r="H74">
        <v>8.6999999999999993</v>
      </c>
      <c r="I74">
        <v>10.5</v>
      </c>
      <c r="J74">
        <v>696</v>
      </c>
      <c r="K74">
        <v>310</v>
      </c>
      <c r="L74">
        <v>1121</v>
      </c>
      <c r="M74">
        <v>0</v>
      </c>
      <c r="N74">
        <v>0.32</v>
      </c>
      <c r="O74">
        <v>0.06</v>
      </c>
      <c r="P74">
        <v>7.0000000000000007E-2</v>
      </c>
      <c r="Q74">
        <v>0.05</v>
      </c>
      <c r="R74">
        <v>56</v>
      </c>
      <c r="S74">
        <v>1.8</v>
      </c>
      <c r="T74">
        <v>548</v>
      </c>
      <c r="U74">
        <v>11.2</v>
      </c>
      <c r="V74">
        <v>-430</v>
      </c>
      <c r="W74">
        <v>0.31</v>
      </c>
      <c r="X74">
        <v>0.97</v>
      </c>
      <c r="Y74">
        <v>0</v>
      </c>
      <c r="Z74">
        <v>1.68</v>
      </c>
      <c r="AA74">
        <v>0.3</v>
      </c>
      <c r="AB74">
        <v>-103</v>
      </c>
      <c r="AC74">
        <v>-104</v>
      </c>
      <c r="AD74">
        <v>283</v>
      </c>
      <c r="AE74">
        <v>-386</v>
      </c>
      <c r="AF74">
        <v>0</v>
      </c>
      <c r="AG74">
        <v>283</v>
      </c>
      <c r="AH74">
        <v>-386</v>
      </c>
      <c r="AI74">
        <v>-103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</row>
    <row r="75" spans="1:43" x14ac:dyDescent="0.2">
      <c r="A75" t="s">
        <v>55</v>
      </c>
      <c r="B75" s="1">
        <v>40764</v>
      </c>
      <c r="C75" s="14">
        <f t="shared" si="2"/>
        <v>2011</v>
      </c>
      <c r="D75" s="14">
        <f t="shared" si="3"/>
        <v>8</v>
      </c>
      <c r="E75">
        <v>57</v>
      </c>
      <c r="F75">
        <v>8.4</v>
      </c>
      <c r="G75">
        <v>10.6</v>
      </c>
      <c r="H75">
        <v>8.4</v>
      </c>
      <c r="I75">
        <v>10.6</v>
      </c>
      <c r="J75">
        <v>698</v>
      </c>
      <c r="K75">
        <v>359</v>
      </c>
      <c r="L75">
        <v>852</v>
      </c>
      <c r="M75">
        <v>0</v>
      </c>
      <c r="N75">
        <v>0.32</v>
      </c>
      <c r="O75">
        <v>0.06</v>
      </c>
      <c r="P75">
        <v>7.0000000000000007E-2</v>
      </c>
      <c r="Q75">
        <v>0.05</v>
      </c>
      <c r="R75">
        <v>57</v>
      </c>
      <c r="S75">
        <v>1.46</v>
      </c>
      <c r="T75">
        <v>539</v>
      </c>
      <c r="U75">
        <v>8.5</v>
      </c>
      <c r="V75">
        <v>-438</v>
      </c>
      <c r="W75">
        <v>0.34</v>
      </c>
      <c r="X75">
        <v>0.91</v>
      </c>
      <c r="Y75">
        <v>0</v>
      </c>
      <c r="Z75">
        <v>1.64</v>
      </c>
      <c r="AA75">
        <v>0.3</v>
      </c>
      <c r="AB75">
        <v>-92</v>
      </c>
      <c r="AC75">
        <v>-89</v>
      </c>
      <c r="AD75">
        <v>305</v>
      </c>
      <c r="AE75">
        <v>-395</v>
      </c>
      <c r="AF75">
        <v>0</v>
      </c>
      <c r="AG75">
        <v>305</v>
      </c>
      <c r="AH75">
        <v>-395</v>
      </c>
      <c r="AI75">
        <v>-90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</row>
    <row r="76" spans="1:43" x14ac:dyDescent="0.2">
      <c r="A76" t="s">
        <v>55</v>
      </c>
      <c r="B76" s="1">
        <v>40765</v>
      </c>
      <c r="C76" s="14">
        <f t="shared" si="2"/>
        <v>2011</v>
      </c>
      <c r="D76" s="14">
        <f t="shared" si="3"/>
        <v>8</v>
      </c>
      <c r="E76">
        <v>58</v>
      </c>
      <c r="F76">
        <v>8.5</v>
      </c>
      <c r="G76">
        <v>10.6</v>
      </c>
      <c r="H76">
        <v>8.5</v>
      </c>
      <c r="I76">
        <v>10.6</v>
      </c>
      <c r="J76">
        <v>702</v>
      </c>
      <c r="K76">
        <v>287</v>
      </c>
      <c r="L76">
        <v>880</v>
      </c>
      <c r="M76">
        <v>0</v>
      </c>
      <c r="N76">
        <v>0.31</v>
      </c>
      <c r="O76">
        <v>0.05</v>
      </c>
      <c r="P76">
        <v>0.06</v>
      </c>
      <c r="Q76">
        <v>0.04</v>
      </c>
      <c r="R76">
        <v>58</v>
      </c>
      <c r="S76">
        <v>2.35</v>
      </c>
      <c r="T76">
        <v>480</v>
      </c>
      <c r="U76">
        <v>8.8000000000000007</v>
      </c>
      <c r="V76">
        <v>-398</v>
      </c>
      <c r="W76">
        <v>0.17</v>
      </c>
      <c r="X76">
        <v>0.98</v>
      </c>
      <c r="Y76">
        <v>0</v>
      </c>
      <c r="Z76">
        <v>1.56</v>
      </c>
      <c r="AA76">
        <v>0.4</v>
      </c>
      <c r="AB76">
        <v>-117</v>
      </c>
      <c r="AC76">
        <v>-118</v>
      </c>
      <c r="AD76">
        <v>265</v>
      </c>
      <c r="AE76">
        <v>-383</v>
      </c>
      <c r="AF76">
        <v>0</v>
      </c>
      <c r="AG76">
        <v>265</v>
      </c>
      <c r="AH76">
        <v>-383</v>
      </c>
      <c r="AI76">
        <v>-118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55</v>
      </c>
      <c r="B77" s="1">
        <v>40766</v>
      </c>
      <c r="C77" s="14">
        <f t="shared" si="2"/>
        <v>2011</v>
      </c>
      <c r="D77" s="14">
        <f t="shared" si="3"/>
        <v>8</v>
      </c>
      <c r="E77">
        <v>59</v>
      </c>
      <c r="F77">
        <v>9.6</v>
      </c>
      <c r="G77">
        <v>10.3</v>
      </c>
      <c r="H77">
        <v>9.6</v>
      </c>
      <c r="I77">
        <v>10.3</v>
      </c>
      <c r="J77">
        <v>704</v>
      </c>
      <c r="K77">
        <v>424</v>
      </c>
      <c r="L77">
        <v>1136</v>
      </c>
      <c r="M77">
        <v>0</v>
      </c>
      <c r="N77">
        <v>0.31</v>
      </c>
      <c r="O77">
        <v>0.05</v>
      </c>
      <c r="P77">
        <v>0.05</v>
      </c>
      <c r="Q77">
        <v>0.04</v>
      </c>
      <c r="R77">
        <v>59</v>
      </c>
      <c r="S77">
        <v>2.0099999999999998</v>
      </c>
      <c r="T77">
        <v>500</v>
      </c>
      <c r="U77">
        <v>11.4</v>
      </c>
      <c r="V77">
        <v>-405</v>
      </c>
      <c r="W77">
        <v>0.11</v>
      </c>
      <c r="X77">
        <v>0.96</v>
      </c>
      <c r="Y77">
        <v>0</v>
      </c>
      <c r="Z77">
        <v>1.5</v>
      </c>
      <c r="AA77">
        <v>0.3</v>
      </c>
      <c r="AB77">
        <v>-112</v>
      </c>
      <c r="AC77">
        <v>-112</v>
      </c>
      <c r="AD77">
        <v>281</v>
      </c>
      <c r="AE77">
        <v>-393</v>
      </c>
      <c r="AF77">
        <v>0</v>
      </c>
      <c r="AG77">
        <v>281</v>
      </c>
      <c r="AH77">
        <v>-393</v>
      </c>
      <c r="AI77">
        <v>-112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55</v>
      </c>
      <c r="B78" s="1">
        <v>40767</v>
      </c>
      <c r="C78" s="14">
        <f t="shared" si="2"/>
        <v>2011</v>
      </c>
      <c r="D78" s="14">
        <f t="shared" si="3"/>
        <v>8</v>
      </c>
      <c r="E78">
        <v>60</v>
      </c>
      <c r="F78">
        <v>9.5</v>
      </c>
      <c r="G78">
        <v>10.3</v>
      </c>
      <c r="H78">
        <v>9.5</v>
      </c>
      <c r="I78">
        <v>10.3</v>
      </c>
      <c r="J78">
        <v>701</v>
      </c>
      <c r="K78">
        <v>422</v>
      </c>
      <c r="L78">
        <v>1097</v>
      </c>
      <c r="M78">
        <v>0</v>
      </c>
      <c r="N78">
        <v>0.3</v>
      </c>
      <c r="O78">
        <v>0.04</v>
      </c>
      <c r="P78">
        <v>0.05</v>
      </c>
      <c r="Q78">
        <v>0.04</v>
      </c>
      <c r="R78">
        <v>60</v>
      </c>
      <c r="S78">
        <v>1.53</v>
      </c>
      <c r="T78">
        <v>499</v>
      </c>
      <c r="U78">
        <v>11</v>
      </c>
      <c r="V78">
        <v>-442</v>
      </c>
      <c r="W78">
        <v>0.39</v>
      </c>
      <c r="X78">
        <v>0.95</v>
      </c>
      <c r="Y78">
        <v>0</v>
      </c>
      <c r="Z78">
        <v>1.43</v>
      </c>
      <c r="AA78">
        <v>0.4</v>
      </c>
      <c r="AB78">
        <v>-111</v>
      </c>
      <c r="AC78">
        <v>-114</v>
      </c>
      <c r="AD78">
        <v>277</v>
      </c>
      <c r="AE78">
        <v>-391</v>
      </c>
      <c r="AF78">
        <v>0</v>
      </c>
      <c r="AG78">
        <v>277</v>
      </c>
      <c r="AH78">
        <v>-391</v>
      </c>
      <c r="AI78">
        <v>-114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</row>
    <row r="79" spans="1:43" x14ac:dyDescent="0.2">
      <c r="A79" t="s">
        <v>55</v>
      </c>
      <c r="B79" s="1">
        <v>40768</v>
      </c>
      <c r="C79" s="14">
        <f t="shared" si="2"/>
        <v>2011</v>
      </c>
      <c r="D79" s="14">
        <f t="shared" si="3"/>
        <v>8</v>
      </c>
      <c r="E79">
        <v>61</v>
      </c>
      <c r="F79">
        <v>9</v>
      </c>
      <c r="G79">
        <v>10.3</v>
      </c>
      <c r="H79">
        <v>9</v>
      </c>
      <c r="I79">
        <v>10.3</v>
      </c>
      <c r="J79">
        <v>696</v>
      </c>
      <c r="K79">
        <v>292</v>
      </c>
      <c r="L79">
        <v>794</v>
      </c>
      <c r="M79">
        <v>0</v>
      </c>
      <c r="N79">
        <v>0.3</v>
      </c>
      <c r="O79">
        <v>0.04</v>
      </c>
      <c r="P79">
        <v>0.05</v>
      </c>
      <c r="Q79">
        <v>0.04</v>
      </c>
      <c r="R79">
        <v>61</v>
      </c>
      <c r="S79">
        <v>1.57</v>
      </c>
      <c r="T79">
        <v>467</v>
      </c>
      <c r="U79">
        <v>7.9</v>
      </c>
      <c r="V79">
        <v>-393</v>
      </c>
      <c r="W79">
        <v>0.21</v>
      </c>
      <c r="X79">
        <v>0.93</v>
      </c>
      <c r="Y79">
        <v>0</v>
      </c>
      <c r="Z79">
        <v>1.37</v>
      </c>
      <c r="AA79">
        <v>0.4</v>
      </c>
      <c r="AB79">
        <v>-118</v>
      </c>
      <c r="AC79">
        <v>-124</v>
      </c>
      <c r="AD79">
        <v>246</v>
      </c>
      <c r="AE79">
        <v>-370</v>
      </c>
      <c r="AF79">
        <v>0</v>
      </c>
      <c r="AG79">
        <v>246</v>
      </c>
      <c r="AH79">
        <v>-370</v>
      </c>
      <c r="AI79">
        <v>-124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55</v>
      </c>
      <c r="B80" s="1">
        <v>40769</v>
      </c>
      <c r="C80" s="14">
        <f t="shared" si="2"/>
        <v>2011</v>
      </c>
      <c r="D80" s="14">
        <f t="shared" si="3"/>
        <v>8</v>
      </c>
      <c r="E80">
        <v>62</v>
      </c>
      <c r="F80">
        <v>8.1</v>
      </c>
      <c r="G80">
        <v>10.5</v>
      </c>
      <c r="H80">
        <v>8.1</v>
      </c>
      <c r="I80">
        <v>10.5</v>
      </c>
      <c r="J80">
        <v>697</v>
      </c>
      <c r="K80">
        <v>141</v>
      </c>
      <c r="L80">
        <v>365</v>
      </c>
      <c r="M80">
        <v>0</v>
      </c>
      <c r="N80">
        <v>0.3</v>
      </c>
      <c r="O80">
        <v>0.04</v>
      </c>
      <c r="P80">
        <v>0.05</v>
      </c>
      <c r="Q80">
        <v>0.04</v>
      </c>
      <c r="R80">
        <v>62</v>
      </c>
      <c r="S80">
        <v>2.71</v>
      </c>
      <c r="T80">
        <v>538</v>
      </c>
      <c r="U80">
        <v>3.6</v>
      </c>
      <c r="V80">
        <v>-412</v>
      </c>
      <c r="W80">
        <v>0.13</v>
      </c>
      <c r="X80">
        <v>0.98</v>
      </c>
      <c r="Y80">
        <v>0</v>
      </c>
      <c r="Z80">
        <v>1.33</v>
      </c>
      <c r="AA80">
        <v>0.5</v>
      </c>
      <c r="AB80">
        <v>-131</v>
      </c>
      <c r="AC80">
        <v>-135</v>
      </c>
      <c r="AD80">
        <v>256</v>
      </c>
      <c r="AE80">
        <v>-391</v>
      </c>
      <c r="AF80">
        <v>0</v>
      </c>
      <c r="AG80">
        <v>256</v>
      </c>
      <c r="AH80">
        <v>-391</v>
      </c>
      <c r="AI80">
        <v>-135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55</v>
      </c>
      <c r="B81" s="1">
        <v>40770</v>
      </c>
      <c r="C81" s="14">
        <f t="shared" si="2"/>
        <v>2011</v>
      </c>
      <c r="D81" s="14">
        <f t="shared" si="3"/>
        <v>8</v>
      </c>
      <c r="E81">
        <v>63</v>
      </c>
      <c r="F81">
        <v>7.4</v>
      </c>
      <c r="G81">
        <v>10.9</v>
      </c>
      <c r="H81">
        <v>7.4</v>
      </c>
      <c r="I81">
        <v>10.9</v>
      </c>
      <c r="J81">
        <v>699</v>
      </c>
      <c r="K81">
        <v>217</v>
      </c>
      <c r="L81">
        <v>773</v>
      </c>
      <c r="M81">
        <v>0</v>
      </c>
      <c r="N81">
        <v>0.31</v>
      </c>
      <c r="O81">
        <v>0.05</v>
      </c>
      <c r="P81">
        <v>0.05</v>
      </c>
      <c r="Q81">
        <v>0.04</v>
      </c>
      <c r="R81">
        <v>63</v>
      </c>
      <c r="S81">
        <v>3.05</v>
      </c>
      <c r="T81">
        <v>608</v>
      </c>
      <c r="U81">
        <v>7.7</v>
      </c>
      <c r="V81">
        <v>-464</v>
      </c>
      <c r="W81">
        <v>0.4</v>
      </c>
      <c r="X81">
        <v>0.98</v>
      </c>
      <c r="Y81">
        <v>0</v>
      </c>
      <c r="Z81">
        <v>1.43</v>
      </c>
      <c r="AA81">
        <v>0.3</v>
      </c>
      <c r="AB81">
        <v>-85</v>
      </c>
      <c r="AC81">
        <v>-87</v>
      </c>
      <c r="AD81">
        <v>316</v>
      </c>
      <c r="AE81">
        <v>-403</v>
      </c>
      <c r="AF81">
        <v>0</v>
      </c>
      <c r="AG81">
        <v>316</v>
      </c>
      <c r="AH81">
        <v>-403</v>
      </c>
      <c r="AI81">
        <v>-87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</row>
    <row r="82" spans="1:43" x14ac:dyDescent="0.2">
      <c r="A82" t="s">
        <v>55</v>
      </c>
      <c r="B82" s="1">
        <v>40771</v>
      </c>
      <c r="C82" s="14">
        <f t="shared" si="2"/>
        <v>2011</v>
      </c>
      <c r="D82" s="14">
        <f t="shared" si="3"/>
        <v>8</v>
      </c>
      <c r="E82">
        <v>64</v>
      </c>
      <c r="F82">
        <v>7.1</v>
      </c>
      <c r="G82">
        <v>11</v>
      </c>
      <c r="H82">
        <v>7.1</v>
      </c>
      <c r="I82">
        <v>11</v>
      </c>
      <c r="J82">
        <v>698</v>
      </c>
      <c r="K82">
        <v>243</v>
      </c>
      <c r="L82">
        <v>877</v>
      </c>
      <c r="M82">
        <v>0</v>
      </c>
      <c r="N82">
        <v>0.31</v>
      </c>
      <c r="O82">
        <v>0.05</v>
      </c>
      <c r="P82">
        <v>0.05</v>
      </c>
      <c r="Q82">
        <v>0.04</v>
      </c>
      <c r="R82">
        <v>64</v>
      </c>
      <c r="S82">
        <v>3.25</v>
      </c>
      <c r="T82">
        <v>649</v>
      </c>
      <c r="U82">
        <v>8.8000000000000007</v>
      </c>
      <c r="V82">
        <v>-412</v>
      </c>
      <c r="W82">
        <v>0.19</v>
      </c>
      <c r="X82">
        <v>0.97</v>
      </c>
      <c r="Y82">
        <v>0</v>
      </c>
      <c r="Z82">
        <v>1.48</v>
      </c>
      <c r="AA82">
        <v>0.1</v>
      </c>
      <c r="AB82">
        <v>-44</v>
      </c>
      <c r="AC82">
        <v>-46</v>
      </c>
      <c r="AD82">
        <v>340</v>
      </c>
      <c r="AE82">
        <v>-386</v>
      </c>
      <c r="AF82">
        <v>0</v>
      </c>
      <c r="AG82">
        <v>340</v>
      </c>
      <c r="AH82">
        <v>-386</v>
      </c>
      <c r="AI82">
        <v>-46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55</v>
      </c>
      <c r="B83" s="1">
        <v>40772</v>
      </c>
      <c r="C83" s="14">
        <f t="shared" si="2"/>
        <v>2011</v>
      </c>
      <c r="D83" s="14">
        <f t="shared" si="3"/>
        <v>8</v>
      </c>
      <c r="E83">
        <v>65</v>
      </c>
      <c r="F83">
        <v>7.1</v>
      </c>
      <c r="G83">
        <v>11.1</v>
      </c>
      <c r="H83">
        <v>7.1</v>
      </c>
      <c r="I83">
        <v>11.1</v>
      </c>
      <c r="J83">
        <v>699</v>
      </c>
      <c r="K83">
        <v>229</v>
      </c>
      <c r="L83">
        <v>696</v>
      </c>
      <c r="M83">
        <v>0</v>
      </c>
      <c r="N83">
        <v>0.31</v>
      </c>
      <c r="O83">
        <v>0.05</v>
      </c>
      <c r="P83">
        <v>0.05</v>
      </c>
      <c r="Q83">
        <v>0.04</v>
      </c>
      <c r="R83">
        <v>65</v>
      </c>
      <c r="S83">
        <v>3.45</v>
      </c>
      <c r="T83">
        <v>659</v>
      </c>
      <c r="U83">
        <v>7</v>
      </c>
      <c r="V83">
        <v>-436</v>
      </c>
      <c r="W83">
        <v>0.2</v>
      </c>
      <c r="X83">
        <v>0.97</v>
      </c>
      <c r="Y83">
        <v>0</v>
      </c>
      <c r="Z83">
        <v>1.43</v>
      </c>
      <c r="AA83">
        <v>0.2</v>
      </c>
      <c r="AB83">
        <v>-52</v>
      </c>
      <c r="AC83">
        <v>-55</v>
      </c>
      <c r="AD83">
        <v>348</v>
      </c>
      <c r="AE83">
        <v>-403</v>
      </c>
      <c r="AF83">
        <v>0</v>
      </c>
      <c r="AG83">
        <v>348</v>
      </c>
      <c r="AH83">
        <v>-403</v>
      </c>
      <c r="AI83">
        <v>-55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55</v>
      </c>
      <c r="B84" s="1">
        <v>40773</v>
      </c>
      <c r="C84" s="14">
        <f t="shared" si="2"/>
        <v>2011</v>
      </c>
      <c r="D84" s="14">
        <f t="shared" si="3"/>
        <v>8</v>
      </c>
      <c r="E84">
        <v>66</v>
      </c>
      <c r="F84">
        <v>7.8</v>
      </c>
      <c r="G84">
        <v>10.8</v>
      </c>
      <c r="H84">
        <v>7.8</v>
      </c>
      <c r="I84">
        <v>10.8</v>
      </c>
      <c r="J84">
        <v>698</v>
      </c>
      <c r="K84">
        <v>387</v>
      </c>
      <c r="L84">
        <v>1073</v>
      </c>
      <c r="M84">
        <v>0</v>
      </c>
      <c r="N84">
        <v>0.3</v>
      </c>
      <c r="O84">
        <v>0.05</v>
      </c>
      <c r="P84">
        <v>0.05</v>
      </c>
      <c r="Q84">
        <v>0.04</v>
      </c>
      <c r="R84">
        <v>66</v>
      </c>
      <c r="S84">
        <v>2.14</v>
      </c>
      <c r="T84">
        <v>599</v>
      </c>
      <c r="U84">
        <v>10.7</v>
      </c>
      <c r="V84">
        <v>-339</v>
      </c>
      <c r="W84">
        <v>-0.13</v>
      </c>
      <c r="X84">
        <v>0.92</v>
      </c>
      <c r="Y84">
        <v>0</v>
      </c>
      <c r="Z84">
        <v>1.41</v>
      </c>
      <c r="AA84">
        <v>0.2</v>
      </c>
      <c r="AB84">
        <v>-57</v>
      </c>
      <c r="AC84">
        <v>-59</v>
      </c>
      <c r="AD84">
        <v>316</v>
      </c>
      <c r="AE84">
        <v>-375</v>
      </c>
      <c r="AF84">
        <v>0</v>
      </c>
      <c r="AG84">
        <v>316</v>
      </c>
      <c r="AH84">
        <v>-375</v>
      </c>
      <c r="AI84">
        <v>-59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55</v>
      </c>
      <c r="B85" s="1">
        <v>40774</v>
      </c>
      <c r="C85" s="14">
        <f t="shared" si="2"/>
        <v>2011</v>
      </c>
      <c r="D85" s="14">
        <f t="shared" si="3"/>
        <v>8</v>
      </c>
      <c r="E85">
        <v>67</v>
      </c>
      <c r="F85">
        <v>7.5</v>
      </c>
      <c r="G85">
        <v>10.8</v>
      </c>
      <c r="H85">
        <v>7.5</v>
      </c>
      <c r="I85">
        <v>10.8</v>
      </c>
      <c r="J85">
        <v>691</v>
      </c>
      <c r="K85">
        <v>411</v>
      </c>
      <c r="L85">
        <v>1075</v>
      </c>
      <c r="M85">
        <v>0</v>
      </c>
      <c r="N85">
        <v>0.3</v>
      </c>
      <c r="O85">
        <v>0.04</v>
      </c>
      <c r="P85">
        <v>0.05</v>
      </c>
      <c r="Q85">
        <v>0.04</v>
      </c>
      <c r="R85">
        <v>67</v>
      </c>
      <c r="S85">
        <v>1.27</v>
      </c>
      <c r="T85">
        <v>625</v>
      </c>
      <c r="U85">
        <v>10.8</v>
      </c>
      <c r="V85">
        <v>-375</v>
      </c>
      <c r="W85">
        <v>0.12</v>
      </c>
      <c r="X85">
        <v>0.96</v>
      </c>
      <c r="Y85">
        <v>0</v>
      </c>
      <c r="Z85">
        <v>1.32</v>
      </c>
      <c r="AA85">
        <v>0.1</v>
      </c>
      <c r="AB85">
        <v>-46</v>
      </c>
      <c r="AC85">
        <v>-53</v>
      </c>
      <c r="AD85">
        <v>308</v>
      </c>
      <c r="AE85">
        <v>-361</v>
      </c>
      <c r="AF85">
        <v>0</v>
      </c>
      <c r="AG85">
        <v>308</v>
      </c>
      <c r="AH85">
        <v>-361</v>
      </c>
      <c r="AI85">
        <v>-53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</row>
    <row r="86" spans="1:43" x14ac:dyDescent="0.2">
      <c r="A86" t="s">
        <v>55</v>
      </c>
      <c r="B86" s="1">
        <v>40775</v>
      </c>
      <c r="C86" s="14">
        <f t="shared" si="2"/>
        <v>2011</v>
      </c>
      <c r="D86" s="14">
        <f t="shared" si="3"/>
        <v>8</v>
      </c>
      <c r="E86">
        <v>68</v>
      </c>
      <c r="F86">
        <v>7.2</v>
      </c>
      <c r="G86">
        <v>10.8</v>
      </c>
      <c r="H86">
        <v>7.2</v>
      </c>
      <c r="I86">
        <v>10.8</v>
      </c>
      <c r="J86">
        <v>681</v>
      </c>
      <c r="K86">
        <v>380</v>
      </c>
      <c r="L86">
        <v>1044</v>
      </c>
      <c r="M86">
        <v>0</v>
      </c>
      <c r="N86">
        <v>0.3</v>
      </c>
      <c r="O86">
        <v>0.04</v>
      </c>
      <c r="P86">
        <v>0.05</v>
      </c>
      <c r="Q86">
        <v>0.03</v>
      </c>
      <c r="R86">
        <v>68</v>
      </c>
      <c r="S86">
        <v>1.51</v>
      </c>
      <c r="T86">
        <v>569</v>
      </c>
      <c r="U86">
        <v>10.4</v>
      </c>
      <c r="V86">
        <v>-422</v>
      </c>
      <c r="W86">
        <v>0.75</v>
      </c>
      <c r="X86">
        <v>0.97</v>
      </c>
      <c r="Y86">
        <v>0</v>
      </c>
      <c r="Z86">
        <v>1.28</v>
      </c>
      <c r="AA86">
        <v>0</v>
      </c>
      <c r="AB86">
        <v>-18</v>
      </c>
      <c r="AC86">
        <v>-22</v>
      </c>
      <c r="AD86">
        <v>295</v>
      </c>
      <c r="AE86">
        <v>-316</v>
      </c>
      <c r="AF86">
        <v>0</v>
      </c>
      <c r="AG86">
        <v>295</v>
      </c>
      <c r="AH86">
        <v>-316</v>
      </c>
      <c r="AI86">
        <v>-21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</row>
    <row r="87" spans="1:43" x14ac:dyDescent="0.2">
      <c r="A87" t="s">
        <v>55</v>
      </c>
      <c r="B87" s="1">
        <v>40776</v>
      </c>
      <c r="C87" s="14">
        <f t="shared" si="2"/>
        <v>2011</v>
      </c>
      <c r="D87" s="14">
        <f t="shared" si="3"/>
        <v>8</v>
      </c>
      <c r="E87">
        <v>69</v>
      </c>
      <c r="F87">
        <v>7.1</v>
      </c>
      <c r="G87">
        <v>10.6</v>
      </c>
      <c r="H87">
        <v>7.1</v>
      </c>
      <c r="I87">
        <v>10.6</v>
      </c>
      <c r="J87">
        <v>678</v>
      </c>
      <c r="K87">
        <v>359</v>
      </c>
      <c r="L87">
        <v>1045</v>
      </c>
      <c r="M87">
        <v>0</v>
      </c>
      <c r="N87">
        <v>0.3</v>
      </c>
      <c r="O87">
        <v>0.04</v>
      </c>
      <c r="P87">
        <v>0.04</v>
      </c>
      <c r="Q87">
        <v>0.03</v>
      </c>
      <c r="R87">
        <v>69</v>
      </c>
      <c r="S87">
        <v>1.6</v>
      </c>
      <c r="T87">
        <v>465</v>
      </c>
      <c r="U87">
        <v>10.5</v>
      </c>
      <c r="V87">
        <v>-371</v>
      </c>
      <c r="W87">
        <v>0.5</v>
      </c>
      <c r="X87">
        <v>0.97</v>
      </c>
      <c r="Y87">
        <v>0</v>
      </c>
      <c r="Z87">
        <v>1.24</v>
      </c>
      <c r="AA87">
        <v>0.3</v>
      </c>
      <c r="AB87">
        <v>-79</v>
      </c>
      <c r="AC87">
        <v>-81</v>
      </c>
      <c r="AD87">
        <v>228</v>
      </c>
      <c r="AE87">
        <v>-310</v>
      </c>
      <c r="AF87">
        <v>0</v>
      </c>
      <c r="AG87">
        <v>228</v>
      </c>
      <c r="AH87">
        <v>-310</v>
      </c>
      <c r="AI87">
        <v>-82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</row>
    <row r="88" spans="1:43" x14ac:dyDescent="0.2">
      <c r="A88" t="s">
        <v>55</v>
      </c>
      <c r="B88" s="1">
        <v>40777</v>
      </c>
      <c r="C88" s="14">
        <f t="shared" si="2"/>
        <v>2011</v>
      </c>
      <c r="D88" s="14">
        <f t="shared" si="3"/>
        <v>8</v>
      </c>
      <c r="E88">
        <v>70</v>
      </c>
      <c r="F88">
        <v>6.7</v>
      </c>
      <c r="G88">
        <v>10.9</v>
      </c>
      <c r="H88">
        <v>6.7</v>
      </c>
      <c r="I88">
        <v>10.9</v>
      </c>
      <c r="J88">
        <v>682</v>
      </c>
      <c r="K88">
        <v>402</v>
      </c>
      <c r="L88">
        <v>1033</v>
      </c>
      <c r="M88">
        <v>0</v>
      </c>
      <c r="N88">
        <v>0.28999999999999998</v>
      </c>
      <c r="O88">
        <v>0.03</v>
      </c>
      <c r="P88">
        <v>0.04</v>
      </c>
      <c r="Q88">
        <v>0.03</v>
      </c>
      <c r="R88">
        <v>70</v>
      </c>
      <c r="S88">
        <v>0.98</v>
      </c>
      <c r="T88">
        <v>504</v>
      </c>
      <c r="U88">
        <v>10.3</v>
      </c>
      <c r="V88">
        <v>-306</v>
      </c>
      <c r="W88">
        <v>0.27</v>
      </c>
      <c r="X88">
        <v>0.96</v>
      </c>
      <c r="Y88">
        <v>0</v>
      </c>
      <c r="Z88">
        <v>1.17</v>
      </c>
      <c r="AA88">
        <v>0.2</v>
      </c>
      <c r="AB88">
        <v>-47</v>
      </c>
      <c r="AC88">
        <v>-51</v>
      </c>
      <c r="AD88">
        <v>237</v>
      </c>
      <c r="AE88">
        <v>-288</v>
      </c>
      <c r="AF88">
        <v>0</v>
      </c>
      <c r="AG88">
        <v>237</v>
      </c>
      <c r="AH88">
        <v>-288</v>
      </c>
      <c r="AI88">
        <v>-51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55</v>
      </c>
      <c r="B89" s="1">
        <v>40778</v>
      </c>
      <c r="C89" s="14">
        <f t="shared" si="2"/>
        <v>2011</v>
      </c>
      <c r="D89" s="14">
        <f t="shared" si="3"/>
        <v>8</v>
      </c>
      <c r="E89">
        <v>71</v>
      </c>
      <c r="F89">
        <v>6.9</v>
      </c>
      <c r="G89">
        <v>11</v>
      </c>
      <c r="H89">
        <v>6.9</v>
      </c>
      <c r="I89">
        <v>11</v>
      </c>
      <c r="J89">
        <v>686</v>
      </c>
      <c r="K89">
        <v>331</v>
      </c>
      <c r="L89">
        <v>891</v>
      </c>
      <c r="M89">
        <v>0</v>
      </c>
      <c r="N89">
        <v>0.28999999999999998</v>
      </c>
      <c r="O89">
        <v>0.03</v>
      </c>
      <c r="P89">
        <v>0.04</v>
      </c>
      <c r="Q89">
        <v>0.03</v>
      </c>
      <c r="R89">
        <v>71</v>
      </c>
      <c r="S89">
        <v>2.12</v>
      </c>
      <c r="T89">
        <v>492</v>
      </c>
      <c r="U89">
        <v>8.9</v>
      </c>
      <c r="V89">
        <v>-267</v>
      </c>
      <c r="W89">
        <v>0.03</v>
      </c>
      <c r="X89">
        <v>0.97</v>
      </c>
      <c r="Y89">
        <v>0</v>
      </c>
      <c r="Z89">
        <v>1.1499999999999999</v>
      </c>
      <c r="AA89">
        <v>0</v>
      </c>
      <c r="AB89">
        <v>-15</v>
      </c>
      <c r="AC89">
        <v>-16</v>
      </c>
      <c r="AD89">
        <v>262</v>
      </c>
      <c r="AE89">
        <v>-279</v>
      </c>
      <c r="AF89">
        <v>0</v>
      </c>
      <c r="AG89">
        <v>262</v>
      </c>
      <c r="AH89">
        <v>-279</v>
      </c>
      <c r="AI89">
        <v>-17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</row>
    <row r="90" spans="1:43" x14ac:dyDescent="0.2">
      <c r="A90" t="s">
        <v>55</v>
      </c>
      <c r="B90" s="1">
        <v>40779</v>
      </c>
      <c r="C90" s="14">
        <f t="shared" si="2"/>
        <v>2011</v>
      </c>
      <c r="D90" s="14">
        <f t="shared" si="3"/>
        <v>8</v>
      </c>
      <c r="E90">
        <v>72</v>
      </c>
      <c r="F90">
        <v>8</v>
      </c>
      <c r="G90">
        <v>10.7</v>
      </c>
      <c r="H90">
        <v>8</v>
      </c>
      <c r="I90">
        <v>10.7</v>
      </c>
      <c r="J90">
        <v>688</v>
      </c>
      <c r="K90">
        <v>329</v>
      </c>
      <c r="L90">
        <v>1021</v>
      </c>
      <c r="M90">
        <v>0</v>
      </c>
      <c r="N90">
        <v>0.28999999999999998</v>
      </c>
      <c r="O90">
        <v>0.03</v>
      </c>
      <c r="P90">
        <v>0.04</v>
      </c>
      <c r="Q90">
        <v>0.03</v>
      </c>
      <c r="R90">
        <v>72</v>
      </c>
      <c r="S90">
        <v>3.18</v>
      </c>
      <c r="T90">
        <v>516</v>
      </c>
      <c r="U90">
        <v>10.199999999999999</v>
      </c>
      <c r="V90">
        <v>-367</v>
      </c>
      <c r="W90">
        <v>0.4</v>
      </c>
      <c r="X90">
        <v>0.98</v>
      </c>
      <c r="Y90">
        <v>0</v>
      </c>
      <c r="Z90">
        <v>1.1399999999999999</v>
      </c>
      <c r="AA90">
        <v>0.1</v>
      </c>
      <c r="AB90">
        <v>-37</v>
      </c>
      <c r="AC90">
        <v>-37</v>
      </c>
      <c r="AD90">
        <v>268</v>
      </c>
      <c r="AE90">
        <v>-305</v>
      </c>
      <c r="AF90">
        <v>0</v>
      </c>
      <c r="AG90">
        <v>268</v>
      </c>
      <c r="AH90">
        <v>-305</v>
      </c>
      <c r="AI90">
        <v>-37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55</v>
      </c>
      <c r="B91" s="1">
        <v>40780</v>
      </c>
      <c r="C91" s="14">
        <f t="shared" si="2"/>
        <v>2011</v>
      </c>
      <c r="D91" s="14">
        <f t="shared" si="3"/>
        <v>8</v>
      </c>
      <c r="E91">
        <v>73</v>
      </c>
      <c r="F91">
        <v>8.5</v>
      </c>
      <c r="G91">
        <v>10.5</v>
      </c>
      <c r="H91">
        <v>8.5</v>
      </c>
      <c r="I91">
        <v>10.5</v>
      </c>
      <c r="J91">
        <v>692</v>
      </c>
      <c r="K91">
        <v>369</v>
      </c>
      <c r="L91">
        <v>1021</v>
      </c>
      <c r="M91">
        <v>0</v>
      </c>
      <c r="N91">
        <v>0.28999999999999998</v>
      </c>
      <c r="O91">
        <v>0.03</v>
      </c>
      <c r="P91">
        <v>0.04</v>
      </c>
      <c r="Q91">
        <v>0.03</v>
      </c>
      <c r="R91">
        <v>73</v>
      </c>
      <c r="S91">
        <v>1.57</v>
      </c>
      <c r="T91">
        <v>513</v>
      </c>
      <c r="U91">
        <v>10.199999999999999</v>
      </c>
      <c r="V91">
        <v>-329</v>
      </c>
      <c r="W91">
        <v>0.15</v>
      </c>
      <c r="X91">
        <v>0.95</v>
      </c>
      <c r="Y91">
        <v>0</v>
      </c>
      <c r="Z91">
        <v>1.1299999999999999</v>
      </c>
      <c r="AA91">
        <v>0.2</v>
      </c>
      <c r="AB91">
        <v>-50</v>
      </c>
      <c r="AC91">
        <v>-57</v>
      </c>
      <c r="AD91">
        <v>253</v>
      </c>
      <c r="AE91">
        <v>-310</v>
      </c>
      <c r="AF91">
        <v>0</v>
      </c>
      <c r="AG91">
        <v>253</v>
      </c>
      <c r="AH91">
        <v>-310</v>
      </c>
      <c r="AI91">
        <v>-57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</row>
    <row r="92" spans="1:43" x14ac:dyDescent="0.2">
      <c r="A92" t="s">
        <v>55</v>
      </c>
      <c r="B92" s="1">
        <v>40781</v>
      </c>
      <c r="C92" s="14">
        <f t="shared" si="2"/>
        <v>2011</v>
      </c>
      <c r="D92" s="14">
        <f t="shared" si="3"/>
        <v>8</v>
      </c>
      <c r="E92">
        <v>74</v>
      </c>
      <c r="F92">
        <v>8</v>
      </c>
      <c r="G92">
        <v>10.7</v>
      </c>
      <c r="H92">
        <v>8</v>
      </c>
      <c r="I92">
        <v>10.7</v>
      </c>
      <c r="J92">
        <v>694</v>
      </c>
      <c r="K92">
        <v>236</v>
      </c>
      <c r="L92">
        <v>863</v>
      </c>
      <c r="M92">
        <v>0</v>
      </c>
      <c r="N92">
        <v>0.28999999999999998</v>
      </c>
      <c r="O92">
        <v>0.03</v>
      </c>
      <c r="P92">
        <v>0.04</v>
      </c>
      <c r="Q92">
        <v>0.03</v>
      </c>
      <c r="R92">
        <v>74</v>
      </c>
      <c r="S92">
        <v>2.57</v>
      </c>
      <c r="T92">
        <v>494</v>
      </c>
      <c r="U92">
        <v>8.6</v>
      </c>
      <c r="V92">
        <v>-318</v>
      </c>
      <c r="W92">
        <v>0.24</v>
      </c>
      <c r="X92">
        <v>0.96</v>
      </c>
      <c r="Y92">
        <v>0</v>
      </c>
      <c r="Z92">
        <v>1.1000000000000001</v>
      </c>
      <c r="AA92">
        <v>0.2</v>
      </c>
      <c r="AB92">
        <v>-47</v>
      </c>
      <c r="AC92">
        <v>-48</v>
      </c>
      <c r="AD92">
        <v>243</v>
      </c>
      <c r="AE92">
        <v>-291</v>
      </c>
      <c r="AF92">
        <v>0</v>
      </c>
      <c r="AG92">
        <v>243</v>
      </c>
      <c r="AH92">
        <v>-291</v>
      </c>
      <c r="AI92">
        <v>-48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55</v>
      </c>
      <c r="B93" s="1">
        <v>40782</v>
      </c>
      <c r="C93" s="14">
        <f t="shared" si="2"/>
        <v>2011</v>
      </c>
      <c r="D93" s="14">
        <f t="shared" si="3"/>
        <v>8</v>
      </c>
      <c r="E93">
        <v>75</v>
      </c>
      <c r="F93">
        <v>7.7</v>
      </c>
      <c r="G93">
        <v>10.8</v>
      </c>
      <c r="H93">
        <v>7.7</v>
      </c>
      <c r="I93">
        <v>10.8</v>
      </c>
      <c r="J93">
        <v>694</v>
      </c>
      <c r="K93">
        <v>327</v>
      </c>
      <c r="L93">
        <v>960</v>
      </c>
      <c r="M93">
        <v>0</v>
      </c>
      <c r="N93">
        <v>0.28000000000000003</v>
      </c>
      <c r="O93">
        <v>0.03</v>
      </c>
      <c r="P93">
        <v>0.03</v>
      </c>
      <c r="Q93">
        <v>0.03</v>
      </c>
      <c r="R93">
        <v>75</v>
      </c>
      <c r="S93">
        <v>1.61</v>
      </c>
      <c r="T93">
        <v>457</v>
      </c>
      <c r="U93">
        <v>9.6</v>
      </c>
      <c r="V93">
        <v>-291</v>
      </c>
      <c r="W93">
        <v>0.11</v>
      </c>
      <c r="X93">
        <v>0.95</v>
      </c>
      <c r="Y93">
        <v>0</v>
      </c>
      <c r="Z93">
        <v>1.0900000000000001</v>
      </c>
      <c r="AA93">
        <v>0.1</v>
      </c>
      <c r="AB93">
        <v>-44</v>
      </c>
      <c r="AC93">
        <v>-45</v>
      </c>
      <c r="AD93">
        <v>236</v>
      </c>
      <c r="AE93">
        <v>-281</v>
      </c>
      <c r="AF93">
        <v>0</v>
      </c>
      <c r="AG93">
        <v>236</v>
      </c>
      <c r="AH93">
        <v>-281</v>
      </c>
      <c r="AI93">
        <v>-45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</row>
    <row r="94" spans="1:43" x14ac:dyDescent="0.2">
      <c r="A94" t="s">
        <v>55</v>
      </c>
      <c r="B94" s="1">
        <v>40783</v>
      </c>
      <c r="C94" s="14">
        <f t="shared" si="2"/>
        <v>2011</v>
      </c>
      <c r="D94" s="14">
        <f t="shared" si="3"/>
        <v>8</v>
      </c>
      <c r="E94">
        <v>76</v>
      </c>
      <c r="F94">
        <v>8.3000000000000007</v>
      </c>
      <c r="G94">
        <v>10.6</v>
      </c>
      <c r="H94">
        <v>8.3000000000000007</v>
      </c>
      <c r="I94">
        <v>10.6</v>
      </c>
      <c r="J94">
        <v>696</v>
      </c>
      <c r="K94">
        <v>297</v>
      </c>
      <c r="L94">
        <v>985</v>
      </c>
      <c r="M94">
        <v>0</v>
      </c>
      <c r="N94">
        <v>0.28000000000000003</v>
      </c>
      <c r="O94">
        <v>0.03</v>
      </c>
      <c r="P94">
        <v>0.03</v>
      </c>
      <c r="Q94">
        <v>0.03</v>
      </c>
      <c r="R94">
        <v>76</v>
      </c>
      <c r="S94">
        <v>2.5499999999999998</v>
      </c>
      <c r="T94">
        <v>514</v>
      </c>
      <c r="U94">
        <v>9.8000000000000007</v>
      </c>
      <c r="V94">
        <v>-312</v>
      </c>
      <c r="W94">
        <v>0.09</v>
      </c>
      <c r="X94">
        <v>0.97</v>
      </c>
      <c r="Y94">
        <v>0</v>
      </c>
      <c r="Z94">
        <v>1.1100000000000001</v>
      </c>
      <c r="AA94">
        <v>0.1</v>
      </c>
      <c r="AB94">
        <v>-38</v>
      </c>
      <c r="AC94">
        <v>-42</v>
      </c>
      <c r="AD94">
        <v>260</v>
      </c>
      <c r="AE94">
        <v>-302</v>
      </c>
      <c r="AF94">
        <v>0</v>
      </c>
      <c r="AG94">
        <v>260</v>
      </c>
      <c r="AH94">
        <v>-302</v>
      </c>
      <c r="AI94">
        <v>-42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</row>
    <row r="95" spans="1:43" x14ac:dyDescent="0.2">
      <c r="A95" t="s">
        <v>55</v>
      </c>
      <c r="B95" s="1">
        <v>40784</v>
      </c>
      <c r="C95" s="14">
        <f t="shared" si="2"/>
        <v>2011</v>
      </c>
      <c r="D95" s="14">
        <f t="shared" si="3"/>
        <v>8</v>
      </c>
      <c r="E95">
        <v>77</v>
      </c>
      <c r="F95">
        <v>8.8000000000000007</v>
      </c>
      <c r="G95">
        <v>10.5</v>
      </c>
      <c r="H95">
        <v>8.8000000000000007</v>
      </c>
      <c r="I95">
        <v>10.5</v>
      </c>
      <c r="J95">
        <v>696</v>
      </c>
      <c r="K95">
        <v>331</v>
      </c>
      <c r="L95">
        <v>938</v>
      </c>
      <c r="M95">
        <v>0</v>
      </c>
      <c r="N95">
        <v>0.28000000000000003</v>
      </c>
      <c r="O95">
        <v>0.03</v>
      </c>
      <c r="P95">
        <v>0.03</v>
      </c>
      <c r="Q95">
        <v>0.03</v>
      </c>
      <c r="R95">
        <v>77</v>
      </c>
      <c r="S95">
        <v>2.57</v>
      </c>
      <c r="T95">
        <v>492</v>
      </c>
      <c r="U95">
        <v>9.4</v>
      </c>
      <c r="V95">
        <v>-348</v>
      </c>
      <c r="W95">
        <v>0.21</v>
      </c>
      <c r="X95">
        <v>0.97</v>
      </c>
      <c r="Y95">
        <v>0</v>
      </c>
      <c r="Z95">
        <v>1.1200000000000001</v>
      </c>
      <c r="AA95">
        <v>0.2</v>
      </c>
      <c r="AB95">
        <v>-56</v>
      </c>
      <c r="AC95">
        <v>-58</v>
      </c>
      <c r="AD95">
        <v>260</v>
      </c>
      <c r="AE95">
        <v>-318</v>
      </c>
      <c r="AF95">
        <v>0</v>
      </c>
      <c r="AG95">
        <v>260</v>
      </c>
      <c r="AH95">
        <v>-318</v>
      </c>
      <c r="AI95">
        <v>-58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55</v>
      </c>
      <c r="B96" s="1">
        <v>40785</v>
      </c>
      <c r="C96" s="14">
        <f t="shared" si="2"/>
        <v>2011</v>
      </c>
      <c r="D96" s="14">
        <f t="shared" si="3"/>
        <v>8</v>
      </c>
      <c r="E96">
        <v>78</v>
      </c>
      <c r="F96">
        <v>8.6</v>
      </c>
      <c r="G96">
        <v>10.5</v>
      </c>
      <c r="H96">
        <v>8.6</v>
      </c>
      <c r="I96">
        <v>10.5</v>
      </c>
      <c r="J96">
        <v>696</v>
      </c>
      <c r="K96">
        <v>301</v>
      </c>
      <c r="L96">
        <v>952</v>
      </c>
      <c r="M96">
        <v>0</v>
      </c>
      <c r="N96">
        <v>0.28000000000000003</v>
      </c>
      <c r="O96">
        <v>0.03</v>
      </c>
      <c r="P96">
        <v>0.03</v>
      </c>
      <c r="Q96">
        <v>0.02</v>
      </c>
      <c r="R96">
        <v>78</v>
      </c>
      <c r="S96">
        <v>2.0299999999999998</v>
      </c>
      <c r="T96">
        <v>477</v>
      </c>
      <c r="U96">
        <v>9.5</v>
      </c>
      <c r="V96">
        <v>-354</v>
      </c>
      <c r="W96">
        <v>0.28000000000000003</v>
      </c>
      <c r="X96">
        <v>0.95</v>
      </c>
      <c r="Y96">
        <v>0</v>
      </c>
      <c r="Z96">
        <v>1.1100000000000001</v>
      </c>
      <c r="AA96">
        <v>0.2</v>
      </c>
      <c r="AB96">
        <v>-64</v>
      </c>
      <c r="AC96">
        <v>-66</v>
      </c>
      <c r="AD96">
        <v>247</v>
      </c>
      <c r="AE96">
        <v>-313</v>
      </c>
      <c r="AF96">
        <v>0</v>
      </c>
      <c r="AG96">
        <v>247</v>
      </c>
      <c r="AH96">
        <v>-313</v>
      </c>
      <c r="AI96">
        <v>-66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</row>
    <row r="97" spans="1:43" x14ac:dyDescent="0.2">
      <c r="A97" t="s">
        <v>55</v>
      </c>
      <c r="B97" s="1">
        <v>40786</v>
      </c>
      <c r="C97" s="14">
        <f t="shared" si="2"/>
        <v>2011</v>
      </c>
      <c r="D97" s="14">
        <f t="shared" si="3"/>
        <v>8</v>
      </c>
      <c r="E97">
        <v>79</v>
      </c>
      <c r="F97">
        <v>8.1</v>
      </c>
      <c r="G97">
        <v>10.5</v>
      </c>
      <c r="H97">
        <v>8.1</v>
      </c>
      <c r="I97">
        <v>10.5</v>
      </c>
      <c r="J97">
        <v>694</v>
      </c>
      <c r="K97">
        <v>183</v>
      </c>
      <c r="L97">
        <v>894</v>
      </c>
      <c r="M97">
        <v>0</v>
      </c>
      <c r="N97">
        <v>0.28000000000000003</v>
      </c>
      <c r="O97">
        <v>0.03</v>
      </c>
      <c r="P97">
        <v>0.04</v>
      </c>
      <c r="Q97">
        <v>0.03</v>
      </c>
      <c r="R97">
        <v>79</v>
      </c>
      <c r="S97">
        <v>3.72</v>
      </c>
      <c r="T97">
        <v>476</v>
      </c>
      <c r="U97">
        <v>8.9</v>
      </c>
      <c r="V97">
        <v>-329</v>
      </c>
      <c r="W97">
        <v>-0.05</v>
      </c>
      <c r="X97">
        <v>0.91</v>
      </c>
      <c r="Y97">
        <v>0</v>
      </c>
      <c r="Z97">
        <v>1.1299999999999999</v>
      </c>
      <c r="AA97">
        <v>0.4</v>
      </c>
      <c r="AB97">
        <v>-109</v>
      </c>
      <c r="AC97">
        <v>-115</v>
      </c>
      <c r="AD97">
        <v>221</v>
      </c>
      <c r="AE97">
        <v>-336</v>
      </c>
      <c r="AF97">
        <v>0</v>
      </c>
      <c r="AG97">
        <v>221</v>
      </c>
      <c r="AH97">
        <v>-336</v>
      </c>
      <c r="AI97">
        <v>-115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</row>
    <row r="98" spans="1:43" x14ac:dyDescent="0.2">
      <c r="A98" t="s">
        <v>55</v>
      </c>
      <c r="B98" s="1">
        <v>40787</v>
      </c>
      <c r="C98" s="14">
        <f t="shared" si="2"/>
        <v>2011</v>
      </c>
      <c r="D98" s="14">
        <f t="shared" si="3"/>
        <v>9</v>
      </c>
      <c r="E98">
        <v>80</v>
      </c>
      <c r="F98">
        <v>7.3</v>
      </c>
      <c r="G98">
        <v>10.7</v>
      </c>
      <c r="H98">
        <v>7.3</v>
      </c>
      <c r="I98">
        <v>10.7</v>
      </c>
      <c r="J98">
        <v>695</v>
      </c>
      <c r="K98">
        <v>156</v>
      </c>
      <c r="L98">
        <v>663</v>
      </c>
      <c r="M98">
        <v>0</v>
      </c>
      <c r="N98">
        <v>0.35</v>
      </c>
      <c r="O98">
        <v>0.11</v>
      </c>
      <c r="P98">
        <v>0.14000000000000001</v>
      </c>
      <c r="Q98">
        <v>0.04</v>
      </c>
      <c r="R98">
        <v>80</v>
      </c>
      <c r="S98">
        <v>2.56</v>
      </c>
      <c r="T98">
        <v>733</v>
      </c>
      <c r="U98">
        <v>6.6</v>
      </c>
      <c r="V98">
        <v>-642</v>
      </c>
      <c r="W98">
        <v>1.1000000000000001</v>
      </c>
      <c r="X98">
        <v>0.94</v>
      </c>
      <c r="Y98">
        <v>0</v>
      </c>
      <c r="Z98">
        <v>2.37</v>
      </c>
      <c r="AA98">
        <v>0.5</v>
      </c>
      <c r="AB98">
        <v>-174</v>
      </c>
      <c r="AC98">
        <v>-180</v>
      </c>
      <c r="AD98">
        <v>267</v>
      </c>
      <c r="AE98">
        <v>-447</v>
      </c>
      <c r="AF98">
        <v>0</v>
      </c>
      <c r="AG98">
        <v>267</v>
      </c>
      <c r="AH98">
        <v>-447</v>
      </c>
      <c r="AI98">
        <v>-180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55</v>
      </c>
      <c r="B99" s="1">
        <v>40788</v>
      </c>
      <c r="C99" s="14">
        <f t="shared" si="2"/>
        <v>2011</v>
      </c>
      <c r="D99" s="14">
        <f t="shared" si="3"/>
        <v>9</v>
      </c>
      <c r="E99">
        <v>81</v>
      </c>
      <c r="F99">
        <v>7.1</v>
      </c>
      <c r="G99">
        <v>10.8</v>
      </c>
      <c r="H99">
        <v>7.1</v>
      </c>
      <c r="I99">
        <v>10.8</v>
      </c>
      <c r="J99">
        <v>694</v>
      </c>
      <c r="K99">
        <v>162</v>
      </c>
      <c r="L99">
        <v>645</v>
      </c>
      <c r="M99">
        <v>0</v>
      </c>
      <c r="N99">
        <v>0.36</v>
      </c>
      <c r="O99">
        <v>0.12</v>
      </c>
      <c r="P99">
        <v>0.18</v>
      </c>
      <c r="Q99">
        <v>0.11</v>
      </c>
      <c r="R99">
        <v>81</v>
      </c>
      <c r="S99">
        <v>2.88</v>
      </c>
      <c r="T99">
        <v>656</v>
      </c>
      <c r="U99">
        <v>6.5</v>
      </c>
      <c r="V99">
        <v>-425</v>
      </c>
      <c r="W99">
        <v>-0.44</v>
      </c>
      <c r="X99">
        <v>0.95</v>
      </c>
      <c r="Y99">
        <v>0</v>
      </c>
      <c r="Z99">
        <v>2.56</v>
      </c>
      <c r="AA99">
        <v>0.7</v>
      </c>
      <c r="AB99">
        <v>-247</v>
      </c>
      <c r="AC99">
        <v>-244</v>
      </c>
      <c r="AD99">
        <v>271</v>
      </c>
      <c r="AE99">
        <v>-515</v>
      </c>
      <c r="AF99">
        <v>0</v>
      </c>
      <c r="AG99">
        <v>271</v>
      </c>
      <c r="AH99">
        <v>-515</v>
      </c>
      <c r="AI99">
        <v>-244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0.83</v>
      </c>
    </row>
    <row r="100" spans="1:43" x14ac:dyDescent="0.2">
      <c r="A100" t="s">
        <v>55</v>
      </c>
      <c r="B100" s="1">
        <v>40789</v>
      </c>
      <c r="C100" s="14">
        <f t="shared" si="2"/>
        <v>2011</v>
      </c>
      <c r="D100" s="14">
        <f t="shared" si="3"/>
        <v>9</v>
      </c>
      <c r="E100">
        <v>82</v>
      </c>
      <c r="F100">
        <v>6.2</v>
      </c>
      <c r="G100">
        <v>11</v>
      </c>
      <c r="H100">
        <v>6.2</v>
      </c>
      <c r="I100">
        <v>11</v>
      </c>
      <c r="J100">
        <v>687</v>
      </c>
      <c r="K100">
        <v>137</v>
      </c>
      <c r="L100">
        <v>526</v>
      </c>
      <c r="M100">
        <v>0</v>
      </c>
      <c r="N100">
        <v>0.38</v>
      </c>
      <c r="O100">
        <v>0.17</v>
      </c>
      <c r="P100">
        <v>0.18</v>
      </c>
      <c r="Q100">
        <v>0.16</v>
      </c>
      <c r="R100">
        <v>82</v>
      </c>
      <c r="S100">
        <v>2.89</v>
      </c>
      <c r="T100">
        <v>607</v>
      </c>
      <c r="U100">
        <v>5.3</v>
      </c>
      <c r="V100">
        <v>-517</v>
      </c>
      <c r="W100">
        <v>0.44</v>
      </c>
      <c r="X100">
        <v>0.96</v>
      </c>
      <c r="Y100">
        <v>0</v>
      </c>
      <c r="Z100">
        <v>2.34</v>
      </c>
      <c r="AA100">
        <v>0.6</v>
      </c>
      <c r="AB100">
        <v>-210</v>
      </c>
      <c r="AC100">
        <v>-212</v>
      </c>
      <c r="AD100">
        <v>247</v>
      </c>
      <c r="AE100">
        <v>-460</v>
      </c>
      <c r="AF100">
        <v>0</v>
      </c>
      <c r="AG100">
        <v>247</v>
      </c>
      <c r="AH100">
        <v>-460</v>
      </c>
      <c r="AI100">
        <v>-213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0.83</v>
      </c>
    </row>
    <row r="101" spans="1:43" x14ac:dyDescent="0.2">
      <c r="A101" t="s">
        <v>55</v>
      </c>
      <c r="B101" s="1">
        <v>40790</v>
      </c>
      <c r="C101" s="14">
        <f t="shared" si="2"/>
        <v>2011</v>
      </c>
      <c r="D101" s="14">
        <f t="shared" si="3"/>
        <v>9</v>
      </c>
      <c r="E101">
        <v>83</v>
      </c>
      <c r="F101">
        <v>5.7</v>
      </c>
      <c r="G101">
        <v>11</v>
      </c>
      <c r="H101">
        <v>5.7</v>
      </c>
      <c r="I101">
        <v>11</v>
      </c>
      <c r="J101">
        <v>685</v>
      </c>
      <c r="K101">
        <v>75</v>
      </c>
      <c r="L101">
        <v>284</v>
      </c>
      <c r="M101">
        <v>0</v>
      </c>
      <c r="N101">
        <v>0.37</v>
      </c>
      <c r="O101">
        <v>0.14000000000000001</v>
      </c>
      <c r="P101">
        <v>0.17</v>
      </c>
      <c r="Q101">
        <v>0.13</v>
      </c>
      <c r="R101">
        <v>83</v>
      </c>
      <c r="S101">
        <v>4.21</v>
      </c>
      <c r="T101">
        <v>627</v>
      </c>
      <c r="U101">
        <v>2.8</v>
      </c>
      <c r="V101">
        <v>-694</v>
      </c>
      <c r="W101">
        <v>1.0900000000000001</v>
      </c>
      <c r="X101">
        <v>0.98</v>
      </c>
      <c r="Y101">
        <v>0</v>
      </c>
      <c r="Z101">
        <v>2.68</v>
      </c>
      <c r="AA101">
        <v>0.8</v>
      </c>
      <c r="AB101">
        <v>-284</v>
      </c>
      <c r="AC101">
        <v>-286</v>
      </c>
      <c r="AD101">
        <v>227</v>
      </c>
      <c r="AE101">
        <v>-512</v>
      </c>
      <c r="AF101">
        <v>0</v>
      </c>
      <c r="AG101">
        <v>227</v>
      </c>
      <c r="AH101">
        <v>-512</v>
      </c>
      <c r="AI101">
        <v>-285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0.83</v>
      </c>
    </row>
    <row r="102" spans="1:43" x14ac:dyDescent="0.2">
      <c r="A102" t="s">
        <v>55</v>
      </c>
      <c r="B102" s="1">
        <v>40791</v>
      </c>
      <c r="C102" s="14">
        <f t="shared" si="2"/>
        <v>2011</v>
      </c>
      <c r="D102" s="14">
        <f t="shared" si="3"/>
        <v>9</v>
      </c>
      <c r="E102">
        <v>84</v>
      </c>
      <c r="F102">
        <v>5</v>
      </c>
      <c r="G102">
        <v>11.3</v>
      </c>
      <c r="H102">
        <v>5</v>
      </c>
      <c r="I102">
        <v>11.3</v>
      </c>
      <c r="J102">
        <v>687</v>
      </c>
      <c r="K102">
        <v>98</v>
      </c>
      <c r="L102">
        <v>435</v>
      </c>
      <c r="M102">
        <v>0</v>
      </c>
      <c r="N102">
        <v>0.36</v>
      </c>
      <c r="O102">
        <v>0.12</v>
      </c>
      <c r="P102">
        <v>0.14000000000000001</v>
      </c>
      <c r="Q102">
        <v>0.12</v>
      </c>
      <c r="R102">
        <v>84</v>
      </c>
      <c r="S102">
        <v>3.6</v>
      </c>
      <c r="T102">
        <v>532</v>
      </c>
      <c r="U102">
        <v>4.4000000000000004</v>
      </c>
      <c r="V102">
        <v>-492</v>
      </c>
      <c r="W102">
        <v>0.67</v>
      </c>
      <c r="X102">
        <v>0.98</v>
      </c>
      <c r="Y102">
        <v>0</v>
      </c>
      <c r="Z102">
        <v>2.4900000000000002</v>
      </c>
      <c r="AA102">
        <v>0.6</v>
      </c>
      <c r="AB102">
        <v>-207</v>
      </c>
      <c r="AC102">
        <v>-206</v>
      </c>
      <c r="AD102">
        <v>207</v>
      </c>
      <c r="AE102">
        <v>-414</v>
      </c>
      <c r="AF102">
        <v>0</v>
      </c>
      <c r="AG102">
        <v>207</v>
      </c>
      <c r="AH102">
        <v>-414</v>
      </c>
      <c r="AI102">
        <v>-207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0.83</v>
      </c>
    </row>
    <row r="103" spans="1:43" x14ac:dyDescent="0.2">
      <c r="A103" t="s">
        <v>55</v>
      </c>
      <c r="B103" s="1">
        <v>40792</v>
      </c>
      <c r="C103" s="14">
        <f t="shared" si="2"/>
        <v>2011</v>
      </c>
      <c r="D103" s="14">
        <f t="shared" si="3"/>
        <v>9</v>
      </c>
      <c r="E103">
        <v>85</v>
      </c>
      <c r="F103">
        <v>3.6</v>
      </c>
      <c r="G103">
        <v>11.7</v>
      </c>
      <c r="H103">
        <v>3.6</v>
      </c>
      <c r="I103">
        <v>11.7</v>
      </c>
      <c r="J103">
        <v>684</v>
      </c>
      <c r="K103">
        <v>68</v>
      </c>
      <c r="L103">
        <v>229</v>
      </c>
      <c r="M103">
        <v>0</v>
      </c>
      <c r="N103">
        <v>0.36</v>
      </c>
      <c r="O103">
        <v>0.13</v>
      </c>
      <c r="P103">
        <v>0.15</v>
      </c>
      <c r="Q103">
        <v>0.12</v>
      </c>
      <c r="R103">
        <v>85</v>
      </c>
      <c r="S103">
        <v>3.54</v>
      </c>
      <c r="T103">
        <v>447</v>
      </c>
      <c r="U103">
        <v>2.2999999999999998</v>
      </c>
      <c r="V103">
        <v>-434</v>
      </c>
      <c r="W103">
        <v>0.64</v>
      </c>
      <c r="X103">
        <v>0.99</v>
      </c>
      <c r="Y103">
        <v>0</v>
      </c>
      <c r="Z103">
        <v>2.46</v>
      </c>
      <c r="AA103">
        <v>0.6</v>
      </c>
      <c r="AB103">
        <v>-198</v>
      </c>
      <c r="AC103">
        <v>-196</v>
      </c>
      <c r="AD103">
        <v>166</v>
      </c>
      <c r="AE103">
        <v>-362</v>
      </c>
      <c r="AF103">
        <v>0</v>
      </c>
      <c r="AG103">
        <v>166</v>
      </c>
      <c r="AH103">
        <v>-362</v>
      </c>
      <c r="AI103">
        <v>-196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0.83</v>
      </c>
    </row>
    <row r="104" spans="1:43" x14ac:dyDescent="0.2">
      <c r="A104" t="s">
        <v>55</v>
      </c>
      <c r="B104" s="1">
        <v>40793</v>
      </c>
      <c r="C104" s="14">
        <f t="shared" si="2"/>
        <v>2011</v>
      </c>
      <c r="D104" s="14">
        <f t="shared" si="3"/>
        <v>9</v>
      </c>
      <c r="E104">
        <v>86</v>
      </c>
      <c r="F104">
        <v>2.8</v>
      </c>
      <c r="G104">
        <v>12.2</v>
      </c>
      <c r="H104">
        <v>2.8</v>
      </c>
      <c r="I104">
        <v>12.2</v>
      </c>
      <c r="J104">
        <v>690</v>
      </c>
      <c r="K104">
        <v>165</v>
      </c>
      <c r="L104">
        <v>536</v>
      </c>
      <c r="M104">
        <v>0</v>
      </c>
      <c r="N104">
        <v>0.37</v>
      </c>
      <c r="O104">
        <v>0.15</v>
      </c>
      <c r="P104">
        <v>0.18</v>
      </c>
      <c r="Q104">
        <v>0.14000000000000001</v>
      </c>
      <c r="R104">
        <v>86</v>
      </c>
      <c r="S104">
        <v>2.38</v>
      </c>
      <c r="T104">
        <v>551</v>
      </c>
      <c r="U104">
        <v>5.4</v>
      </c>
      <c r="V104">
        <v>-421</v>
      </c>
      <c r="W104">
        <v>0.9</v>
      </c>
      <c r="X104">
        <v>0.97</v>
      </c>
      <c r="Y104">
        <v>0</v>
      </c>
      <c r="Z104">
        <v>2.5299999999999998</v>
      </c>
      <c r="AA104">
        <v>0.2</v>
      </c>
      <c r="AB104">
        <v>-82</v>
      </c>
      <c r="AC104">
        <v>-83</v>
      </c>
      <c r="AD104">
        <v>221</v>
      </c>
      <c r="AE104">
        <v>-304</v>
      </c>
      <c r="AF104">
        <v>0</v>
      </c>
      <c r="AG104">
        <v>221</v>
      </c>
      <c r="AH104">
        <v>-304</v>
      </c>
      <c r="AI104">
        <v>-83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0.83</v>
      </c>
    </row>
    <row r="105" spans="1:43" x14ac:dyDescent="0.2">
      <c r="A105" t="s">
        <v>55</v>
      </c>
      <c r="B105" s="1">
        <v>40794</v>
      </c>
      <c r="C105" s="14">
        <f t="shared" si="2"/>
        <v>2011</v>
      </c>
      <c r="D105" s="14">
        <f t="shared" si="3"/>
        <v>9</v>
      </c>
      <c r="E105">
        <v>87</v>
      </c>
      <c r="F105">
        <v>3.1</v>
      </c>
      <c r="G105">
        <v>12.1</v>
      </c>
      <c r="H105">
        <v>3.1</v>
      </c>
      <c r="I105">
        <v>12.1</v>
      </c>
      <c r="J105">
        <v>695</v>
      </c>
      <c r="K105">
        <v>95</v>
      </c>
      <c r="L105">
        <v>390</v>
      </c>
      <c r="M105">
        <v>0</v>
      </c>
      <c r="N105">
        <v>0.38</v>
      </c>
      <c r="O105">
        <v>0.18</v>
      </c>
      <c r="P105">
        <v>0.25</v>
      </c>
      <c r="Q105">
        <v>0.16</v>
      </c>
      <c r="R105">
        <v>87</v>
      </c>
      <c r="S105">
        <v>3.34</v>
      </c>
      <c r="T105">
        <v>467</v>
      </c>
      <c r="U105">
        <v>3.9</v>
      </c>
      <c r="V105">
        <v>-313</v>
      </c>
      <c r="W105">
        <v>7.0000000000000007E-2</v>
      </c>
      <c r="X105">
        <v>0.96</v>
      </c>
      <c r="Y105">
        <v>0</v>
      </c>
      <c r="Z105">
        <v>2.31</v>
      </c>
      <c r="AA105">
        <v>0.3</v>
      </c>
      <c r="AB105">
        <v>-127</v>
      </c>
      <c r="AC105">
        <v>-129</v>
      </c>
      <c r="AD105">
        <v>186</v>
      </c>
      <c r="AE105">
        <v>-316</v>
      </c>
      <c r="AF105">
        <v>0</v>
      </c>
      <c r="AG105">
        <v>186</v>
      </c>
      <c r="AH105">
        <v>-316</v>
      </c>
      <c r="AI105">
        <v>-130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0.83</v>
      </c>
    </row>
    <row r="106" spans="1:43" x14ac:dyDescent="0.2">
      <c r="A106" t="s">
        <v>55</v>
      </c>
      <c r="B106" s="1">
        <v>40795</v>
      </c>
      <c r="C106" s="14">
        <f t="shared" si="2"/>
        <v>2011</v>
      </c>
      <c r="D106" s="14">
        <f t="shared" si="3"/>
        <v>9</v>
      </c>
      <c r="E106">
        <v>88</v>
      </c>
      <c r="F106">
        <v>2.2000000000000002</v>
      </c>
      <c r="G106">
        <v>12.5</v>
      </c>
      <c r="H106">
        <v>2.2000000000000002</v>
      </c>
      <c r="I106">
        <v>12.5</v>
      </c>
      <c r="J106">
        <v>693</v>
      </c>
      <c r="K106">
        <v>232</v>
      </c>
      <c r="L106">
        <v>790</v>
      </c>
      <c r="M106">
        <v>0</v>
      </c>
      <c r="N106">
        <v>0.41</v>
      </c>
      <c r="O106">
        <v>0.26</v>
      </c>
      <c r="P106">
        <v>0.28000000000000003</v>
      </c>
      <c r="Q106">
        <v>0.24</v>
      </c>
      <c r="R106">
        <v>88</v>
      </c>
      <c r="S106">
        <v>1.8</v>
      </c>
      <c r="T106">
        <v>568</v>
      </c>
      <c r="U106">
        <v>7.9</v>
      </c>
      <c r="V106">
        <v>-336</v>
      </c>
      <c r="W106">
        <v>0.49</v>
      </c>
      <c r="X106">
        <v>0.98</v>
      </c>
      <c r="Y106">
        <v>0</v>
      </c>
      <c r="Z106">
        <v>2.8</v>
      </c>
      <c r="AA106">
        <v>0.2</v>
      </c>
      <c r="AB106">
        <v>-68</v>
      </c>
      <c r="AC106">
        <v>-70</v>
      </c>
      <c r="AD106">
        <v>234</v>
      </c>
      <c r="AE106">
        <v>-304</v>
      </c>
      <c r="AF106">
        <v>0</v>
      </c>
      <c r="AG106">
        <v>234</v>
      </c>
      <c r="AH106">
        <v>-304</v>
      </c>
      <c r="AI106">
        <v>-70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0.83</v>
      </c>
    </row>
    <row r="107" spans="1:43" x14ac:dyDescent="0.2">
      <c r="A107" t="s">
        <v>55</v>
      </c>
      <c r="B107" s="1">
        <v>40796</v>
      </c>
      <c r="C107" s="14">
        <f t="shared" si="2"/>
        <v>2011</v>
      </c>
      <c r="D107" s="14">
        <f t="shared" si="3"/>
        <v>9</v>
      </c>
      <c r="E107">
        <v>89</v>
      </c>
      <c r="F107">
        <v>2.6</v>
      </c>
      <c r="G107">
        <v>12.3</v>
      </c>
      <c r="H107">
        <v>2.6</v>
      </c>
      <c r="I107">
        <v>12.3</v>
      </c>
      <c r="J107">
        <v>692</v>
      </c>
      <c r="K107">
        <v>152</v>
      </c>
      <c r="L107">
        <v>602</v>
      </c>
      <c r="M107">
        <v>0</v>
      </c>
      <c r="N107">
        <v>0.4</v>
      </c>
      <c r="O107">
        <v>0.24</v>
      </c>
      <c r="P107">
        <v>0.33</v>
      </c>
      <c r="Q107">
        <v>0.2</v>
      </c>
      <c r="R107">
        <v>89</v>
      </c>
      <c r="S107">
        <v>2.3199999999999998</v>
      </c>
      <c r="T107">
        <v>520</v>
      </c>
      <c r="U107">
        <v>6</v>
      </c>
      <c r="V107">
        <v>-350</v>
      </c>
      <c r="W107">
        <v>0.72</v>
      </c>
      <c r="X107">
        <v>0.97</v>
      </c>
      <c r="Y107">
        <v>0</v>
      </c>
      <c r="Z107">
        <v>2.68</v>
      </c>
      <c r="AA107">
        <v>0.1</v>
      </c>
      <c r="AB107">
        <v>-59</v>
      </c>
      <c r="AC107">
        <v>-62</v>
      </c>
      <c r="AD107">
        <v>201</v>
      </c>
      <c r="AE107">
        <v>-264</v>
      </c>
      <c r="AF107">
        <v>0</v>
      </c>
      <c r="AG107">
        <v>201</v>
      </c>
      <c r="AH107">
        <v>-264</v>
      </c>
      <c r="AI107">
        <v>-63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0.83</v>
      </c>
    </row>
    <row r="108" spans="1:43" x14ac:dyDescent="0.2">
      <c r="A108" t="s">
        <v>55</v>
      </c>
      <c r="B108" s="1">
        <v>40797</v>
      </c>
      <c r="C108" s="14">
        <f t="shared" si="2"/>
        <v>2011</v>
      </c>
      <c r="D108" s="14">
        <f t="shared" si="3"/>
        <v>9</v>
      </c>
      <c r="E108">
        <v>90</v>
      </c>
      <c r="F108">
        <v>3.5</v>
      </c>
      <c r="G108">
        <v>12.1</v>
      </c>
      <c r="H108">
        <v>3.5</v>
      </c>
      <c r="I108">
        <v>12.1</v>
      </c>
      <c r="J108">
        <v>698</v>
      </c>
      <c r="K108">
        <v>195</v>
      </c>
      <c r="L108">
        <v>722</v>
      </c>
      <c r="M108">
        <v>0</v>
      </c>
      <c r="N108">
        <v>0.47</v>
      </c>
      <c r="O108">
        <v>0.62</v>
      </c>
      <c r="P108">
        <v>0.9</v>
      </c>
      <c r="Q108">
        <v>0.32</v>
      </c>
      <c r="R108">
        <v>90</v>
      </c>
      <c r="S108">
        <v>3.18</v>
      </c>
      <c r="T108">
        <v>608</v>
      </c>
      <c r="U108">
        <v>7.2</v>
      </c>
      <c r="V108">
        <v>-190</v>
      </c>
      <c r="W108">
        <v>-1</v>
      </c>
      <c r="X108">
        <v>0.92</v>
      </c>
      <c r="Y108">
        <v>0</v>
      </c>
      <c r="Z108">
        <v>3.83</v>
      </c>
      <c r="AA108">
        <v>0.3</v>
      </c>
      <c r="AB108">
        <v>-131</v>
      </c>
      <c r="AC108">
        <v>-135</v>
      </c>
      <c r="AD108">
        <v>242</v>
      </c>
      <c r="AE108">
        <v>-376</v>
      </c>
      <c r="AF108">
        <v>0</v>
      </c>
      <c r="AG108">
        <v>242</v>
      </c>
      <c r="AH108">
        <v>-376</v>
      </c>
      <c r="AI108">
        <v>-134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0.83</v>
      </c>
    </row>
    <row r="109" spans="1:43" x14ac:dyDescent="0.2">
      <c r="A109" t="s">
        <v>55</v>
      </c>
      <c r="B109" s="1">
        <v>40798</v>
      </c>
      <c r="C109" s="14">
        <f t="shared" si="2"/>
        <v>2011</v>
      </c>
      <c r="D109" s="14">
        <f t="shared" si="3"/>
        <v>9</v>
      </c>
      <c r="E109">
        <v>91</v>
      </c>
      <c r="F109">
        <v>3.7</v>
      </c>
      <c r="G109">
        <v>12</v>
      </c>
      <c r="H109">
        <v>3.7</v>
      </c>
      <c r="I109">
        <v>12</v>
      </c>
      <c r="J109">
        <v>698</v>
      </c>
      <c r="K109">
        <v>240</v>
      </c>
      <c r="L109">
        <v>741</v>
      </c>
      <c r="M109">
        <v>0</v>
      </c>
      <c r="N109">
        <v>0.49</v>
      </c>
      <c r="O109">
        <v>0.8</v>
      </c>
      <c r="P109">
        <v>0.99</v>
      </c>
      <c r="Q109">
        <v>0.59</v>
      </c>
      <c r="R109">
        <v>91</v>
      </c>
      <c r="S109">
        <v>1.55</v>
      </c>
      <c r="T109">
        <v>727</v>
      </c>
      <c r="U109">
        <v>7.4</v>
      </c>
      <c r="V109">
        <v>-623</v>
      </c>
      <c r="W109">
        <v>1.1100000000000001</v>
      </c>
      <c r="X109">
        <v>0.97</v>
      </c>
      <c r="Y109">
        <v>0</v>
      </c>
      <c r="Z109">
        <v>4.21</v>
      </c>
      <c r="AA109">
        <v>0.4</v>
      </c>
      <c r="AB109">
        <v>-220</v>
      </c>
      <c r="AC109">
        <v>-221</v>
      </c>
      <c r="AD109">
        <v>261</v>
      </c>
      <c r="AE109">
        <v>-482</v>
      </c>
      <c r="AF109">
        <v>0</v>
      </c>
      <c r="AG109">
        <v>261</v>
      </c>
      <c r="AH109">
        <v>-482</v>
      </c>
      <c r="AI109">
        <v>-221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0.83</v>
      </c>
    </row>
    <row r="110" spans="1:43" x14ac:dyDescent="0.2">
      <c r="A110" t="s">
        <v>55</v>
      </c>
      <c r="B110" s="1">
        <v>40799</v>
      </c>
      <c r="C110" s="14">
        <f t="shared" si="2"/>
        <v>2011</v>
      </c>
      <c r="D110" s="14">
        <f t="shared" si="3"/>
        <v>9</v>
      </c>
      <c r="E110">
        <v>92</v>
      </c>
      <c r="F110">
        <v>3.2</v>
      </c>
      <c r="G110">
        <v>12.1</v>
      </c>
      <c r="H110">
        <v>3.2</v>
      </c>
      <c r="I110">
        <v>12.1</v>
      </c>
      <c r="J110">
        <v>691</v>
      </c>
      <c r="K110">
        <v>254</v>
      </c>
      <c r="L110">
        <v>772</v>
      </c>
      <c r="M110">
        <v>0</v>
      </c>
      <c r="N110">
        <v>0.45</v>
      </c>
      <c r="O110">
        <v>0.45</v>
      </c>
      <c r="P110">
        <v>0.6</v>
      </c>
      <c r="Q110">
        <v>0.37</v>
      </c>
      <c r="R110">
        <v>92</v>
      </c>
      <c r="S110">
        <v>1.1299999999999999</v>
      </c>
      <c r="T110">
        <v>843</v>
      </c>
      <c r="U110">
        <v>7.7</v>
      </c>
      <c r="V110">
        <v>-314</v>
      </c>
      <c r="W110">
        <v>0.16</v>
      </c>
      <c r="X110">
        <v>0.94</v>
      </c>
      <c r="Y110">
        <v>0</v>
      </c>
      <c r="Z110">
        <v>3.59</v>
      </c>
      <c r="AA110">
        <v>0.2</v>
      </c>
      <c r="AB110">
        <v>-88</v>
      </c>
      <c r="AC110">
        <v>-92</v>
      </c>
      <c r="AD110">
        <v>236</v>
      </c>
      <c r="AE110">
        <v>-328</v>
      </c>
      <c r="AF110">
        <v>0</v>
      </c>
      <c r="AG110">
        <v>236</v>
      </c>
      <c r="AH110">
        <v>-328</v>
      </c>
      <c r="AI110">
        <v>-92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0.83</v>
      </c>
    </row>
    <row r="111" spans="1:43" x14ac:dyDescent="0.2">
      <c r="A111" t="s">
        <v>55</v>
      </c>
      <c r="B111" s="1">
        <v>40800</v>
      </c>
      <c r="C111" s="14">
        <f t="shared" si="2"/>
        <v>2011</v>
      </c>
      <c r="D111" s="14">
        <f t="shared" si="3"/>
        <v>9</v>
      </c>
      <c r="E111">
        <v>93</v>
      </c>
      <c r="F111">
        <v>3.7</v>
      </c>
      <c r="G111">
        <v>11.9</v>
      </c>
      <c r="H111">
        <v>3.7</v>
      </c>
      <c r="I111">
        <v>11.9</v>
      </c>
      <c r="J111">
        <v>689</v>
      </c>
      <c r="K111">
        <v>208</v>
      </c>
      <c r="L111">
        <v>746</v>
      </c>
      <c r="M111">
        <v>0</v>
      </c>
      <c r="N111">
        <v>0.42</v>
      </c>
      <c r="O111">
        <v>0.32</v>
      </c>
      <c r="P111">
        <v>0.39</v>
      </c>
      <c r="Q111">
        <v>0.28000000000000003</v>
      </c>
      <c r="R111">
        <v>93</v>
      </c>
      <c r="S111">
        <v>1.87</v>
      </c>
      <c r="T111">
        <v>620</v>
      </c>
      <c r="U111">
        <v>7.5</v>
      </c>
      <c r="V111">
        <v>-320</v>
      </c>
      <c r="W111">
        <v>0.24</v>
      </c>
      <c r="X111">
        <v>0.97</v>
      </c>
      <c r="Y111">
        <v>0</v>
      </c>
      <c r="Z111">
        <v>3.28</v>
      </c>
      <c r="AA111">
        <v>0.2</v>
      </c>
      <c r="AB111">
        <v>-82</v>
      </c>
      <c r="AC111">
        <v>-85</v>
      </c>
      <c r="AD111">
        <v>237</v>
      </c>
      <c r="AE111">
        <v>-322</v>
      </c>
      <c r="AF111">
        <v>0</v>
      </c>
      <c r="AG111">
        <v>237</v>
      </c>
      <c r="AH111">
        <v>-322</v>
      </c>
      <c r="AI111">
        <v>-85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0.83</v>
      </c>
    </row>
    <row r="112" spans="1:43" x14ac:dyDescent="0.2">
      <c r="A112" t="s">
        <v>55</v>
      </c>
      <c r="B112" s="1">
        <v>40801</v>
      </c>
      <c r="C112" s="14">
        <f t="shared" si="2"/>
        <v>2011</v>
      </c>
      <c r="D112" s="14">
        <f t="shared" si="3"/>
        <v>9</v>
      </c>
      <c r="E112">
        <v>94</v>
      </c>
      <c r="F112">
        <v>3.5</v>
      </c>
      <c r="G112">
        <v>11.9</v>
      </c>
      <c r="H112">
        <v>3.5</v>
      </c>
      <c r="I112">
        <v>11.9</v>
      </c>
      <c r="J112">
        <v>689</v>
      </c>
      <c r="K112">
        <v>68</v>
      </c>
      <c r="L112">
        <v>206</v>
      </c>
      <c r="M112">
        <v>0</v>
      </c>
      <c r="N112">
        <v>0.41</v>
      </c>
      <c r="O112">
        <v>0.26</v>
      </c>
      <c r="P112">
        <v>0.3</v>
      </c>
      <c r="Q112">
        <v>0.24</v>
      </c>
      <c r="R112">
        <v>94</v>
      </c>
      <c r="S112">
        <v>3.2</v>
      </c>
      <c r="T112">
        <v>495</v>
      </c>
      <c r="U112">
        <v>2.1</v>
      </c>
      <c r="V112">
        <v>-351</v>
      </c>
      <c r="W112">
        <v>0.51</v>
      </c>
      <c r="X112">
        <v>0.97</v>
      </c>
      <c r="Y112">
        <v>0</v>
      </c>
      <c r="Z112">
        <v>2.88</v>
      </c>
      <c r="AA112">
        <v>0.3</v>
      </c>
      <c r="AB112">
        <v>-127</v>
      </c>
      <c r="AC112">
        <v>-131</v>
      </c>
      <c r="AD112">
        <v>163</v>
      </c>
      <c r="AE112">
        <v>-295</v>
      </c>
      <c r="AF112">
        <v>0</v>
      </c>
      <c r="AG112">
        <v>163</v>
      </c>
      <c r="AH112">
        <v>-295</v>
      </c>
      <c r="AI112">
        <v>-132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0.83</v>
      </c>
    </row>
    <row r="113" spans="1:43" x14ac:dyDescent="0.2">
      <c r="A113" t="s">
        <v>55</v>
      </c>
      <c r="B113" s="1">
        <v>40802</v>
      </c>
      <c r="C113" s="14">
        <f t="shared" si="2"/>
        <v>2011</v>
      </c>
      <c r="D113" s="14">
        <f t="shared" si="3"/>
        <v>9</v>
      </c>
      <c r="E113">
        <v>95</v>
      </c>
      <c r="F113">
        <v>3</v>
      </c>
      <c r="G113">
        <v>12.2</v>
      </c>
      <c r="H113">
        <v>3</v>
      </c>
      <c r="I113">
        <v>12.2</v>
      </c>
      <c r="J113">
        <v>690</v>
      </c>
      <c r="K113">
        <v>95</v>
      </c>
      <c r="L113">
        <v>339</v>
      </c>
      <c r="M113">
        <v>0</v>
      </c>
      <c r="N113">
        <v>0.4</v>
      </c>
      <c r="O113">
        <v>0.23</v>
      </c>
      <c r="P113">
        <v>0.25</v>
      </c>
      <c r="Q113">
        <v>0.21</v>
      </c>
      <c r="R113">
        <v>95</v>
      </c>
      <c r="S113">
        <v>3.04</v>
      </c>
      <c r="T113">
        <v>431</v>
      </c>
      <c r="U113">
        <v>3.4</v>
      </c>
      <c r="V113">
        <v>-359</v>
      </c>
      <c r="W113">
        <v>0.85</v>
      </c>
      <c r="X113">
        <v>0.97</v>
      </c>
      <c r="Y113">
        <v>0</v>
      </c>
      <c r="Z113">
        <v>2.64</v>
      </c>
      <c r="AA113">
        <v>0.2</v>
      </c>
      <c r="AB113">
        <v>-69</v>
      </c>
      <c r="AC113">
        <v>-72</v>
      </c>
      <c r="AD113">
        <v>165</v>
      </c>
      <c r="AE113">
        <v>-237</v>
      </c>
      <c r="AF113">
        <v>0</v>
      </c>
      <c r="AG113">
        <v>165</v>
      </c>
      <c r="AH113">
        <v>-237</v>
      </c>
      <c r="AI113">
        <v>-72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0.83</v>
      </c>
    </row>
    <row r="114" spans="1:43" x14ac:dyDescent="0.2">
      <c r="A114" t="s">
        <v>55</v>
      </c>
      <c r="B114" s="1">
        <v>40803</v>
      </c>
      <c r="C114" s="14">
        <f t="shared" si="2"/>
        <v>2011</v>
      </c>
      <c r="D114" s="14">
        <f t="shared" si="3"/>
        <v>9</v>
      </c>
      <c r="E114">
        <v>96</v>
      </c>
      <c r="F114">
        <v>2.1</v>
      </c>
      <c r="G114">
        <v>12.4</v>
      </c>
      <c r="H114">
        <v>2.1</v>
      </c>
      <c r="I114">
        <v>12.4</v>
      </c>
      <c r="J114">
        <v>689</v>
      </c>
      <c r="K114">
        <v>84</v>
      </c>
      <c r="L114">
        <v>351</v>
      </c>
      <c r="M114">
        <v>0</v>
      </c>
      <c r="N114">
        <v>0.39</v>
      </c>
      <c r="O114">
        <v>0.21</v>
      </c>
      <c r="P114">
        <v>0.23</v>
      </c>
      <c r="Q114">
        <v>0.19</v>
      </c>
      <c r="R114">
        <v>96</v>
      </c>
      <c r="S114">
        <v>3.12</v>
      </c>
      <c r="T114">
        <v>421</v>
      </c>
      <c r="U114">
        <v>3.5</v>
      </c>
      <c r="V114">
        <v>-357</v>
      </c>
      <c r="W114">
        <v>0.95</v>
      </c>
      <c r="X114">
        <v>0.97</v>
      </c>
      <c r="Y114">
        <v>0</v>
      </c>
      <c r="Z114">
        <v>2.42</v>
      </c>
      <c r="AA114">
        <v>0.1</v>
      </c>
      <c r="AB114">
        <v>-53</v>
      </c>
      <c r="AC114">
        <v>-55</v>
      </c>
      <c r="AD114">
        <v>159</v>
      </c>
      <c r="AE114">
        <v>-214</v>
      </c>
      <c r="AF114">
        <v>0</v>
      </c>
      <c r="AG114">
        <v>159</v>
      </c>
      <c r="AH114">
        <v>-214</v>
      </c>
      <c r="AI114">
        <v>-55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0.83</v>
      </c>
    </row>
    <row r="115" spans="1:43" x14ac:dyDescent="0.2">
      <c r="A115" t="s">
        <v>55</v>
      </c>
      <c r="B115" s="1">
        <v>40804</v>
      </c>
      <c r="C115" s="14">
        <f t="shared" si="2"/>
        <v>2011</v>
      </c>
      <c r="D115" s="14">
        <f t="shared" si="3"/>
        <v>9</v>
      </c>
      <c r="E115">
        <v>97</v>
      </c>
      <c r="F115">
        <v>2</v>
      </c>
      <c r="G115">
        <v>12.4</v>
      </c>
      <c r="H115">
        <v>2</v>
      </c>
      <c r="I115">
        <v>12.4</v>
      </c>
      <c r="J115">
        <v>687</v>
      </c>
      <c r="K115">
        <v>113</v>
      </c>
      <c r="L115">
        <v>516</v>
      </c>
      <c r="M115">
        <v>0</v>
      </c>
      <c r="N115">
        <v>0.38</v>
      </c>
      <c r="O115">
        <v>0.18</v>
      </c>
      <c r="P115">
        <v>0.2</v>
      </c>
      <c r="Q115">
        <v>0.17</v>
      </c>
      <c r="R115">
        <v>97</v>
      </c>
      <c r="S115">
        <v>2.4900000000000002</v>
      </c>
      <c r="T115">
        <v>347</v>
      </c>
      <c r="U115">
        <v>5.2</v>
      </c>
      <c r="V115">
        <v>-341</v>
      </c>
      <c r="W115">
        <v>1.23</v>
      </c>
      <c r="X115">
        <v>0.98</v>
      </c>
      <c r="Y115">
        <v>0</v>
      </c>
      <c r="Z115">
        <v>2.2400000000000002</v>
      </c>
      <c r="AA115">
        <v>0.1</v>
      </c>
      <c r="AB115">
        <v>-25</v>
      </c>
      <c r="AC115">
        <v>-26</v>
      </c>
      <c r="AD115">
        <v>138</v>
      </c>
      <c r="AE115">
        <v>-164</v>
      </c>
      <c r="AF115">
        <v>0</v>
      </c>
      <c r="AG115">
        <v>138</v>
      </c>
      <c r="AH115">
        <v>-164</v>
      </c>
      <c r="AI115">
        <v>-26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0.83</v>
      </c>
    </row>
    <row r="116" spans="1:43" x14ac:dyDescent="0.2">
      <c r="A116" t="s">
        <v>55</v>
      </c>
      <c r="B116" s="1">
        <v>40805</v>
      </c>
      <c r="C116" s="14">
        <f t="shared" si="2"/>
        <v>2011</v>
      </c>
      <c r="D116" s="14">
        <f t="shared" si="3"/>
        <v>9</v>
      </c>
      <c r="E116">
        <v>98</v>
      </c>
      <c r="F116">
        <v>1.7</v>
      </c>
      <c r="G116">
        <v>12.5</v>
      </c>
      <c r="H116">
        <v>1.7</v>
      </c>
      <c r="I116">
        <v>12.5</v>
      </c>
      <c r="J116">
        <v>688</v>
      </c>
      <c r="K116">
        <v>123</v>
      </c>
      <c r="L116">
        <v>431</v>
      </c>
      <c r="M116">
        <v>0</v>
      </c>
      <c r="N116">
        <v>0.38</v>
      </c>
      <c r="O116">
        <v>0.16</v>
      </c>
      <c r="P116">
        <v>0.18</v>
      </c>
      <c r="Q116">
        <v>0.15</v>
      </c>
      <c r="R116">
        <v>98</v>
      </c>
      <c r="S116">
        <v>2.4</v>
      </c>
      <c r="T116">
        <v>335</v>
      </c>
      <c r="U116">
        <v>4.3</v>
      </c>
      <c r="V116">
        <v>-326</v>
      </c>
      <c r="W116">
        <v>1.18</v>
      </c>
      <c r="X116">
        <v>0.92</v>
      </c>
      <c r="Y116">
        <v>0</v>
      </c>
      <c r="Z116">
        <v>2.2599999999999998</v>
      </c>
      <c r="AA116">
        <v>0.1</v>
      </c>
      <c r="AB116">
        <v>-24</v>
      </c>
      <c r="AC116">
        <v>-22</v>
      </c>
      <c r="AD116">
        <v>137</v>
      </c>
      <c r="AE116">
        <v>-160</v>
      </c>
      <c r="AF116">
        <v>0</v>
      </c>
      <c r="AG116">
        <v>137</v>
      </c>
      <c r="AH116">
        <v>-160</v>
      </c>
      <c r="AI116">
        <v>-23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0.83</v>
      </c>
    </row>
    <row r="117" spans="1:43" x14ac:dyDescent="0.2">
      <c r="A117" t="s">
        <v>55</v>
      </c>
      <c r="B117" s="1">
        <v>40808</v>
      </c>
      <c r="C117" s="14">
        <f t="shared" si="2"/>
        <v>2011</v>
      </c>
      <c r="D117" s="14">
        <f t="shared" si="3"/>
        <v>9</v>
      </c>
      <c r="E117">
        <v>99</v>
      </c>
      <c r="F117">
        <v>1.1000000000000001</v>
      </c>
      <c r="G117">
        <v>12.7</v>
      </c>
      <c r="H117">
        <v>1.1000000000000001</v>
      </c>
      <c r="I117">
        <v>12.7</v>
      </c>
      <c r="J117">
        <v>684</v>
      </c>
      <c r="K117">
        <v>67</v>
      </c>
      <c r="L117">
        <v>227</v>
      </c>
      <c r="M117">
        <v>0</v>
      </c>
      <c r="N117">
        <v>0.36</v>
      </c>
      <c r="O117">
        <v>0.12</v>
      </c>
      <c r="P117">
        <v>0.14000000000000001</v>
      </c>
      <c r="Q117">
        <v>0.11</v>
      </c>
      <c r="R117">
        <v>99</v>
      </c>
      <c r="S117">
        <v>3.06</v>
      </c>
      <c r="T117">
        <v>338</v>
      </c>
      <c r="U117">
        <v>2.2999999999999998</v>
      </c>
      <c r="V117">
        <v>-294</v>
      </c>
      <c r="W117">
        <v>0.91</v>
      </c>
      <c r="X117">
        <v>0.98</v>
      </c>
      <c r="Y117">
        <v>0</v>
      </c>
      <c r="Z117">
        <v>2.2799999999999998</v>
      </c>
      <c r="AA117">
        <v>0.1</v>
      </c>
      <c r="AB117">
        <v>-43</v>
      </c>
      <c r="AC117">
        <v>-42</v>
      </c>
      <c r="AD117">
        <v>128</v>
      </c>
      <c r="AE117">
        <v>-169</v>
      </c>
      <c r="AF117">
        <v>0</v>
      </c>
      <c r="AG117">
        <v>128</v>
      </c>
      <c r="AH117">
        <v>-169</v>
      </c>
      <c r="AI117">
        <v>-41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0.83</v>
      </c>
    </row>
    <row r="118" spans="1:43" x14ac:dyDescent="0.2">
      <c r="A118" t="s">
        <v>55</v>
      </c>
      <c r="B118" s="1">
        <v>40809</v>
      </c>
      <c r="C118" s="14">
        <f t="shared" si="2"/>
        <v>2011</v>
      </c>
      <c r="D118" s="14">
        <f t="shared" si="3"/>
        <v>9</v>
      </c>
      <c r="E118">
        <v>100</v>
      </c>
      <c r="F118">
        <v>0.6</v>
      </c>
      <c r="G118">
        <v>12.9</v>
      </c>
      <c r="H118">
        <v>0.6</v>
      </c>
      <c r="I118">
        <v>12.9</v>
      </c>
      <c r="J118">
        <v>689</v>
      </c>
      <c r="K118">
        <v>83</v>
      </c>
      <c r="L118">
        <v>312</v>
      </c>
      <c r="M118">
        <v>0</v>
      </c>
      <c r="N118">
        <v>0.35</v>
      </c>
      <c r="O118">
        <v>0.11</v>
      </c>
      <c r="P118">
        <v>0.13</v>
      </c>
      <c r="Q118">
        <v>0.09</v>
      </c>
      <c r="R118">
        <v>100</v>
      </c>
      <c r="S118">
        <v>2.67</v>
      </c>
      <c r="T118">
        <v>343</v>
      </c>
      <c r="U118">
        <v>3.1</v>
      </c>
      <c r="V118">
        <v>-293</v>
      </c>
      <c r="W118">
        <v>0.72</v>
      </c>
      <c r="X118">
        <v>0.98</v>
      </c>
      <c r="Y118">
        <v>0</v>
      </c>
      <c r="Z118">
        <v>2.0699999999999998</v>
      </c>
      <c r="AA118">
        <v>0.2</v>
      </c>
      <c r="AB118">
        <v>-53</v>
      </c>
      <c r="AC118">
        <v>-54</v>
      </c>
      <c r="AD118">
        <v>130</v>
      </c>
      <c r="AE118">
        <v>-184</v>
      </c>
      <c r="AF118">
        <v>0</v>
      </c>
      <c r="AG118">
        <v>130</v>
      </c>
      <c r="AH118">
        <v>-184</v>
      </c>
      <c r="AI118">
        <v>-54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55</v>
      </c>
      <c r="B119" s="1">
        <v>40810</v>
      </c>
      <c r="C119" s="14">
        <f t="shared" si="2"/>
        <v>2011</v>
      </c>
      <c r="D119" s="14">
        <f t="shared" si="3"/>
        <v>9</v>
      </c>
      <c r="E119">
        <v>101</v>
      </c>
      <c r="F119">
        <v>0.5</v>
      </c>
      <c r="G119">
        <v>13</v>
      </c>
      <c r="H119">
        <v>0.5</v>
      </c>
      <c r="I119">
        <v>13</v>
      </c>
      <c r="J119">
        <v>690</v>
      </c>
      <c r="K119">
        <v>152</v>
      </c>
      <c r="L119">
        <v>630</v>
      </c>
      <c r="M119">
        <v>0</v>
      </c>
      <c r="N119">
        <v>0.34</v>
      </c>
      <c r="O119">
        <v>0.09</v>
      </c>
      <c r="P119">
        <v>0.11</v>
      </c>
      <c r="Q119">
        <v>7.0000000000000007E-2</v>
      </c>
      <c r="R119">
        <v>101</v>
      </c>
      <c r="S119">
        <v>2.72</v>
      </c>
      <c r="T119">
        <v>251</v>
      </c>
      <c r="U119">
        <v>6.3</v>
      </c>
      <c r="V119">
        <v>-95</v>
      </c>
      <c r="W119">
        <v>-7.0000000000000007E-2</v>
      </c>
      <c r="X119">
        <v>0.89</v>
      </c>
      <c r="Y119">
        <v>0</v>
      </c>
      <c r="Z119">
        <v>1.88</v>
      </c>
      <c r="AA119">
        <v>0.1</v>
      </c>
      <c r="AB119">
        <v>-31</v>
      </c>
      <c r="AC119">
        <v>-31</v>
      </c>
      <c r="AD119">
        <v>109</v>
      </c>
      <c r="AE119">
        <v>-140</v>
      </c>
      <c r="AF119">
        <v>0</v>
      </c>
      <c r="AG119">
        <v>109</v>
      </c>
      <c r="AH119">
        <v>-140</v>
      </c>
      <c r="AI119">
        <v>-31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55</v>
      </c>
      <c r="B120" s="1">
        <v>40811</v>
      </c>
      <c r="C120" s="14">
        <f t="shared" si="2"/>
        <v>2011</v>
      </c>
      <c r="D120" s="14">
        <f t="shared" si="3"/>
        <v>9</v>
      </c>
      <c r="E120">
        <v>102</v>
      </c>
      <c r="F120">
        <v>0.3</v>
      </c>
      <c r="G120">
        <v>13</v>
      </c>
      <c r="H120">
        <v>0.3</v>
      </c>
      <c r="I120">
        <v>13</v>
      </c>
      <c r="J120">
        <v>690</v>
      </c>
      <c r="K120">
        <v>96</v>
      </c>
      <c r="L120">
        <v>361</v>
      </c>
      <c r="M120">
        <v>0</v>
      </c>
      <c r="N120">
        <v>0.33</v>
      </c>
      <c r="O120">
        <v>7.0000000000000007E-2</v>
      </c>
      <c r="P120">
        <v>0.09</v>
      </c>
      <c r="Q120">
        <v>0.06</v>
      </c>
      <c r="R120">
        <v>102</v>
      </c>
      <c r="S120">
        <v>3.08</v>
      </c>
      <c r="T120">
        <v>284</v>
      </c>
      <c r="U120">
        <v>3.6</v>
      </c>
      <c r="V120">
        <v>-144</v>
      </c>
      <c r="W120">
        <v>0.08</v>
      </c>
      <c r="X120">
        <v>0.97</v>
      </c>
      <c r="Y120">
        <v>0</v>
      </c>
      <c r="Z120">
        <v>1.61</v>
      </c>
      <c r="AA120">
        <v>0.1</v>
      </c>
      <c r="AB120">
        <v>-35</v>
      </c>
      <c r="AC120">
        <v>-35</v>
      </c>
      <c r="AD120">
        <v>114</v>
      </c>
      <c r="AE120">
        <v>-149</v>
      </c>
      <c r="AF120">
        <v>0</v>
      </c>
      <c r="AG120">
        <v>114</v>
      </c>
      <c r="AH120">
        <v>-149</v>
      </c>
      <c r="AI120">
        <v>-35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56</v>
      </c>
      <c r="B121" s="1">
        <v>40376</v>
      </c>
      <c r="C121" s="14">
        <f>YEAR(B121)</f>
        <v>2010</v>
      </c>
      <c r="D121" s="14">
        <f>MONTH(B121)</f>
        <v>7</v>
      </c>
      <c r="E121">
        <v>1</v>
      </c>
      <c r="F121">
        <v>11.2</v>
      </c>
      <c r="G121">
        <v>9.1999999999999993</v>
      </c>
      <c r="H121">
        <v>11.2</v>
      </c>
      <c r="I121">
        <v>9.1999999999999993</v>
      </c>
      <c r="J121">
        <v>692</v>
      </c>
      <c r="K121">
        <v>182</v>
      </c>
      <c r="L121">
        <v>524</v>
      </c>
      <c r="M121">
        <v>2.8</v>
      </c>
      <c r="N121">
        <v>0.46</v>
      </c>
      <c r="O121">
        <v>0.24</v>
      </c>
      <c r="P121">
        <v>0.25</v>
      </c>
      <c r="Q121">
        <v>0.23</v>
      </c>
      <c r="R121">
        <v>1</v>
      </c>
      <c r="S121">
        <v>2.44</v>
      </c>
      <c r="T121">
        <v>803</v>
      </c>
      <c r="U121">
        <v>5.2</v>
      </c>
      <c r="V121">
        <v>-1892</v>
      </c>
      <c r="W121">
        <v>2.19</v>
      </c>
      <c r="X121">
        <v>0.98</v>
      </c>
      <c r="Y121">
        <v>0</v>
      </c>
      <c r="Z121">
        <v>3.33</v>
      </c>
      <c r="AA121">
        <v>2.5</v>
      </c>
      <c r="AB121">
        <v>-1240</v>
      </c>
      <c r="AC121">
        <v>-1233</v>
      </c>
      <c r="AD121">
        <v>347</v>
      </c>
      <c r="AE121">
        <v>-1580</v>
      </c>
      <c r="AF121">
        <v>6.8</v>
      </c>
      <c r="AG121">
        <v>354</v>
      </c>
      <c r="AH121">
        <v>-1587</v>
      </c>
      <c r="AI121">
        <v>-1233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</row>
    <row r="122" spans="1:43" x14ac:dyDescent="0.2">
      <c r="A122" t="s">
        <v>56</v>
      </c>
      <c r="B122" s="1">
        <v>40377</v>
      </c>
      <c r="C122" s="14">
        <f t="shared" ref="C122:C185" si="4">YEAR(B122)</f>
        <v>2010</v>
      </c>
      <c r="D122" s="14">
        <f t="shared" ref="D122:D185" si="5">MONTH(B122)</f>
        <v>7</v>
      </c>
      <c r="E122">
        <v>2</v>
      </c>
      <c r="F122">
        <v>11.3</v>
      </c>
      <c r="G122">
        <v>9.5</v>
      </c>
      <c r="H122">
        <v>11.3</v>
      </c>
      <c r="I122">
        <v>9.5</v>
      </c>
      <c r="J122">
        <v>695</v>
      </c>
      <c r="K122">
        <v>243</v>
      </c>
      <c r="L122">
        <v>775</v>
      </c>
      <c r="M122">
        <v>2.7</v>
      </c>
      <c r="N122">
        <v>0.46</v>
      </c>
      <c r="O122">
        <v>0.24</v>
      </c>
      <c r="P122">
        <v>0.25</v>
      </c>
      <c r="Q122">
        <v>0.01</v>
      </c>
      <c r="R122">
        <v>2</v>
      </c>
      <c r="S122">
        <v>2.4</v>
      </c>
      <c r="T122">
        <v>778</v>
      </c>
      <c r="U122">
        <v>7.8</v>
      </c>
      <c r="V122">
        <v>-1503</v>
      </c>
      <c r="W122">
        <v>1.91</v>
      </c>
      <c r="X122">
        <v>0.97</v>
      </c>
      <c r="Y122">
        <v>0</v>
      </c>
      <c r="Z122">
        <v>3.37</v>
      </c>
      <c r="AA122">
        <v>1.7</v>
      </c>
      <c r="AB122">
        <v>-844</v>
      </c>
      <c r="AC122">
        <v>-840</v>
      </c>
      <c r="AD122">
        <v>375</v>
      </c>
      <c r="AE122">
        <v>-1215</v>
      </c>
      <c r="AF122">
        <v>6.5</v>
      </c>
      <c r="AG122">
        <v>382</v>
      </c>
      <c r="AH122">
        <v>-1222</v>
      </c>
      <c r="AI122">
        <v>-840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56</v>
      </c>
      <c r="B123" s="1">
        <v>40378</v>
      </c>
      <c r="C123" s="14">
        <f t="shared" si="4"/>
        <v>2010</v>
      </c>
      <c r="D123" s="14">
        <f t="shared" si="5"/>
        <v>7</v>
      </c>
      <c r="E123">
        <v>3</v>
      </c>
      <c r="F123">
        <v>11.3</v>
      </c>
      <c r="G123">
        <v>9.6999999999999993</v>
      </c>
      <c r="H123">
        <v>11.3</v>
      </c>
      <c r="I123">
        <v>9.6999999999999993</v>
      </c>
      <c r="J123">
        <v>696</v>
      </c>
      <c r="K123">
        <v>200</v>
      </c>
      <c r="L123">
        <v>437</v>
      </c>
      <c r="M123">
        <v>4.2</v>
      </c>
      <c r="N123">
        <v>0.48</v>
      </c>
      <c r="O123">
        <v>0.25</v>
      </c>
      <c r="P123">
        <v>0.27</v>
      </c>
      <c r="Q123">
        <v>0.24</v>
      </c>
      <c r="R123">
        <v>3</v>
      </c>
      <c r="S123">
        <v>1.61</v>
      </c>
      <c r="T123">
        <v>532</v>
      </c>
      <c r="U123">
        <v>4.4000000000000004</v>
      </c>
      <c r="V123">
        <v>-1004</v>
      </c>
      <c r="W123">
        <v>0.69</v>
      </c>
      <c r="X123">
        <v>0.92</v>
      </c>
      <c r="Y123">
        <v>0</v>
      </c>
      <c r="Z123">
        <v>3.49</v>
      </c>
      <c r="AA123">
        <v>1.3</v>
      </c>
      <c r="AB123">
        <v>-661</v>
      </c>
      <c r="AC123">
        <v>-659</v>
      </c>
      <c r="AD123">
        <v>245</v>
      </c>
      <c r="AE123">
        <v>-904</v>
      </c>
      <c r="AF123">
        <v>6.8</v>
      </c>
      <c r="AG123">
        <v>252</v>
      </c>
      <c r="AH123">
        <v>-911</v>
      </c>
      <c r="AI123">
        <v>-659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56</v>
      </c>
      <c r="B124" s="1">
        <v>40379</v>
      </c>
      <c r="C124" s="14">
        <f t="shared" si="4"/>
        <v>2010</v>
      </c>
      <c r="D124" s="14">
        <f t="shared" si="5"/>
        <v>7</v>
      </c>
      <c r="E124">
        <v>4</v>
      </c>
      <c r="F124">
        <v>11.3</v>
      </c>
      <c r="G124">
        <v>9.9</v>
      </c>
      <c r="H124">
        <v>11.3</v>
      </c>
      <c r="I124">
        <v>9.9</v>
      </c>
      <c r="J124">
        <v>697</v>
      </c>
      <c r="K124">
        <v>330</v>
      </c>
      <c r="L124">
        <v>1016</v>
      </c>
      <c r="M124">
        <v>4.0999999999999996</v>
      </c>
      <c r="N124">
        <v>0.55000000000000004</v>
      </c>
      <c r="O124">
        <v>0.32</v>
      </c>
      <c r="P124">
        <v>0.37</v>
      </c>
      <c r="Q124">
        <v>0.27</v>
      </c>
      <c r="R124">
        <v>4</v>
      </c>
      <c r="S124">
        <v>0.79</v>
      </c>
      <c r="T124">
        <v>536</v>
      </c>
      <c r="U124">
        <v>10.199999999999999</v>
      </c>
      <c r="V124">
        <v>-726</v>
      </c>
      <c r="W124">
        <v>2.7</v>
      </c>
      <c r="X124">
        <v>0.98</v>
      </c>
      <c r="Y124">
        <v>0</v>
      </c>
      <c r="Z124">
        <v>3.22</v>
      </c>
      <c r="AA124">
        <v>0.3</v>
      </c>
      <c r="AB124">
        <v>-140</v>
      </c>
      <c r="AC124">
        <v>-133</v>
      </c>
      <c r="AD124">
        <v>208</v>
      </c>
      <c r="AE124">
        <v>-341</v>
      </c>
      <c r="AF124">
        <v>3.2</v>
      </c>
      <c r="AG124">
        <v>211</v>
      </c>
      <c r="AH124">
        <v>-344</v>
      </c>
      <c r="AI124">
        <v>-133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0.83</v>
      </c>
    </row>
    <row r="125" spans="1:43" x14ac:dyDescent="0.2">
      <c r="A125" t="s">
        <v>56</v>
      </c>
      <c r="B125" s="1">
        <v>40380</v>
      </c>
      <c r="C125" s="14">
        <f t="shared" si="4"/>
        <v>2010</v>
      </c>
      <c r="D125" s="14">
        <f t="shared" si="5"/>
        <v>7</v>
      </c>
      <c r="E125">
        <v>5</v>
      </c>
      <c r="F125">
        <v>11.6</v>
      </c>
      <c r="G125">
        <v>10.1</v>
      </c>
      <c r="H125">
        <v>11.6</v>
      </c>
      <c r="I125">
        <v>10.1</v>
      </c>
      <c r="J125">
        <v>695</v>
      </c>
      <c r="K125">
        <v>326</v>
      </c>
      <c r="L125">
        <v>1138</v>
      </c>
      <c r="M125">
        <v>7.1</v>
      </c>
      <c r="N125">
        <v>0.62</v>
      </c>
      <c r="O125">
        <v>0.37</v>
      </c>
      <c r="P125">
        <v>0.38</v>
      </c>
      <c r="Q125">
        <v>0.36</v>
      </c>
      <c r="R125">
        <v>5</v>
      </c>
      <c r="S125">
        <v>1.38</v>
      </c>
      <c r="T125">
        <v>337</v>
      </c>
      <c r="U125">
        <v>11.4</v>
      </c>
      <c r="V125">
        <v>-166</v>
      </c>
      <c r="W125">
        <v>2.11</v>
      </c>
      <c r="X125">
        <v>0.84</v>
      </c>
      <c r="Y125">
        <v>0</v>
      </c>
      <c r="Z125">
        <v>3.64</v>
      </c>
      <c r="AA125">
        <v>-0.5</v>
      </c>
      <c r="AB125">
        <v>356</v>
      </c>
      <c r="AC125">
        <v>356</v>
      </c>
      <c r="AD125">
        <v>214</v>
      </c>
      <c r="AE125">
        <v>142</v>
      </c>
      <c r="AF125">
        <v>9.8000000000000007</v>
      </c>
      <c r="AG125">
        <v>224</v>
      </c>
      <c r="AH125">
        <v>132</v>
      </c>
      <c r="AI125">
        <v>356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0.67</v>
      </c>
    </row>
    <row r="126" spans="1:43" x14ac:dyDescent="0.2">
      <c r="A126" t="s">
        <v>56</v>
      </c>
      <c r="B126" s="1">
        <v>40382</v>
      </c>
      <c r="C126" s="14">
        <f t="shared" si="4"/>
        <v>2010</v>
      </c>
      <c r="D126" s="14">
        <f t="shared" si="5"/>
        <v>7</v>
      </c>
      <c r="E126">
        <v>6</v>
      </c>
      <c r="F126">
        <v>11.2</v>
      </c>
      <c r="G126">
        <v>10</v>
      </c>
      <c r="H126">
        <v>11.2</v>
      </c>
      <c r="I126">
        <v>10</v>
      </c>
      <c r="J126">
        <v>690</v>
      </c>
      <c r="K126">
        <v>376</v>
      </c>
      <c r="L126">
        <v>1065</v>
      </c>
      <c r="M126">
        <v>8</v>
      </c>
      <c r="N126">
        <v>0.61</v>
      </c>
      <c r="O126">
        <v>0.36</v>
      </c>
      <c r="P126">
        <v>0.39</v>
      </c>
      <c r="Q126">
        <v>0.33</v>
      </c>
      <c r="R126">
        <v>6</v>
      </c>
      <c r="S126">
        <v>0.57999999999999996</v>
      </c>
      <c r="T126">
        <v>586</v>
      </c>
      <c r="U126">
        <v>10.7</v>
      </c>
      <c r="V126">
        <v>18</v>
      </c>
      <c r="W126">
        <v>-0.14000000000000001</v>
      </c>
      <c r="X126">
        <v>0.78</v>
      </c>
      <c r="Y126">
        <v>0</v>
      </c>
      <c r="Z126">
        <v>3.48</v>
      </c>
      <c r="AA126">
        <v>-0.3</v>
      </c>
      <c r="AB126">
        <v>166</v>
      </c>
      <c r="AC126">
        <v>181</v>
      </c>
      <c r="AD126">
        <v>189</v>
      </c>
      <c r="AE126">
        <v>-7</v>
      </c>
      <c r="AF126">
        <v>4.7</v>
      </c>
      <c r="AG126">
        <v>194</v>
      </c>
      <c r="AH126">
        <v>-12</v>
      </c>
      <c r="AI126">
        <v>182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0.83</v>
      </c>
    </row>
    <row r="127" spans="1:43" x14ac:dyDescent="0.2">
      <c r="A127" t="s">
        <v>56</v>
      </c>
      <c r="B127" s="1">
        <v>40383</v>
      </c>
      <c r="C127" s="14">
        <f t="shared" si="4"/>
        <v>2010</v>
      </c>
      <c r="D127" s="14">
        <f t="shared" si="5"/>
        <v>7</v>
      </c>
      <c r="E127">
        <v>7</v>
      </c>
      <c r="F127">
        <v>11.4</v>
      </c>
      <c r="G127">
        <v>10.1</v>
      </c>
      <c r="H127">
        <v>11.4</v>
      </c>
      <c r="I127">
        <v>10.1</v>
      </c>
      <c r="J127">
        <v>694</v>
      </c>
      <c r="K127">
        <v>256</v>
      </c>
      <c r="L127">
        <v>794</v>
      </c>
      <c r="M127">
        <v>3.3</v>
      </c>
      <c r="N127">
        <v>0.55000000000000004</v>
      </c>
      <c r="O127">
        <v>0.32</v>
      </c>
      <c r="P127">
        <v>0.34</v>
      </c>
      <c r="Q127">
        <v>0.3</v>
      </c>
      <c r="R127">
        <v>7</v>
      </c>
      <c r="S127">
        <v>0.88</v>
      </c>
      <c r="T127">
        <v>361</v>
      </c>
      <c r="U127">
        <v>7.9</v>
      </c>
      <c r="V127">
        <v>-105</v>
      </c>
      <c r="W127">
        <v>0.56999999999999995</v>
      </c>
      <c r="X127">
        <v>0.92</v>
      </c>
      <c r="Y127">
        <v>0</v>
      </c>
      <c r="Z127">
        <v>3.16</v>
      </c>
      <c r="AA127">
        <v>-0.3</v>
      </c>
      <c r="AB127">
        <v>150</v>
      </c>
      <c r="AC127">
        <v>146</v>
      </c>
      <c r="AD127">
        <v>164</v>
      </c>
      <c r="AE127">
        <v>-18</v>
      </c>
      <c r="AF127">
        <v>2.9</v>
      </c>
      <c r="AG127">
        <v>167</v>
      </c>
      <c r="AH127">
        <v>-21</v>
      </c>
      <c r="AI127">
        <v>146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0.83</v>
      </c>
    </row>
    <row r="128" spans="1:43" x14ac:dyDescent="0.2">
      <c r="A128" t="s">
        <v>56</v>
      </c>
      <c r="B128" s="1">
        <v>40384</v>
      </c>
      <c r="C128" s="14">
        <f t="shared" si="4"/>
        <v>2010</v>
      </c>
      <c r="D128" s="14">
        <f t="shared" si="5"/>
        <v>7</v>
      </c>
      <c r="E128">
        <v>8</v>
      </c>
      <c r="F128">
        <v>12.4</v>
      </c>
      <c r="G128">
        <v>10</v>
      </c>
      <c r="H128">
        <v>12.4</v>
      </c>
      <c r="I128">
        <v>10</v>
      </c>
      <c r="J128">
        <v>697</v>
      </c>
      <c r="K128">
        <v>486</v>
      </c>
      <c r="L128">
        <v>1352</v>
      </c>
      <c r="M128">
        <v>2.1</v>
      </c>
      <c r="N128">
        <v>0.53</v>
      </c>
      <c r="O128">
        <v>0.28999999999999998</v>
      </c>
      <c r="P128">
        <v>0.31</v>
      </c>
      <c r="Q128">
        <v>0.28000000000000003</v>
      </c>
      <c r="R128">
        <v>8</v>
      </c>
      <c r="S128">
        <v>1.07</v>
      </c>
      <c r="T128">
        <v>597</v>
      </c>
      <c r="U128">
        <v>13.5</v>
      </c>
      <c r="V128">
        <v>-66</v>
      </c>
      <c r="W128">
        <v>0.46</v>
      </c>
      <c r="X128">
        <v>0.97</v>
      </c>
      <c r="Y128">
        <v>0</v>
      </c>
      <c r="Z128">
        <v>3.04</v>
      </c>
      <c r="AA128">
        <v>-0.5</v>
      </c>
      <c r="AB128">
        <v>308</v>
      </c>
      <c r="AC128">
        <v>309</v>
      </c>
      <c r="AD128">
        <v>302</v>
      </c>
      <c r="AE128">
        <v>7</v>
      </c>
      <c r="AF128">
        <v>2.2000000000000002</v>
      </c>
      <c r="AG128">
        <v>304</v>
      </c>
      <c r="AH128">
        <v>5</v>
      </c>
      <c r="AI128">
        <v>309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0.83</v>
      </c>
    </row>
    <row r="129" spans="1:43" x14ac:dyDescent="0.2">
      <c r="A129" t="s">
        <v>56</v>
      </c>
      <c r="B129" s="1">
        <v>40385</v>
      </c>
      <c r="C129" s="14">
        <f t="shared" si="4"/>
        <v>2010</v>
      </c>
      <c r="D129" s="14">
        <f t="shared" si="5"/>
        <v>7</v>
      </c>
      <c r="E129">
        <v>9</v>
      </c>
      <c r="F129">
        <v>12.8</v>
      </c>
      <c r="G129">
        <v>9.9</v>
      </c>
      <c r="H129">
        <v>12.8</v>
      </c>
      <c r="I129">
        <v>9.9</v>
      </c>
      <c r="J129">
        <v>697</v>
      </c>
      <c r="K129">
        <v>295</v>
      </c>
      <c r="L129">
        <v>1231</v>
      </c>
      <c r="M129">
        <v>2.9</v>
      </c>
      <c r="N129">
        <v>0.5</v>
      </c>
      <c r="O129">
        <v>0.27</v>
      </c>
      <c r="P129">
        <v>0.28999999999999998</v>
      </c>
      <c r="Q129">
        <v>0.26</v>
      </c>
      <c r="R129">
        <v>9</v>
      </c>
      <c r="S129">
        <v>1.53</v>
      </c>
      <c r="T129">
        <v>889</v>
      </c>
      <c r="U129">
        <v>12.3</v>
      </c>
      <c r="V129">
        <v>-62</v>
      </c>
      <c r="W129">
        <v>0.31</v>
      </c>
      <c r="X129">
        <v>0.94</v>
      </c>
      <c r="Y129">
        <v>0</v>
      </c>
      <c r="Z129">
        <v>3.41</v>
      </c>
      <c r="AA129">
        <v>-0.6</v>
      </c>
      <c r="AB129">
        <v>338</v>
      </c>
      <c r="AC129">
        <v>338</v>
      </c>
      <c r="AD129">
        <v>351</v>
      </c>
      <c r="AE129">
        <v>-13</v>
      </c>
      <c r="AF129">
        <v>4.4000000000000004</v>
      </c>
      <c r="AG129">
        <v>355</v>
      </c>
      <c r="AH129">
        <v>-17</v>
      </c>
      <c r="AI129">
        <v>338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</row>
    <row r="130" spans="1:43" x14ac:dyDescent="0.2">
      <c r="A130" t="s">
        <v>56</v>
      </c>
      <c r="B130" s="1">
        <v>40386</v>
      </c>
      <c r="C130" s="14">
        <f t="shared" si="4"/>
        <v>2010</v>
      </c>
      <c r="D130" s="14">
        <f t="shared" si="5"/>
        <v>7</v>
      </c>
      <c r="E130">
        <v>10</v>
      </c>
      <c r="F130">
        <v>13.3</v>
      </c>
      <c r="G130">
        <v>9.8000000000000007</v>
      </c>
      <c r="H130">
        <v>13.3</v>
      </c>
      <c r="I130">
        <v>9.8000000000000007</v>
      </c>
      <c r="J130">
        <v>696</v>
      </c>
      <c r="K130">
        <v>390</v>
      </c>
      <c r="L130">
        <v>1281</v>
      </c>
      <c r="M130">
        <v>4</v>
      </c>
      <c r="N130">
        <v>0.48</v>
      </c>
      <c r="O130">
        <v>0.26</v>
      </c>
      <c r="P130">
        <v>0.27</v>
      </c>
      <c r="Q130">
        <v>0.25</v>
      </c>
      <c r="R130">
        <v>10</v>
      </c>
      <c r="S130">
        <v>1.87</v>
      </c>
      <c r="T130">
        <v>1000</v>
      </c>
      <c r="U130">
        <v>12.8</v>
      </c>
      <c r="V130">
        <v>-148</v>
      </c>
      <c r="W130">
        <v>0.37</v>
      </c>
      <c r="X130">
        <v>0.97</v>
      </c>
      <c r="Y130">
        <v>0</v>
      </c>
      <c r="Z130">
        <v>3.7</v>
      </c>
      <c r="AA130">
        <v>-0.8</v>
      </c>
      <c r="AB130">
        <v>388</v>
      </c>
      <c r="AC130">
        <v>391</v>
      </c>
      <c r="AD130">
        <v>482</v>
      </c>
      <c r="AE130">
        <v>-92</v>
      </c>
      <c r="AF130">
        <v>7.5</v>
      </c>
      <c r="AG130">
        <v>490</v>
      </c>
      <c r="AH130">
        <v>-100</v>
      </c>
      <c r="AI130">
        <v>390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</row>
    <row r="131" spans="1:43" x14ac:dyDescent="0.2">
      <c r="A131" t="s">
        <v>56</v>
      </c>
      <c r="B131" s="1">
        <v>40387</v>
      </c>
      <c r="C131" s="14">
        <f t="shared" si="4"/>
        <v>2010</v>
      </c>
      <c r="D131" s="14">
        <f t="shared" si="5"/>
        <v>7</v>
      </c>
      <c r="E131">
        <v>11</v>
      </c>
      <c r="F131">
        <v>13.2</v>
      </c>
      <c r="G131">
        <v>9.6</v>
      </c>
      <c r="H131">
        <v>13.2</v>
      </c>
      <c r="I131">
        <v>9.6</v>
      </c>
      <c r="J131">
        <v>695</v>
      </c>
      <c r="K131">
        <v>109</v>
      </c>
      <c r="L131">
        <v>369</v>
      </c>
      <c r="M131">
        <v>3</v>
      </c>
      <c r="N131">
        <v>0.48</v>
      </c>
      <c r="O131">
        <v>0.26</v>
      </c>
      <c r="P131">
        <v>0.28999999999999998</v>
      </c>
      <c r="Q131">
        <v>0.25</v>
      </c>
      <c r="R131">
        <v>11</v>
      </c>
      <c r="S131">
        <v>1.79</v>
      </c>
      <c r="T131">
        <v>1330</v>
      </c>
      <c r="U131">
        <v>3.7</v>
      </c>
      <c r="V131">
        <v>-317</v>
      </c>
      <c r="W131">
        <v>1.54</v>
      </c>
      <c r="X131">
        <v>0.93</v>
      </c>
      <c r="Y131">
        <v>0</v>
      </c>
      <c r="Z131">
        <v>3.53</v>
      </c>
      <c r="AA131">
        <v>-0.2</v>
      </c>
      <c r="AB131">
        <v>100</v>
      </c>
      <c r="AC131">
        <v>95</v>
      </c>
      <c r="AD131">
        <v>189</v>
      </c>
      <c r="AE131">
        <v>-94</v>
      </c>
      <c r="AF131">
        <v>5.4</v>
      </c>
      <c r="AG131">
        <v>194</v>
      </c>
      <c r="AH131">
        <v>-99</v>
      </c>
      <c r="AI131">
        <v>95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56</v>
      </c>
      <c r="B132" s="1">
        <v>40388</v>
      </c>
      <c r="C132" s="14">
        <f t="shared" si="4"/>
        <v>2010</v>
      </c>
      <c r="D132" s="14">
        <f t="shared" si="5"/>
        <v>7</v>
      </c>
      <c r="E132">
        <v>12</v>
      </c>
      <c r="F132">
        <v>12.4</v>
      </c>
      <c r="G132">
        <v>10</v>
      </c>
      <c r="H132">
        <v>12.4</v>
      </c>
      <c r="I132">
        <v>10</v>
      </c>
      <c r="J132">
        <v>696</v>
      </c>
      <c r="K132">
        <v>136</v>
      </c>
      <c r="L132">
        <v>411</v>
      </c>
      <c r="M132">
        <v>1.2</v>
      </c>
      <c r="N132">
        <v>0.64</v>
      </c>
      <c r="O132">
        <v>0.38</v>
      </c>
      <c r="P132">
        <v>0.45</v>
      </c>
      <c r="Q132">
        <v>0.28999999999999998</v>
      </c>
      <c r="R132">
        <v>12</v>
      </c>
      <c r="S132">
        <v>4.08</v>
      </c>
      <c r="T132">
        <v>309</v>
      </c>
      <c r="U132">
        <v>4.0999999999999996</v>
      </c>
      <c r="V132">
        <v>321</v>
      </c>
      <c r="W132">
        <v>0.09</v>
      </c>
      <c r="X132">
        <v>0.71</v>
      </c>
      <c r="Y132">
        <v>0</v>
      </c>
      <c r="Z132">
        <v>3.78</v>
      </c>
      <c r="AA132">
        <v>-0.7</v>
      </c>
      <c r="AB132">
        <v>523</v>
      </c>
      <c r="AC132">
        <v>528</v>
      </c>
      <c r="AD132">
        <v>203</v>
      </c>
      <c r="AE132">
        <v>325</v>
      </c>
      <c r="AF132">
        <v>4.9000000000000004</v>
      </c>
      <c r="AG132">
        <v>208</v>
      </c>
      <c r="AH132">
        <v>320</v>
      </c>
      <c r="AI132">
        <v>528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>
        <v>0</v>
      </c>
      <c r="AQ132">
        <v>0.67</v>
      </c>
    </row>
    <row r="133" spans="1:43" x14ac:dyDescent="0.2">
      <c r="A133" t="s">
        <v>56</v>
      </c>
      <c r="B133" s="1">
        <v>40436</v>
      </c>
      <c r="C133" s="14">
        <f t="shared" si="4"/>
        <v>2010</v>
      </c>
      <c r="D133" s="14">
        <f t="shared" si="5"/>
        <v>9</v>
      </c>
      <c r="E133">
        <v>13</v>
      </c>
      <c r="F133">
        <v>7.7</v>
      </c>
      <c r="G133">
        <v>10.8</v>
      </c>
      <c r="H133">
        <v>7.7</v>
      </c>
      <c r="I133">
        <v>10.8</v>
      </c>
      <c r="J133">
        <v>703</v>
      </c>
      <c r="K133">
        <v>243</v>
      </c>
      <c r="L133">
        <v>792</v>
      </c>
      <c r="M133">
        <v>0</v>
      </c>
      <c r="N133">
        <v>0.4</v>
      </c>
      <c r="O133">
        <v>0.2</v>
      </c>
      <c r="P133">
        <v>0.21</v>
      </c>
      <c r="Q133">
        <v>0.2</v>
      </c>
      <c r="R133">
        <v>13</v>
      </c>
      <c r="S133">
        <v>1.72</v>
      </c>
      <c r="T133">
        <v>737</v>
      </c>
      <c r="U133">
        <v>7.9</v>
      </c>
      <c r="V133">
        <v>-725</v>
      </c>
      <c r="W133">
        <v>0.91</v>
      </c>
      <c r="X133">
        <v>0.98</v>
      </c>
      <c r="Y133">
        <v>0</v>
      </c>
      <c r="Z133">
        <v>2.65</v>
      </c>
      <c r="AA133">
        <v>0.7</v>
      </c>
      <c r="AB133">
        <v>-316</v>
      </c>
      <c r="AC133">
        <v>-319</v>
      </c>
      <c r="AD133">
        <v>270</v>
      </c>
      <c r="AE133">
        <v>-590</v>
      </c>
      <c r="AF133">
        <v>0</v>
      </c>
      <c r="AG133">
        <v>270</v>
      </c>
      <c r="AH133">
        <v>-590</v>
      </c>
      <c r="AI133">
        <v>-320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56</v>
      </c>
      <c r="B134" s="1">
        <v>40437</v>
      </c>
      <c r="C134" s="14">
        <f t="shared" si="4"/>
        <v>2010</v>
      </c>
      <c r="D134" s="14">
        <f t="shared" si="5"/>
        <v>9</v>
      </c>
      <c r="E134">
        <v>14</v>
      </c>
      <c r="F134">
        <v>7.6</v>
      </c>
      <c r="G134">
        <v>10.7</v>
      </c>
      <c r="H134">
        <v>7.6</v>
      </c>
      <c r="I134">
        <v>10.7</v>
      </c>
      <c r="J134">
        <v>703</v>
      </c>
      <c r="K134">
        <v>34</v>
      </c>
      <c r="L134">
        <v>107</v>
      </c>
      <c r="M134">
        <v>0</v>
      </c>
      <c r="N134">
        <v>0.4</v>
      </c>
      <c r="O134">
        <v>0.2</v>
      </c>
      <c r="P134">
        <v>0.2</v>
      </c>
      <c r="Q134">
        <v>0.2</v>
      </c>
      <c r="R134">
        <v>14</v>
      </c>
      <c r="S134">
        <v>4.83</v>
      </c>
      <c r="T134">
        <v>576</v>
      </c>
      <c r="U134">
        <v>1.1000000000000001</v>
      </c>
      <c r="V134">
        <v>-565</v>
      </c>
      <c r="W134">
        <v>-0.02</v>
      </c>
      <c r="X134">
        <v>0.96</v>
      </c>
      <c r="Y134">
        <v>0</v>
      </c>
      <c r="Z134">
        <v>2.64</v>
      </c>
      <c r="AA134">
        <v>1</v>
      </c>
      <c r="AB134">
        <v>-427</v>
      </c>
      <c r="AC134">
        <v>-428</v>
      </c>
      <c r="AD134">
        <v>141</v>
      </c>
      <c r="AE134">
        <v>-569</v>
      </c>
      <c r="AF134">
        <v>0</v>
      </c>
      <c r="AG134">
        <v>141</v>
      </c>
      <c r="AH134">
        <v>-569</v>
      </c>
      <c r="AI134">
        <v>-428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56</v>
      </c>
      <c r="B135" s="1">
        <v>40438</v>
      </c>
      <c r="C135" s="14">
        <f t="shared" si="4"/>
        <v>2010</v>
      </c>
      <c r="D135" s="14">
        <f t="shared" si="5"/>
        <v>9</v>
      </c>
      <c r="E135">
        <v>15</v>
      </c>
      <c r="F135">
        <v>7.5</v>
      </c>
      <c r="G135">
        <v>10.9</v>
      </c>
      <c r="H135">
        <v>7.5</v>
      </c>
      <c r="I135">
        <v>10.9</v>
      </c>
      <c r="J135">
        <v>704</v>
      </c>
      <c r="K135">
        <v>177</v>
      </c>
      <c r="L135">
        <v>767</v>
      </c>
      <c r="M135">
        <v>0</v>
      </c>
      <c r="N135">
        <v>0.42</v>
      </c>
      <c r="O135">
        <v>0.21</v>
      </c>
      <c r="P135">
        <v>0.22</v>
      </c>
      <c r="Q135">
        <v>0.2</v>
      </c>
      <c r="R135">
        <v>15</v>
      </c>
      <c r="S135">
        <v>2.74</v>
      </c>
      <c r="T135">
        <v>690</v>
      </c>
      <c r="U135">
        <v>7.7</v>
      </c>
      <c r="V135">
        <v>-584</v>
      </c>
      <c r="W135">
        <v>0.4</v>
      </c>
      <c r="X135">
        <v>0.97</v>
      </c>
      <c r="Y135">
        <v>0</v>
      </c>
      <c r="Z135">
        <v>2.77</v>
      </c>
      <c r="AA135">
        <v>0.6</v>
      </c>
      <c r="AB135">
        <v>-276</v>
      </c>
      <c r="AC135">
        <v>-277</v>
      </c>
      <c r="AD135">
        <v>257</v>
      </c>
      <c r="AE135">
        <v>-534</v>
      </c>
      <c r="AF135">
        <v>0</v>
      </c>
      <c r="AG135">
        <v>257</v>
      </c>
      <c r="AH135">
        <v>-534</v>
      </c>
      <c r="AI135">
        <v>-277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56</v>
      </c>
      <c r="B136" s="1">
        <v>40439</v>
      </c>
      <c r="C136" s="14">
        <f t="shared" si="4"/>
        <v>2010</v>
      </c>
      <c r="D136" s="14">
        <f t="shared" si="5"/>
        <v>9</v>
      </c>
      <c r="E136">
        <v>16</v>
      </c>
      <c r="F136">
        <v>7.1</v>
      </c>
      <c r="G136">
        <v>11.1</v>
      </c>
      <c r="H136">
        <v>7.1</v>
      </c>
      <c r="I136">
        <v>11.1</v>
      </c>
      <c r="J136">
        <v>705</v>
      </c>
      <c r="K136">
        <v>231</v>
      </c>
      <c r="L136">
        <v>753</v>
      </c>
      <c r="M136">
        <v>0</v>
      </c>
      <c r="N136">
        <v>0.44</v>
      </c>
      <c r="O136">
        <v>0.22</v>
      </c>
      <c r="P136">
        <v>0.23</v>
      </c>
      <c r="Q136">
        <v>0.22</v>
      </c>
      <c r="R136">
        <v>16</v>
      </c>
      <c r="S136">
        <v>1.71</v>
      </c>
      <c r="T136">
        <v>747</v>
      </c>
      <c r="U136">
        <v>7.5</v>
      </c>
      <c r="V136">
        <v>-604</v>
      </c>
      <c r="W136">
        <v>0.75</v>
      </c>
      <c r="X136">
        <v>0.99</v>
      </c>
      <c r="Y136">
        <v>0</v>
      </c>
      <c r="Z136">
        <v>2.85</v>
      </c>
      <c r="AA136">
        <v>0.5</v>
      </c>
      <c r="AB136">
        <v>-225</v>
      </c>
      <c r="AC136">
        <v>-229</v>
      </c>
      <c r="AD136">
        <v>262</v>
      </c>
      <c r="AE136">
        <v>-491</v>
      </c>
      <c r="AF136">
        <v>0</v>
      </c>
      <c r="AG136">
        <v>262</v>
      </c>
      <c r="AH136">
        <v>-491</v>
      </c>
      <c r="AI136">
        <v>-229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56</v>
      </c>
      <c r="B137" s="1">
        <v>40440</v>
      </c>
      <c r="C137" s="14">
        <f t="shared" si="4"/>
        <v>2010</v>
      </c>
      <c r="D137" s="14">
        <f t="shared" si="5"/>
        <v>9</v>
      </c>
      <c r="E137">
        <v>17</v>
      </c>
      <c r="F137">
        <v>6.9</v>
      </c>
      <c r="G137">
        <v>11.1</v>
      </c>
      <c r="H137">
        <v>6.9</v>
      </c>
      <c r="I137">
        <v>11.1</v>
      </c>
      <c r="J137">
        <v>703</v>
      </c>
      <c r="K137">
        <v>216</v>
      </c>
      <c r="L137">
        <v>717</v>
      </c>
      <c r="M137">
        <v>0</v>
      </c>
      <c r="N137">
        <v>0.43</v>
      </c>
      <c r="O137">
        <v>0.22</v>
      </c>
      <c r="P137">
        <v>0.22</v>
      </c>
      <c r="Q137">
        <v>0.21</v>
      </c>
      <c r="R137">
        <v>17</v>
      </c>
      <c r="S137">
        <v>1.88</v>
      </c>
      <c r="T137">
        <v>791</v>
      </c>
      <c r="U137">
        <v>7.2</v>
      </c>
      <c r="V137">
        <v>-579</v>
      </c>
      <c r="W137">
        <v>0.77</v>
      </c>
      <c r="X137">
        <v>0.97</v>
      </c>
      <c r="Y137">
        <v>0</v>
      </c>
      <c r="Z137">
        <v>2.78</v>
      </c>
      <c r="AA137">
        <v>0.4</v>
      </c>
      <c r="AB137">
        <v>-181</v>
      </c>
      <c r="AC137">
        <v>-186</v>
      </c>
      <c r="AD137">
        <v>271</v>
      </c>
      <c r="AE137">
        <v>-457</v>
      </c>
      <c r="AF137">
        <v>0</v>
      </c>
      <c r="AG137">
        <v>271</v>
      </c>
      <c r="AH137">
        <v>-457</v>
      </c>
      <c r="AI137">
        <v>-186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56</v>
      </c>
      <c r="B138" s="1">
        <v>40441</v>
      </c>
      <c r="C138" s="14">
        <f t="shared" si="4"/>
        <v>2010</v>
      </c>
      <c r="D138" s="14">
        <f t="shared" si="5"/>
        <v>9</v>
      </c>
      <c r="E138">
        <v>18</v>
      </c>
      <c r="F138">
        <v>6.3</v>
      </c>
      <c r="G138">
        <v>11.2</v>
      </c>
      <c r="H138">
        <v>6.3</v>
      </c>
      <c r="I138">
        <v>11.2</v>
      </c>
      <c r="J138">
        <v>700</v>
      </c>
      <c r="K138">
        <v>180</v>
      </c>
      <c r="L138">
        <v>623</v>
      </c>
      <c r="M138">
        <v>0</v>
      </c>
      <c r="N138">
        <v>0.42</v>
      </c>
      <c r="O138">
        <v>0.21</v>
      </c>
      <c r="P138">
        <v>0.22</v>
      </c>
      <c r="Q138">
        <v>0.2</v>
      </c>
      <c r="R138">
        <v>18</v>
      </c>
      <c r="S138">
        <v>2.29</v>
      </c>
      <c r="T138">
        <v>670</v>
      </c>
      <c r="U138">
        <v>6.2</v>
      </c>
      <c r="V138">
        <v>-519</v>
      </c>
      <c r="W138">
        <v>0.52</v>
      </c>
      <c r="X138">
        <v>0.96</v>
      </c>
      <c r="Y138">
        <v>0</v>
      </c>
      <c r="Z138">
        <v>2.66</v>
      </c>
      <c r="AA138">
        <v>0.4</v>
      </c>
      <c r="AB138">
        <v>-190</v>
      </c>
      <c r="AC138">
        <v>-189</v>
      </c>
      <c r="AD138">
        <v>256</v>
      </c>
      <c r="AE138">
        <v>-445</v>
      </c>
      <c r="AF138">
        <v>0</v>
      </c>
      <c r="AG138">
        <v>256</v>
      </c>
      <c r="AH138">
        <v>-445</v>
      </c>
      <c r="AI138">
        <v>-189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56</v>
      </c>
      <c r="B139" s="1">
        <v>40442</v>
      </c>
      <c r="C139" s="14">
        <f t="shared" si="4"/>
        <v>2010</v>
      </c>
      <c r="D139" s="14">
        <f t="shared" si="5"/>
        <v>9</v>
      </c>
      <c r="E139">
        <v>19</v>
      </c>
      <c r="F139">
        <v>5.8</v>
      </c>
      <c r="G139">
        <v>11.3</v>
      </c>
      <c r="H139">
        <v>5.8</v>
      </c>
      <c r="I139">
        <v>11.3</v>
      </c>
      <c r="J139">
        <v>699</v>
      </c>
      <c r="K139">
        <v>196</v>
      </c>
      <c r="L139">
        <v>735</v>
      </c>
      <c r="M139">
        <v>0</v>
      </c>
      <c r="N139">
        <v>0.41</v>
      </c>
      <c r="O139">
        <v>0.2</v>
      </c>
      <c r="P139">
        <v>0.21</v>
      </c>
      <c r="Q139">
        <v>0.2</v>
      </c>
      <c r="R139">
        <v>19</v>
      </c>
      <c r="S139">
        <v>2.0099999999999998</v>
      </c>
      <c r="T139">
        <v>631</v>
      </c>
      <c r="U139">
        <v>7.4</v>
      </c>
      <c r="V139">
        <v>-453</v>
      </c>
      <c r="W139">
        <v>0.2</v>
      </c>
      <c r="X139">
        <v>0.98</v>
      </c>
      <c r="Y139">
        <v>0</v>
      </c>
      <c r="Z139">
        <v>2.5499999999999998</v>
      </c>
      <c r="AA139">
        <v>0.5</v>
      </c>
      <c r="AB139">
        <v>-199</v>
      </c>
      <c r="AC139">
        <v>-202</v>
      </c>
      <c r="AD139">
        <v>228</v>
      </c>
      <c r="AE139">
        <v>-431</v>
      </c>
      <c r="AF139">
        <v>0</v>
      </c>
      <c r="AG139">
        <v>228</v>
      </c>
      <c r="AH139">
        <v>-431</v>
      </c>
      <c r="AI139">
        <v>-203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56</v>
      </c>
      <c r="B140" s="1">
        <v>40443</v>
      </c>
      <c r="C140" s="14">
        <f t="shared" si="4"/>
        <v>2010</v>
      </c>
      <c r="D140" s="14">
        <f t="shared" si="5"/>
        <v>9</v>
      </c>
      <c r="E140">
        <v>20</v>
      </c>
      <c r="F140">
        <v>4.8</v>
      </c>
      <c r="G140">
        <v>11.6</v>
      </c>
      <c r="H140">
        <v>4.8</v>
      </c>
      <c r="I140">
        <v>11.6</v>
      </c>
      <c r="J140">
        <v>698</v>
      </c>
      <c r="K140">
        <v>193</v>
      </c>
      <c r="L140">
        <v>665</v>
      </c>
      <c r="M140">
        <v>0</v>
      </c>
      <c r="N140">
        <v>0.39</v>
      </c>
      <c r="O140">
        <v>0.19</v>
      </c>
      <c r="P140">
        <v>0.2</v>
      </c>
      <c r="Q140">
        <v>0.19</v>
      </c>
      <c r="R140">
        <v>20</v>
      </c>
      <c r="S140">
        <v>1.56</v>
      </c>
      <c r="T140">
        <v>600</v>
      </c>
      <c r="U140">
        <v>6.6</v>
      </c>
      <c r="V140">
        <v>-530</v>
      </c>
      <c r="W140">
        <v>0.54</v>
      </c>
      <c r="X140">
        <v>0.98</v>
      </c>
      <c r="Y140">
        <v>0</v>
      </c>
      <c r="Z140">
        <v>2.38</v>
      </c>
      <c r="AA140">
        <v>0.6</v>
      </c>
      <c r="AB140">
        <v>-250</v>
      </c>
      <c r="AC140">
        <v>-255</v>
      </c>
      <c r="AD140">
        <v>197</v>
      </c>
      <c r="AE140">
        <v>-452</v>
      </c>
      <c r="AF140">
        <v>0</v>
      </c>
      <c r="AG140">
        <v>197</v>
      </c>
      <c r="AH140">
        <v>-452</v>
      </c>
      <c r="AI140">
        <v>-255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</row>
    <row r="141" spans="1:43" x14ac:dyDescent="0.2">
      <c r="A141" t="s">
        <v>56</v>
      </c>
      <c r="B141" s="1">
        <v>40444</v>
      </c>
      <c r="C141" s="14">
        <f t="shared" si="4"/>
        <v>2010</v>
      </c>
      <c r="D141" s="14">
        <f t="shared" si="5"/>
        <v>9</v>
      </c>
      <c r="E141">
        <v>21</v>
      </c>
      <c r="F141">
        <v>4.0999999999999996</v>
      </c>
      <c r="G141">
        <v>11.7</v>
      </c>
      <c r="H141">
        <v>4.0999999999999996</v>
      </c>
      <c r="I141">
        <v>11.7</v>
      </c>
      <c r="J141">
        <v>696</v>
      </c>
      <c r="K141">
        <v>171</v>
      </c>
      <c r="L141">
        <v>676</v>
      </c>
      <c r="M141">
        <v>0</v>
      </c>
      <c r="N141">
        <v>0.38</v>
      </c>
      <c r="O141">
        <v>0.19</v>
      </c>
      <c r="P141">
        <v>0.19</v>
      </c>
      <c r="Q141">
        <v>0.18</v>
      </c>
      <c r="R141">
        <v>21</v>
      </c>
      <c r="S141">
        <v>2.0499999999999998</v>
      </c>
      <c r="T141">
        <v>558</v>
      </c>
      <c r="U141">
        <v>6.8</v>
      </c>
      <c r="V141">
        <v>-429</v>
      </c>
      <c r="W141">
        <v>0.09</v>
      </c>
      <c r="X141">
        <v>0.99</v>
      </c>
      <c r="Y141">
        <v>0</v>
      </c>
      <c r="Z141">
        <v>2.2799999999999998</v>
      </c>
      <c r="AA141">
        <v>0.5</v>
      </c>
      <c r="AB141">
        <v>-229</v>
      </c>
      <c r="AC141">
        <v>-230</v>
      </c>
      <c r="AD141">
        <v>199</v>
      </c>
      <c r="AE141">
        <v>-429</v>
      </c>
      <c r="AF141">
        <v>0</v>
      </c>
      <c r="AG141">
        <v>199</v>
      </c>
      <c r="AH141">
        <v>-429</v>
      </c>
      <c r="AI141">
        <v>-230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</row>
    <row r="142" spans="1:43" x14ac:dyDescent="0.2">
      <c r="A142" t="s">
        <v>56</v>
      </c>
      <c r="B142" s="1">
        <v>40445</v>
      </c>
      <c r="C142" s="14">
        <f t="shared" si="4"/>
        <v>2010</v>
      </c>
      <c r="D142" s="14">
        <f t="shared" si="5"/>
        <v>9</v>
      </c>
      <c r="E142">
        <v>22</v>
      </c>
      <c r="F142">
        <v>3.4</v>
      </c>
      <c r="G142">
        <v>11.9</v>
      </c>
      <c r="H142">
        <v>3.4</v>
      </c>
      <c r="I142">
        <v>11.9</v>
      </c>
      <c r="J142">
        <v>691</v>
      </c>
      <c r="K142">
        <v>147</v>
      </c>
      <c r="L142">
        <v>630</v>
      </c>
      <c r="M142">
        <v>0</v>
      </c>
      <c r="N142">
        <v>0.37</v>
      </c>
      <c r="O142">
        <v>0.18</v>
      </c>
      <c r="P142">
        <v>0.18</v>
      </c>
      <c r="Q142">
        <v>0.17</v>
      </c>
      <c r="R142">
        <v>22</v>
      </c>
      <c r="S142">
        <v>2.74</v>
      </c>
      <c r="T142">
        <v>502</v>
      </c>
      <c r="U142">
        <v>6.3</v>
      </c>
      <c r="V142">
        <v>-571</v>
      </c>
      <c r="W142">
        <v>1.1299999999999999</v>
      </c>
      <c r="X142">
        <v>0.94</v>
      </c>
      <c r="Y142">
        <v>0</v>
      </c>
      <c r="Z142">
        <v>2.14</v>
      </c>
      <c r="AA142">
        <v>0.5</v>
      </c>
      <c r="AB142">
        <v>-219</v>
      </c>
      <c r="AC142">
        <v>-220</v>
      </c>
      <c r="AD142">
        <v>186</v>
      </c>
      <c r="AE142">
        <v>-405</v>
      </c>
      <c r="AF142">
        <v>0</v>
      </c>
      <c r="AG142">
        <v>186</v>
      </c>
      <c r="AH142">
        <v>-405</v>
      </c>
      <c r="AI142">
        <v>-219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56</v>
      </c>
      <c r="B143" s="1">
        <v>40698</v>
      </c>
      <c r="C143" s="14">
        <f t="shared" si="4"/>
        <v>2011</v>
      </c>
      <c r="D143" s="14">
        <f t="shared" si="5"/>
        <v>6</v>
      </c>
      <c r="E143">
        <v>1</v>
      </c>
      <c r="F143">
        <v>4.8</v>
      </c>
      <c r="G143">
        <v>10.7</v>
      </c>
      <c r="H143">
        <v>4.8</v>
      </c>
      <c r="I143">
        <v>10.7</v>
      </c>
      <c r="J143">
        <v>693</v>
      </c>
      <c r="K143">
        <v>488</v>
      </c>
      <c r="L143">
        <v>1339</v>
      </c>
      <c r="M143">
        <v>18</v>
      </c>
      <c r="N143">
        <v>0.54</v>
      </c>
      <c r="O143">
        <v>0.4</v>
      </c>
      <c r="P143">
        <v>0.45</v>
      </c>
      <c r="Q143">
        <v>0.36</v>
      </c>
      <c r="R143">
        <v>1</v>
      </c>
      <c r="S143">
        <v>1.52</v>
      </c>
      <c r="T143">
        <v>985</v>
      </c>
      <c r="U143">
        <v>13.4</v>
      </c>
      <c r="V143">
        <v>-2381</v>
      </c>
      <c r="W143">
        <v>0.89</v>
      </c>
      <c r="X143">
        <v>0.94</v>
      </c>
      <c r="Y143">
        <v>0</v>
      </c>
      <c r="Z143">
        <v>3.28</v>
      </c>
      <c r="AA143">
        <v>3.3</v>
      </c>
      <c r="AB143">
        <v>-1776</v>
      </c>
      <c r="AC143">
        <v>-1767</v>
      </c>
      <c r="AD143">
        <v>486</v>
      </c>
      <c r="AE143">
        <v>-2252</v>
      </c>
      <c r="AF143">
        <v>27.4</v>
      </c>
      <c r="AG143">
        <v>513</v>
      </c>
      <c r="AH143">
        <v>-2279</v>
      </c>
      <c r="AI143">
        <v>-1766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0.83</v>
      </c>
    </row>
    <row r="144" spans="1:43" x14ac:dyDescent="0.2">
      <c r="A144" t="s">
        <v>56</v>
      </c>
      <c r="B144" s="1">
        <v>40699</v>
      </c>
      <c r="C144" s="14">
        <f t="shared" si="4"/>
        <v>2011</v>
      </c>
      <c r="D144" s="14">
        <f t="shared" si="5"/>
        <v>6</v>
      </c>
      <c r="E144">
        <v>2</v>
      </c>
      <c r="F144">
        <v>5.0999999999999996</v>
      </c>
      <c r="G144">
        <v>10.7</v>
      </c>
      <c r="H144">
        <v>5.0999999999999996</v>
      </c>
      <c r="I144">
        <v>10.7</v>
      </c>
      <c r="J144">
        <v>699</v>
      </c>
      <c r="K144">
        <v>507</v>
      </c>
      <c r="L144">
        <v>1348</v>
      </c>
      <c r="M144">
        <v>22</v>
      </c>
      <c r="N144">
        <v>0.53</v>
      </c>
      <c r="O144">
        <v>0.35</v>
      </c>
      <c r="P144">
        <v>0.4</v>
      </c>
      <c r="Q144">
        <v>0.31</v>
      </c>
      <c r="R144">
        <v>2</v>
      </c>
      <c r="S144">
        <v>1.48</v>
      </c>
      <c r="T144">
        <v>870</v>
      </c>
      <c r="U144">
        <v>13.5</v>
      </c>
      <c r="V144">
        <v>-2151</v>
      </c>
      <c r="W144">
        <v>1.0900000000000001</v>
      </c>
      <c r="X144">
        <v>0.96</v>
      </c>
      <c r="Y144">
        <v>0</v>
      </c>
      <c r="Z144">
        <v>2.93</v>
      </c>
      <c r="AA144">
        <v>2.9</v>
      </c>
      <c r="AB144">
        <v>-1559</v>
      </c>
      <c r="AC144">
        <v>-1536</v>
      </c>
      <c r="AD144">
        <v>458</v>
      </c>
      <c r="AE144">
        <v>-1994</v>
      </c>
      <c r="AF144">
        <v>32.5</v>
      </c>
      <c r="AG144">
        <v>490</v>
      </c>
      <c r="AH144">
        <v>-2026</v>
      </c>
      <c r="AI144">
        <v>-1536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0.83</v>
      </c>
    </row>
    <row r="145" spans="1:43" x14ac:dyDescent="0.2">
      <c r="A145" t="s">
        <v>56</v>
      </c>
      <c r="B145" s="1">
        <v>40700</v>
      </c>
      <c r="C145" s="14">
        <f t="shared" si="4"/>
        <v>2011</v>
      </c>
      <c r="D145" s="14">
        <f t="shared" si="5"/>
        <v>6</v>
      </c>
      <c r="E145">
        <v>3</v>
      </c>
      <c r="F145">
        <v>5.2</v>
      </c>
      <c r="G145">
        <v>10.8</v>
      </c>
      <c r="H145">
        <v>5.2</v>
      </c>
      <c r="I145">
        <v>10.8</v>
      </c>
      <c r="J145">
        <v>703</v>
      </c>
      <c r="K145">
        <v>481</v>
      </c>
      <c r="L145">
        <v>1319</v>
      </c>
      <c r="M145">
        <v>22</v>
      </c>
      <c r="N145">
        <v>0.53</v>
      </c>
      <c r="O145">
        <v>0.32</v>
      </c>
      <c r="P145">
        <v>0.36</v>
      </c>
      <c r="Q145">
        <v>0.28000000000000003</v>
      </c>
      <c r="R145">
        <v>3</v>
      </c>
      <c r="S145">
        <v>1.34</v>
      </c>
      <c r="T145">
        <v>804</v>
      </c>
      <c r="U145">
        <v>13.2</v>
      </c>
      <c r="V145">
        <v>-1922</v>
      </c>
      <c r="W145">
        <v>1.02</v>
      </c>
      <c r="X145">
        <v>0.94</v>
      </c>
      <c r="Y145">
        <v>0</v>
      </c>
      <c r="Z145">
        <v>2.73</v>
      </c>
      <c r="AA145">
        <v>2.6</v>
      </c>
      <c r="AB145">
        <v>-1384</v>
      </c>
      <c r="AC145">
        <v>-1350</v>
      </c>
      <c r="AD145">
        <v>425</v>
      </c>
      <c r="AE145">
        <v>-1775</v>
      </c>
      <c r="AF145">
        <v>29.5</v>
      </c>
      <c r="AG145">
        <v>454</v>
      </c>
      <c r="AH145">
        <v>-1804</v>
      </c>
      <c r="AI145">
        <v>-1350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0.83</v>
      </c>
    </row>
    <row r="146" spans="1:43" x14ac:dyDescent="0.2">
      <c r="A146" t="s">
        <v>56</v>
      </c>
      <c r="B146" s="1">
        <v>40701</v>
      </c>
      <c r="C146" s="14">
        <f t="shared" si="4"/>
        <v>2011</v>
      </c>
      <c r="D146" s="14">
        <f t="shared" si="5"/>
        <v>6</v>
      </c>
      <c r="E146">
        <v>4</v>
      </c>
      <c r="F146">
        <v>5.8</v>
      </c>
      <c r="G146">
        <v>10.7</v>
      </c>
      <c r="H146">
        <v>5.8</v>
      </c>
      <c r="I146">
        <v>10.7</v>
      </c>
      <c r="J146">
        <v>702</v>
      </c>
      <c r="K146">
        <v>677</v>
      </c>
      <c r="L146">
        <v>1418</v>
      </c>
      <c r="M146">
        <v>25</v>
      </c>
      <c r="N146">
        <v>0.52</v>
      </c>
      <c r="O146">
        <v>0.28999999999999998</v>
      </c>
      <c r="P146">
        <v>0.32</v>
      </c>
      <c r="Q146">
        <v>0.26</v>
      </c>
      <c r="R146">
        <v>4</v>
      </c>
      <c r="S146">
        <v>1</v>
      </c>
      <c r="T146">
        <v>805</v>
      </c>
      <c r="U146">
        <v>14.2</v>
      </c>
      <c r="V146">
        <v>-1760</v>
      </c>
      <c r="W146">
        <v>0.95</v>
      </c>
      <c r="X146">
        <v>0.93</v>
      </c>
      <c r="Y146">
        <v>0</v>
      </c>
      <c r="Z146">
        <v>2.64</v>
      </c>
      <c r="AA146">
        <v>2.2999999999999998</v>
      </c>
      <c r="AB146">
        <v>-1190</v>
      </c>
      <c r="AC146">
        <v>-1172</v>
      </c>
      <c r="AD146">
        <v>450</v>
      </c>
      <c r="AE146">
        <v>-1622</v>
      </c>
      <c r="AF146">
        <v>25</v>
      </c>
      <c r="AG146">
        <v>475</v>
      </c>
      <c r="AH146">
        <v>-1647</v>
      </c>
      <c r="AI146">
        <v>-1172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0.83</v>
      </c>
    </row>
    <row r="147" spans="1:43" x14ac:dyDescent="0.2">
      <c r="A147" t="s">
        <v>56</v>
      </c>
      <c r="B147" s="1">
        <v>40704</v>
      </c>
      <c r="C147" s="14">
        <f t="shared" si="4"/>
        <v>2011</v>
      </c>
      <c r="D147" s="14">
        <f t="shared" si="5"/>
        <v>6</v>
      </c>
      <c r="E147">
        <v>5</v>
      </c>
      <c r="F147">
        <v>6.5</v>
      </c>
      <c r="G147">
        <v>10.7</v>
      </c>
      <c r="H147">
        <v>6.5</v>
      </c>
      <c r="I147">
        <v>10.7</v>
      </c>
      <c r="J147">
        <v>697</v>
      </c>
      <c r="K147">
        <v>674</v>
      </c>
      <c r="L147">
        <v>1414</v>
      </c>
      <c r="M147">
        <v>33</v>
      </c>
      <c r="N147">
        <v>0.5</v>
      </c>
      <c r="O147">
        <v>0.19</v>
      </c>
      <c r="P147">
        <v>0.21</v>
      </c>
      <c r="Q147">
        <v>0.16</v>
      </c>
      <c r="R147">
        <v>5</v>
      </c>
      <c r="S147">
        <v>0.8</v>
      </c>
      <c r="T147">
        <v>908</v>
      </c>
      <c r="U147">
        <v>14.1</v>
      </c>
      <c r="V147">
        <v>-1305</v>
      </c>
      <c r="W147">
        <v>0.98</v>
      </c>
      <c r="X147">
        <v>0.92</v>
      </c>
      <c r="Y147">
        <v>0</v>
      </c>
      <c r="Z147">
        <v>2.42</v>
      </c>
      <c r="AA147">
        <v>1.5</v>
      </c>
      <c r="AB147">
        <v>-763</v>
      </c>
      <c r="AC147">
        <v>-742</v>
      </c>
      <c r="AD147">
        <v>421</v>
      </c>
      <c r="AE147">
        <v>-1163</v>
      </c>
      <c r="AF147">
        <v>26.4</v>
      </c>
      <c r="AG147">
        <v>447</v>
      </c>
      <c r="AH147">
        <v>-1189</v>
      </c>
      <c r="AI147">
        <v>-742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0.83</v>
      </c>
    </row>
    <row r="148" spans="1:43" x14ac:dyDescent="0.2">
      <c r="A148" t="s">
        <v>56</v>
      </c>
      <c r="B148" s="1">
        <v>40705</v>
      </c>
      <c r="C148" s="14">
        <f t="shared" si="4"/>
        <v>2011</v>
      </c>
      <c r="D148" s="14">
        <f t="shared" si="5"/>
        <v>6</v>
      </c>
      <c r="E148">
        <v>6</v>
      </c>
      <c r="F148">
        <v>7.3</v>
      </c>
      <c r="G148">
        <v>10.5</v>
      </c>
      <c r="H148">
        <v>7.3</v>
      </c>
      <c r="I148">
        <v>10.5</v>
      </c>
      <c r="J148">
        <v>694</v>
      </c>
      <c r="K148">
        <v>669</v>
      </c>
      <c r="L148">
        <v>1400</v>
      </c>
      <c r="M148">
        <v>27</v>
      </c>
      <c r="N148">
        <v>0.49</v>
      </c>
      <c r="O148">
        <v>0.16</v>
      </c>
      <c r="P148">
        <v>0.19</v>
      </c>
      <c r="Q148">
        <v>0.14000000000000001</v>
      </c>
      <c r="R148">
        <v>6</v>
      </c>
      <c r="S148">
        <v>1</v>
      </c>
      <c r="T148">
        <v>820</v>
      </c>
      <c r="U148">
        <v>14</v>
      </c>
      <c r="V148">
        <v>-1074</v>
      </c>
      <c r="W148">
        <v>0.65</v>
      </c>
      <c r="X148">
        <v>0.91</v>
      </c>
      <c r="Y148">
        <v>0</v>
      </c>
      <c r="Z148">
        <v>2.2000000000000002</v>
      </c>
      <c r="AA148">
        <v>1.1000000000000001</v>
      </c>
      <c r="AB148">
        <v>-547</v>
      </c>
      <c r="AC148">
        <v>-524</v>
      </c>
      <c r="AD148">
        <v>456</v>
      </c>
      <c r="AE148">
        <v>-980</v>
      </c>
      <c r="AF148">
        <v>27.1</v>
      </c>
      <c r="AG148">
        <v>483</v>
      </c>
      <c r="AH148">
        <v>-1007</v>
      </c>
      <c r="AI148">
        <v>-524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0.83</v>
      </c>
    </row>
    <row r="149" spans="1:43" x14ac:dyDescent="0.2">
      <c r="A149" t="s">
        <v>56</v>
      </c>
      <c r="B149" s="1">
        <v>40706</v>
      </c>
      <c r="C149" s="14">
        <f t="shared" si="4"/>
        <v>2011</v>
      </c>
      <c r="D149" s="14">
        <f t="shared" si="5"/>
        <v>6</v>
      </c>
      <c r="E149">
        <v>7</v>
      </c>
      <c r="F149">
        <v>7.1</v>
      </c>
      <c r="G149">
        <v>10.5</v>
      </c>
      <c r="H149">
        <v>7.1</v>
      </c>
      <c r="I149">
        <v>10.5</v>
      </c>
      <c r="J149">
        <v>690</v>
      </c>
      <c r="K149">
        <v>386</v>
      </c>
      <c r="L149">
        <v>851</v>
      </c>
      <c r="M149">
        <v>33</v>
      </c>
      <c r="N149">
        <v>0.48</v>
      </c>
      <c r="O149">
        <v>0.14000000000000001</v>
      </c>
      <c r="P149">
        <v>0.16</v>
      </c>
      <c r="Q149">
        <v>0.13</v>
      </c>
      <c r="R149">
        <v>7</v>
      </c>
      <c r="S149">
        <v>1.64</v>
      </c>
      <c r="T149">
        <v>916</v>
      </c>
      <c r="U149">
        <v>8.5</v>
      </c>
      <c r="V149">
        <v>-974</v>
      </c>
      <c r="W149">
        <v>0.63</v>
      </c>
      <c r="X149">
        <v>0.93</v>
      </c>
      <c r="Y149">
        <v>0</v>
      </c>
      <c r="Z149">
        <v>1.97</v>
      </c>
      <c r="AA149">
        <v>0.9</v>
      </c>
      <c r="AB149">
        <v>-445</v>
      </c>
      <c r="AC149">
        <v>-417</v>
      </c>
      <c r="AD149">
        <v>465</v>
      </c>
      <c r="AE149">
        <v>-882</v>
      </c>
      <c r="AF149">
        <v>53.9</v>
      </c>
      <c r="AG149">
        <v>519</v>
      </c>
      <c r="AH149">
        <v>-936</v>
      </c>
      <c r="AI149">
        <v>-417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0.83</v>
      </c>
    </row>
    <row r="150" spans="1:43" x14ac:dyDescent="0.2">
      <c r="A150" t="s">
        <v>56</v>
      </c>
      <c r="B150" s="1">
        <v>40707</v>
      </c>
      <c r="C150" s="14">
        <f t="shared" si="4"/>
        <v>2011</v>
      </c>
      <c r="D150" s="14">
        <f t="shared" si="5"/>
        <v>6</v>
      </c>
      <c r="E150">
        <v>8</v>
      </c>
      <c r="F150">
        <v>6.7</v>
      </c>
      <c r="G150">
        <v>10.6</v>
      </c>
      <c r="H150">
        <v>6.7</v>
      </c>
      <c r="I150">
        <v>10.6</v>
      </c>
      <c r="J150">
        <v>687</v>
      </c>
      <c r="K150">
        <v>294</v>
      </c>
      <c r="L150">
        <v>781</v>
      </c>
      <c r="M150">
        <v>18</v>
      </c>
      <c r="N150">
        <v>0.48</v>
      </c>
      <c r="O150">
        <v>0.13</v>
      </c>
      <c r="P150">
        <v>0.14000000000000001</v>
      </c>
      <c r="Q150">
        <v>0.12</v>
      </c>
      <c r="R150">
        <v>8</v>
      </c>
      <c r="S150">
        <v>2.2200000000000002</v>
      </c>
      <c r="T150">
        <v>679</v>
      </c>
      <c r="U150">
        <v>7.8</v>
      </c>
      <c r="V150">
        <v>-871</v>
      </c>
      <c r="W150">
        <v>0.55000000000000004</v>
      </c>
      <c r="X150">
        <v>0.92</v>
      </c>
      <c r="Y150">
        <v>0</v>
      </c>
      <c r="Z150">
        <v>1.8</v>
      </c>
      <c r="AA150">
        <v>0.9</v>
      </c>
      <c r="AB150">
        <v>-426</v>
      </c>
      <c r="AC150">
        <v>-402</v>
      </c>
      <c r="AD150">
        <v>390</v>
      </c>
      <c r="AE150">
        <v>-792</v>
      </c>
      <c r="AF150">
        <v>39.9</v>
      </c>
      <c r="AG150">
        <v>430</v>
      </c>
      <c r="AH150">
        <v>-832</v>
      </c>
      <c r="AI150">
        <v>-402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0</v>
      </c>
      <c r="AQ150">
        <v>0.83</v>
      </c>
    </row>
    <row r="151" spans="1:43" x14ac:dyDescent="0.2">
      <c r="A151" t="s">
        <v>56</v>
      </c>
      <c r="B151" s="1">
        <v>40708</v>
      </c>
      <c r="C151" s="14">
        <f t="shared" si="4"/>
        <v>2011</v>
      </c>
      <c r="D151" s="14">
        <f t="shared" si="5"/>
        <v>6</v>
      </c>
      <c r="E151">
        <v>9</v>
      </c>
      <c r="F151">
        <v>7.8</v>
      </c>
      <c r="G151">
        <v>10.5</v>
      </c>
      <c r="H151">
        <v>7.8</v>
      </c>
      <c r="I151">
        <v>10.5</v>
      </c>
      <c r="J151">
        <v>690</v>
      </c>
      <c r="K151">
        <v>400</v>
      </c>
      <c r="L151">
        <v>863</v>
      </c>
      <c r="M151">
        <v>26</v>
      </c>
      <c r="N151">
        <v>0.47</v>
      </c>
      <c r="O151">
        <v>0.12</v>
      </c>
      <c r="P151">
        <v>0.13</v>
      </c>
      <c r="Q151">
        <v>0.11</v>
      </c>
      <c r="R151">
        <v>9</v>
      </c>
      <c r="S151">
        <v>1.76</v>
      </c>
      <c r="T151">
        <v>769</v>
      </c>
      <c r="U151">
        <v>8.6</v>
      </c>
      <c r="V151">
        <v>-781</v>
      </c>
      <c r="W151">
        <v>0.4</v>
      </c>
      <c r="X151">
        <v>0.89</v>
      </c>
      <c r="Y151">
        <v>0</v>
      </c>
      <c r="Z151">
        <v>1.76</v>
      </c>
      <c r="AA151">
        <v>0.6</v>
      </c>
      <c r="AB151">
        <v>-290</v>
      </c>
      <c r="AC151">
        <v>-266</v>
      </c>
      <c r="AD151">
        <v>458</v>
      </c>
      <c r="AE151">
        <v>-724</v>
      </c>
      <c r="AF151">
        <v>45.7</v>
      </c>
      <c r="AG151">
        <v>504</v>
      </c>
      <c r="AH151">
        <v>-770</v>
      </c>
      <c r="AI151">
        <v>-266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56</v>
      </c>
      <c r="B152" s="1">
        <v>40709</v>
      </c>
      <c r="C152" s="14">
        <f t="shared" si="4"/>
        <v>2011</v>
      </c>
      <c r="D152" s="14">
        <f t="shared" si="5"/>
        <v>6</v>
      </c>
      <c r="E152">
        <v>10</v>
      </c>
      <c r="F152">
        <v>8.1999999999999993</v>
      </c>
      <c r="G152">
        <v>10.4</v>
      </c>
      <c r="H152">
        <v>8.1999999999999993</v>
      </c>
      <c r="I152">
        <v>10.4</v>
      </c>
      <c r="J152">
        <v>696</v>
      </c>
      <c r="K152">
        <v>380</v>
      </c>
      <c r="L152">
        <v>1275</v>
      </c>
      <c r="M152">
        <v>19</v>
      </c>
      <c r="N152">
        <v>0.47</v>
      </c>
      <c r="O152">
        <v>0.12</v>
      </c>
      <c r="P152">
        <v>0.13</v>
      </c>
      <c r="Q152">
        <v>0.11</v>
      </c>
      <c r="R152">
        <v>10</v>
      </c>
      <c r="S152">
        <v>1.89</v>
      </c>
      <c r="T152">
        <v>716</v>
      </c>
      <c r="U152">
        <v>12.8</v>
      </c>
      <c r="V152">
        <v>-823</v>
      </c>
      <c r="W152">
        <v>0.74</v>
      </c>
      <c r="X152">
        <v>0.92</v>
      </c>
      <c r="Y152">
        <v>0</v>
      </c>
      <c r="Z152">
        <v>1.77</v>
      </c>
      <c r="AA152">
        <v>0.7</v>
      </c>
      <c r="AB152">
        <v>-339</v>
      </c>
      <c r="AC152">
        <v>-318</v>
      </c>
      <c r="AD152">
        <v>398</v>
      </c>
      <c r="AE152">
        <v>-715</v>
      </c>
      <c r="AF152">
        <v>35.799999999999997</v>
      </c>
      <c r="AG152">
        <v>434</v>
      </c>
      <c r="AH152">
        <v>-751</v>
      </c>
      <c r="AI152">
        <v>-317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56</v>
      </c>
      <c r="B153" s="1">
        <v>40710</v>
      </c>
      <c r="C153" s="14">
        <f t="shared" si="4"/>
        <v>2011</v>
      </c>
      <c r="D153" s="14">
        <f t="shared" si="5"/>
        <v>6</v>
      </c>
      <c r="E153">
        <v>11</v>
      </c>
      <c r="F153">
        <v>9.1999999999999993</v>
      </c>
      <c r="G153">
        <v>10.199999999999999</v>
      </c>
      <c r="H153">
        <v>9.1999999999999993</v>
      </c>
      <c r="I153">
        <v>10.199999999999999</v>
      </c>
      <c r="J153">
        <v>699</v>
      </c>
      <c r="K153">
        <v>506</v>
      </c>
      <c r="L153">
        <v>1271</v>
      </c>
      <c r="M153">
        <v>19</v>
      </c>
      <c r="N153">
        <v>0.47</v>
      </c>
      <c r="O153">
        <v>0.11</v>
      </c>
      <c r="P153">
        <v>0.12</v>
      </c>
      <c r="Q153">
        <v>0.1</v>
      </c>
      <c r="R153">
        <v>11</v>
      </c>
      <c r="S153">
        <v>1.41</v>
      </c>
      <c r="T153">
        <v>680</v>
      </c>
      <c r="U153">
        <v>12.7</v>
      </c>
      <c r="V153">
        <v>-660</v>
      </c>
      <c r="W153">
        <v>0.03</v>
      </c>
      <c r="X153">
        <v>0.86</v>
      </c>
      <c r="Y153">
        <v>0</v>
      </c>
      <c r="Z153">
        <v>1.71</v>
      </c>
      <c r="AA153">
        <v>0.6</v>
      </c>
      <c r="AB153">
        <v>-278</v>
      </c>
      <c r="AC153">
        <v>-245</v>
      </c>
      <c r="AD153">
        <v>410</v>
      </c>
      <c r="AE153">
        <v>-655</v>
      </c>
      <c r="AF153">
        <v>26.7</v>
      </c>
      <c r="AG153">
        <v>437</v>
      </c>
      <c r="AH153">
        <v>-682</v>
      </c>
      <c r="AI153">
        <v>-245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</row>
    <row r="154" spans="1:43" x14ac:dyDescent="0.2">
      <c r="A154" t="s">
        <v>56</v>
      </c>
      <c r="B154" s="1">
        <v>40711</v>
      </c>
      <c r="C154" s="14">
        <f t="shared" si="4"/>
        <v>2011</v>
      </c>
      <c r="D154" s="14">
        <f t="shared" si="5"/>
        <v>6</v>
      </c>
      <c r="E154">
        <v>12</v>
      </c>
      <c r="F154">
        <v>9.8000000000000007</v>
      </c>
      <c r="G154">
        <v>9.9</v>
      </c>
      <c r="H154">
        <v>9.8000000000000007</v>
      </c>
      <c r="I154">
        <v>9.9</v>
      </c>
      <c r="J154">
        <v>696</v>
      </c>
      <c r="K154">
        <v>468</v>
      </c>
      <c r="L154">
        <v>1546</v>
      </c>
      <c r="M154">
        <v>42</v>
      </c>
      <c r="N154">
        <v>0.47</v>
      </c>
      <c r="O154">
        <v>0.11</v>
      </c>
      <c r="P154">
        <v>0.12</v>
      </c>
      <c r="Q154">
        <v>0.1</v>
      </c>
      <c r="R154">
        <v>12</v>
      </c>
      <c r="S154">
        <v>1.3</v>
      </c>
      <c r="T154">
        <v>598</v>
      </c>
      <c r="U154">
        <v>15.5</v>
      </c>
      <c r="V154">
        <v>-699</v>
      </c>
      <c r="W154">
        <v>-0.14000000000000001</v>
      </c>
      <c r="X154">
        <v>0.72</v>
      </c>
      <c r="Y154">
        <v>0</v>
      </c>
      <c r="Z154">
        <v>1.71</v>
      </c>
      <c r="AA154">
        <v>0.8</v>
      </c>
      <c r="AB154">
        <v>-395</v>
      </c>
      <c r="AC154">
        <v>-367</v>
      </c>
      <c r="AD154">
        <v>352</v>
      </c>
      <c r="AE154">
        <v>-719</v>
      </c>
      <c r="AF154">
        <v>54.3</v>
      </c>
      <c r="AG154">
        <v>406</v>
      </c>
      <c r="AH154">
        <v>-773</v>
      </c>
      <c r="AI154">
        <v>-367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</row>
    <row r="155" spans="1:43" x14ac:dyDescent="0.2">
      <c r="A155" t="s">
        <v>56</v>
      </c>
      <c r="B155" s="1">
        <v>40712</v>
      </c>
      <c r="C155" s="14">
        <f t="shared" si="4"/>
        <v>2011</v>
      </c>
      <c r="D155" s="14">
        <f t="shared" si="5"/>
        <v>6</v>
      </c>
      <c r="E155">
        <v>13</v>
      </c>
      <c r="F155">
        <v>10.3</v>
      </c>
      <c r="G155">
        <v>9.8000000000000007</v>
      </c>
      <c r="H155">
        <v>10.3</v>
      </c>
      <c r="I155">
        <v>9.8000000000000007</v>
      </c>
      <c r="J155">
        <v>697</v>
      </c>
      <c r="K155">
        <v>427</v>
      </c>
      <c r="L155">
        <v>1108</v>
      </c>
      <c r="M155">
        <v>41</v>
      </c>
      <c r="N155">
        <v>0.47</v>
      </c>
      <c r="O155">
        <v>0.11</v>
      </c>
      <c r="P155">
        <v>0.12</v>
      </c>
      <c r="Q155">
        <v>0.1</v>
      </c>
      <c r="R155">
        <v>13</v>
      </c>
      <c r="S155">
        <v>1.3</v>
      </c>
      <c r="T155">
        <v>671</v>
      </c>
      <c r="U155">
        <v>11.1</v>
      </c>
      <c r="V155">
        <v>-775</v>
      </c>
      <c r="W155">
        <v>0.55000000000000004</v>
      </c>
      <c r="X155">
        <v>0.9</v>
      </c>
      <c r="Y155">
        <v>0</v>
      </c>
      <c r="Z155">
        <v>1.69</v>
      </c>
      <c r="AA155">
        <v>0.8</v>
      </c>
      <c r="AB155">
        <v>-366</v>
      </c>
      <c r="AC155">
        <v>-340</v>
      </c>
      <c r="AD155">
        <v>354</v>
      </c>
      <c r="AE155">
        <v>-695</v>
      </c>
      <c r="AF155">
        <v>53.3</v>
      </c>
      <c r="AG155">
        <v>407</v>
      </c>
      <c r="AH155">
        <v>-748</v>
      </c>
      <c r="AI155">
        <v>-341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</row>
    <row r="156" spans="1:43" x14ac:dyDescent="0.2">
      <c r="A156" t="s">
        <v>56</v>
      </c>
      <c r="B156" s="1">
        <v>40713</v>
      </c>
      <c r="C156" s="14">
        <f t="shared" si="4"/>
        <v>2011</v>
      </c>
      <c r="D156" s="14">
        <f t="shared" si="5"/>
        <v>6</v>
      </c>
      <c r="E156">
        <v>14</v>
      </c>
      <c r="F156">
        <v>11.5</v>
      </c>
      <c r="G156">
        <v>9.5</v>
      </c>
      <c r="H156">
        <v>11.5</v>
      </c>
      <c r="I156">
        <v>9.5</v>
      </c>
      <c r="J156">
        <v>699</v>
      </c>
      <c r="K156">
        <v>681</v>
      </c>
      <c r="L156">
        <v>1520</v>
      </c>
      <c r="M156">
        <v>41</v>
      </c>
      <c r="N156">
        <v>0.46</v>
      </c>
      <c r="O156">
        <v>0.1</v>
      </c>
      <c r="P156">
        <v>0.11</v>
      </c>
      <c r="Q156">
        <v>0.09</v>
      </c>
      <c r="R156">
        <v>14</v>
      </c>
      <c r="S156">
        <v>0.6</v>
      </c>
      <c r="T156">
        <v>716</v>
      </c>
      <c r="U156">
        <v>15.2</v>
      </c>
      <c r="V156">
        <v>-721</v>
      </c>
      <c r="W156">
        <v>0.01</v>
      </c>
      <c r="X156">
        <v>0.93</v>
      </c>
      <c r="Y156">
        <v>0</v>
      </c>
      <c r="Z156">
        <v>1.57</v>
      </c>
      <c r="AA156">
        <v>0.9</v>
      </c>
      <c r="AB156">
        <v>-412</v>
      </c>
      <c r="AC156">
        <v>-394</v>
      </c>
      <c r="AD156">
        <v>326</v>
      </c>
      <c r="AE156">
        <v>-720</v>
      </c>
      <c r="AF156">
        <v>24.5</v>
      </c>
      <c r="AG156">
        <v>350</v>
      </c>
      <c r="AH156">
        <v>-744</v>
      </c>
      <c r="AI156">
        <v>-394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56</v>
      </c>
      <c r="B157" s="1">
        <v>40714</v>
      </c>
      <c r="C157" s="14">
        <f t="shared" si="4"/>
        <v>2011</v>
      </c>
      <c r="D157" s="14">
        <f t="shared" si="5"/>
        <v>6</v>
      </c>
      <c r="E157">
        <v>15</v>
      </c>
      <c r="F157">
        <v>12.5</v>
      </c>
      <c r="G157">
        <v>9.1</v>
      </c>
      <c r="H157">
        <v>12.5</v>
      </c>
      <c r="I157">
        <v>9.1</v>
      </c>
      <c r="J157">
        <v>698</v>
      </c>
      <c r="K157">
        <v>521</v>
      </c>
      <c r="L157">
        <v>1275</v>
      </c>
      <c r="M157">
        <v>29</v>
      </c>
      <c r="N157">
        <v>0.45</v>
      </c>
      <c r="O157">
        <v>0.08</v>
      </c>
      <c r="P157">
        <v>0.09</v>
      </c>
      <c r="Q157">
        <v>0.08</v>
      </c>
      <c r="R157">
        <v>15</v>
      </c>
      <c r="S157">
        <v>1.2</v>
      </c>
      <c r="T157">
        <v>719</v>
      </c>
      <c r="U157">
        <v>12.8</v>
      </c>
      <c r="V157">
        <v>-813</v>
      </c>
      <c r="W157">
        <v>-0.13</v>
      </c>
      <c r="X157">
        <v>0.83</v>
      </c>
      <c r="Y157">
        <v>0</v>
      </c>
      <c r="Z157">
        <v>1.45</v>
      </c>
      <c r="AA157">
        <v>1</v>
      </c>
      <c r="AB157">
        <v>-450</v>
      </c>
      <c r="AC157">
        <v>-431</v>
      </c>
      <c r="AD157">
        <v>401</v>
      </c>
      <c r="AE157">
        <v>-832</v>
      </c>
      <c r="AF157">
        <v>34.9</v>
      </c>
      <c r="AG157">
        <v>436</v>
      </c>
      <c r="AH157">
        <v>-867</v>
      </c>
      <c r="AI157">
        <v>-431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56</v>
      </c>
      <c r="B158" s="1">
        <v>40715</v>
      </c>
      <c r="C158" s="14">
        <f t="shared" si="4"/>
        <v>2011</v>
      </c>
      <c r="D158" s="14">
        <f t="shared" si="5"/>
        <v>6</v>
      </c>
      <c r="E158">
        <v>16</v>
      </c>
      <c r="F158">
        <v>12.8</v>
      </c>
      <c r="G158">
        <v>8.9</v>
      </c>
      <c r="H158">
        <v>12.8</v>
      </c>
      <c r="I158">
        <v>8.9</v>
      </c>
      <c r="J158">
        <v>696</v>
      </c>
      <c r="K158">
        <v>354</v>
      </c>
      <c r="L158">
        <v>919</v>
      </c>
      <c r="M158">
        <v>12</v>
      </c>
      <c r="N158">
        <v>0.45</v>
      </c>
      <c r="O158">
        <v>0.08</v>
      </c>
      <c r="P158">
        <v>0.09</v>
      </c>
      <c r="Q158">
        <v>7.0000000000000007E-2</v>
      </c>
      <c r="R158">
        <v>16</v>
      </c>
      <c r="S158">
        <v>1.41</v>
      </c>
      <c r="T158">
        <v>682</v>
      </c>
      <c r="U158">
        <v>9.1999999999999993</v>
      </c>
      <c r="V158">
        <v>-879</v>
      </c>
      <c r="W158">
        <v>0.4</v>
      </c>
      <c r="X158">
        <v>0.92</v>
      </c>
      <c r="Y158">
        <v>0</v>
      </c>
      <c r="Z158">
        <v>1.37</v>
      </c>
      <c r="AA158">
        <v>1.1000000000000001</v>
      </c>
      <c r="AB158">
        <v>-489</v>
      </c>
      <c r="AC158">
        <v>-464</v>
      </c>
      <c r="AD158">
        <v>357</v>
      </c>
      <c r="AE158">
        <v>-821</v>
      </c>
      <c r="AF158">
        <v>16.899999999999999</v>
      </c>
      <c r="AG158">
        <v>374</v>
      </c>
      <c r="AH158">
        <v>-838</v>
      </c>
      <c r="AI158">
        <v>-464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56</v>
      </c>
      <c r="B159" s="1">
        <v>40716</v>
      </c>
      <c r="C159" s="14">
        <f t="shared" si="4"/>
        <v>2011</v>
      </c>
      <c r="D159" s="14">
        <f t="shared" si="5"/>
        <v>6</v>
      </c>
      <c r="E159">
        <v>17</v>
      </c>
      <c r="F159">
        <v>13.4</v>
      </c>
      <c r="G159">
        <v>8.6</v>
      </c>
      <c r="H159">
        <v>13.4</v>
      </c>
      <c r="I159">
        <v>8.6</v>
      </c>
      <c r="J159">
        <v>696</v>
      </c>
      <c r="K159">
        <v>360</v>
      </c>
      <c r="L159">
        <v>932</v>
      </c>
      <c r="M159">
        <v>25</v>
      </c>
      <c r="N159">
        <v>0.44</v>
      </c>
      <c r="O159">
        <v>7.0000000000000007E-2</v>
      </c>
      <c r="P159">
        <v>0.08</v>
      </c>
      <c r="Q159">
        <v>0.06</v>
      </c>
      <c r="R159">
        <v>17</v>
      </c>
      <c r="S159">
        <v>1.64</v>
      </c>
      <c r="T159">
        <v>650</v>
      </c>
      <c r="U159">
        <v>9.3000000000000007</v>
      </c>
      <c r="V159">
        <v>-811</v>
      </c>
      <c r="W159">
        <v>-0.46</v>
      </c>
      <c r="X159">
        <v>0.89</v>
      </c>
      <c r="Y159">
        <v>0</v>
      </c>
      <c r="Z159">
        <v>1.32</v>
      </c>
      <c r="AA159">
        <v>1.2</v>
      </c>
      <c r="AB159">
        <v>-564</v>
      </c>
      <c r="AC159">
        <v>-547</v>
      </c>
      <c r="AD159">
        <v>330</v>
      </c>
      <c r="AE159">
        <v>-877</v>
      </c>
      <c r="AF159">
        <v>41</v>
      </c>
      <c r="AG159">
        <v>371</v>
      </c>
      <c r="AH159">
        <v>-918</v>
      </c>
      <c r="AI159">
        <v>-547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56</v>
      </c>
      <c r="B160" s="1">
        <v>40717</v>
      </c>
      <c r="C160" s="14">
        <f t="shared" si="4"/>
        <v>2011</v>
      </c>
      <c r="D160" s="14">
        <f t="shared" si="5"/>
        <v>6</v>
      </c>
      <c r="E160">
        <v>18</v>
      </c>
      <c r="F160">
        <v>13.6</v>
      </c>
      <c r="G160">
        <v>8.5</v>
      </c>
      <c r="H160">
        <v>13.6</v>
      </c>
      <c r="I160">
        <v>8.5</v>
      </c>
      <c r="J160">
        <v>696</v>
      </c>
      <c r="K160">
        <v>243</v>
      </c>
      <c r="L160">
        <v>997</v>
      </c>
      <c r="M160">
        <v>14</v>
      </c>
      <c r="N160">
        <v>0.45</v>
      </c>
      <c r="O160">
        <v>0.08</v>
      </c>
      <c r="P160">
        <v>0.08</v>
      </c>
      <c r="Q160">
        <v>7.0000000000000007E-2</v>
      </c>
      <c r="R160">
        <v>18</v>
      </c>
      <c r="S160">
        <v>2.5</v>
      </c>
      <c r="T160">
        <v>708</v>
      </c>
      <c r="U160">
        <v>10</v>
      </c>
      <c r="V160">
        <v>-999</v>
      </c>
      <c r="W160">
        <v>0.02</v>
      </c>
      <c r="X160">
        <v>0.96</v>
      </c>
      <c r="Y160">
        <v>0</v>
      </c>
      <c r="Z160">
        <v>1.37</v>
      </c>
      <c r="AA160">
        <v>1.4</v>
      </c>
      <c r="AB160">
        <v>-636</v>
      </c>
      <c r="AC160">
        <v>-630</v>
      </c>
      <c r="AD160">
        <v>365</v>
      </c>
      <c r="AE160">
        <v>-995</v>
      </c>
      <c r="AF160">
        <v>35</v>
      </c>
      <c r="AG160">
        <v>400</v>
      </c>
      <c r="AH160">
        <v>-1030</v>
      </c>
      <c r="AI160">
        <v>-630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</row>
    <row r="161" spans="1:43" x14ac:dyDescent="0.2">
      <c r="A161" t="s">
        <v>56</v>
      </c>
      <c r="B161" s="1">
        <v>40718</v>
      </c>
      <c r="C161" s="14">
        <f t="shared" si="4"/>
        <v>2011</v>
      </c>
      <c r="D161" s="14">
        <f t="shared" si="5"/>
        <v>6</v>
      </c>
      <c r="E161">
        <v>19</v>
      </c>
      <c r="F161">
        <v>14.2</v>
      </c>
      <c r="G161">
        <v>8.6</v>
      </c>
      <c r="H161">
        <v>14.2</v>
      </c>
      <c r="I161">
        <v>8.6</v>
      </c>
      <c r="J161">
        <v>698</v>
      </c>
      <c r="K161">
        <v>431</v>
      </c>
      <c r="L161">
        <v>1258</v>
      </c>
      <c r="M161">
        <v>4</v>
      </c>
      <c r="N161">
        <v>0.46</v>
      </c>
      <c r="O161">
        <v>0.1</v>
      </c>
      <c r="P161">
        <v>0.13</v>
      </c>
      <c r="Q161">
        <v>0.08</v>
      </c>
      <c r="R161">
        <v>19</v>
      </c>
      <c r="S161">
        <v>1.9</v>
      </c>
      <c r="T161">
        <v>740</v>
      </c>
      <c r="U161">
        <v>12.6</v>
      </c>
      <c r="V161">
        <v>-1072</v>
      </c>
      <c r="W161">
        <v>0.01</v>
      </c>
      <c r="X161">
        <v>0.93</v>
      </c>
      <c r="Y161">
        <v>0</v>
      </c>
      <c r="Z161">
        <v>1.72</v>
      </c>
      <c r="AA161">
        <v>1.4</v>
      </c>
      <c r="AB161">
        <v>-637</v>
      </c>
      <c r="AC161">
        <v>-635</v>
      </c>
      <c r="AD161">
        <v>430</v>
      </c>
      <c r="AE161">
        <v>-1065</v>
      </c>
      <c r="AF161">
        <v>7.6</v>
      </c>
      <c r="AG161">
        <v>438</v>
      </c>
      <c r="AH161">
        <v>-1073</v>
      </c>
      <c r="AI161">
        <v>-635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</row>
    <row r="162" spans="1:43" x14ac:dyDescent="0.2">
      <c r="A162" t="s">
        <v>56</v>
      </c>
      <c r="B162" s="1">
        <v>40719</v>
      </c>
      <c r="C162" s="14">
        <f t="shared" si="4"/>
        <v>2011</v>
      </c>
      <c r="D162" s="14">
        <f t="shared" si="5"/>
        <v>6</v>
      </c>
      <c r="E162">
        <v>20</v>
      </c>
      <c r="F162">
        <v>15.4</v>
      </c>
      <c r="G162">
        <v>8.6</v>
      </c>
      <c r="H162">
        <v>15.4</v>
      </c>
      <c r="I162">
        <v>8.6</v>
      </c>
      <c r="J162">
        <v>699</v>
      </c>
      <c r="K162">
        <v>637</v>
      </c>
      <c r="L162">
        <v>1438</v>
      </c>
      <c r="M162">
        <v>20</v>
      </c>
      <c r="N162">
        <v>0.48</v>
      </c>
      <c r="O162">
        <v>0.14000000000000001</v>
      </c>
      <c r="P162">
        <v>0.16</v>
      </c>
      <c r="Q162">
        <v>0.13</v>
      </c>
      <c r="R162">
        <v>20</v>
      </c>
      <c r="S162">
        <v>1.1599999999999999</v>
      </c>
      <c r="T162">
        <v>718</v>
      </c>
      <c r="U162">
        <v>14.4</v>
      </c>
      <c r="V162">
        <v>-1120</v>
      </c>
      <c r="W162">
        <v>0.24</v>
      </c>
      <c r="X162">
        <v>0.95</v>
      </c>
      <c r="Y162">
        <v>0</v>
      </c>
      <c r="Z162">
        <v>2.39</v>
      </c>
      <c r="AA162">
        <v>1.4</v>
      </c>
      <c r="AB162">
        <v>-668</v>
      </c>
      <c r="AC162">
        <v>-655</v>
      </c>
      <c r="AD162">
        <v>431</v>
      </c>
      <c r="AE162">
        <v>-1086</v>
      </c>
      <c r="AF162">
        <v>23.3</v>
      </c>
      <c r="AG162">
        <v>454</v>
      </c>
      <c r="AH162">
        <v>-1109</v>
      </c>
      <c r="AI162">
        <v>-655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0</v>
      </c>
      <c r="AQ162">
        <v>0.83</v>
      </c>
    </row>
    <row r="163" spans="1:43" x14ac:dyDescent="0.2">
      <c r="A163" t="s">
        <v>56</v>
      </c>
      <c r="B163" s="1">
        <v>40720</v>
      </c>
      <c r="C163" s="14">
        <f t="shared" si="4"/>
        <v>2011</v>
      </c>
      <c r="D163" s="14">
        <f t="shared" si="5"/>
        <v>6</v>
      </c>
      <c r="E163">
        <v>21</v>
      </c>
      <c r="F163">
        <v>16.399999999999999</v>
      </c>
      <c r="G163">
        <v>8.3000000000000007</v>
      </c>
      <c r="H163">
        <v>16.399999999999999</v>
      </c>
      <c r="I163">
        <v>8.3000000000000007</v>
      </c>
      <c r="J163">
        <v>695</v>
      </c>
      <c r="K163">
        <v>682</v>
      </c>
      <c r="L163">
        <v>1431</v>
      </c>
      <c r="M163">
        <v>39</v>
      </c>
      <c r="N163">
        <v>0.48</v>
      </c>
      <c r="O163">
        <v>0.14000000000000001</v>
      </c>
      <c r="P163">
        <v>0.16</v>
      </c>
      <c r="Q163">
        <v>0.13</v>
      </c>
      <c r="R163">
        <v>21</v>
      </c>
      <c r="S163">
        <v>0.73</v>
      </c>
      <c r="T163">
        <v>798</v>
      </c>
      <c r="U163">
        <v>14.3</v>
      </c>
      <c r="V163">
        <v>-1165</v>
      </c>
      <c r="W163">
        <v>0.22</v>
      </c>
      <c r="X163">
        <v>0.96</v>
      </c>
      <c r="Y163">
        <v>0</v>
      </c>
      <c r="Z163">
        <v>2.46</v>
      </c>
      <c r="AA163">
        <v>1.6</v>
      </c>
      <c r="AB163">
        <v>-766</v>
      </c>
      <c r="AC163">
        <v>-750</v>
      </c>
      <c r="AD163">
        <v>383</v>
      </c>
      <c r="AE163">
        <v>-1133</v>
      </c>
      <c r="AF163">
        <v>28.6</v>
      </c>
      <c r="AG163">
        <v>412</v>
      </c>
      <c r="AH163">
        <v>-1162</v>
      </c>
      <c r="AI163">
        <v>-750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0.83</v>
      </c>
    </row>
    <row r="164" spans="1:43" x14ac:dyDescent="0.2">
      <c r="A164" t="s">
        <v>56</v>
      </c>
      <c r="B164" s="1">
        <v>40721</v>
      </c>
      <c r="C164" s="14">
        <f t="shared" si="4"/>
        <v>2011</v>
      </c>
      <c r="D164" s="14">
        <f t="shared" si="5"/>
        <v>6</v>
      </c>
      <c r="E164">
        <v>22</v>
      </c>
      <c r="F164">
        <v>16.399999999999999</v>
      </c>
      <c r="G164">
        <v>8.1</v>
      </c>
      <c r="H164">
        <v>16.399999999999999</v>
      </c>
      <c r="I164">
        <v>8.1</v>
      </c>
      <c r="J164">
        <v>692</v>
      </c>
      <c r="K164">
        <v>576</v>
      </c>
      <c r="L164">
        <v>1305</v>
      </c>
      <c r="M164">
        <v>43</v>
      </c>
      <c r="N164">
        <v>0.47</v>
      </c>
      <c r="O164">
        <v>0.12</v>
      </c>
      <c r="P164">
        <v>0.14000000000000001</v>
      </c>
      <c r="Q164">
        <v>0.1</v>
      </c>
      <c r="R164">
        <v>22</v>
      </c>
      <c r="S164">
        <v>0.88</v>
      </c>
      <c r="T164">
        <v>804</v>
      </c>
      <c r="U164">
        <v>13.1</v>
      </c>
      <c r="V164">
        <v>-1206</v>
      </c>
      <c r="W164">
        <v>0.55000000000000004</v>
      </c>
      <c r="X164">
        <v>0.91</v>
      </c>
      <c r="Y164">
        <v>0</v>
      </c>
      <c r="Z164">
        <v>2.1</v>
      </c>
      <c r="AA164">
        <v>1.6</v>
      </c>
      <c r="AB164">
        <v>-770</v>
      </c>
      <c r="AC164">
        <v>-747</v>
      </c>
      <c r="AD164">
        <v>380</v>
      </c>
      <c r="AE164">
        <v>-1127</v>
      </c>
      <c r="AF164">
        <v>37.6</v>
      </c>
      <c r="AG164">
        <v>418</v>
      </c>
      <c r="AH164">
        <v>-1165</v>
      </c>
      <c r="AI164">
        <v>-747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</row>
    <row r="165" spans="1:43" x14ac:dyDescent="0.2">
      <c r="A165" t="s">
        <v>56</v>
      </c>
      <c r="B165" s="1">
        <v>40722</v>
      </c>
      <c r="C165" s="14">
        <f t="shared" si="4"/>
        <v>2011</v>
      </c>
      <c r="D165" s="14">
        <f t="shared" si="5"/>
        <v>6</v>
      </c>
      <c r="E165">
        <v>23</v>
      </c>
      <c r="F165">
        <v>15.9</v>
      </c>
      <c r="G165">
        <v>8.1</v>
      </c>
      <c r="H165">
        <v>15.9</v>
      </c>
      <c r="I165">
        <v>8.1</v>
      </c>
      <c r="J165">
        <v>686</v>
      </c>
      <c r="K165">
        <v>470</v>
      </c>
      <c r="L165">
        <v>1275</v>
      </c>
      <c r="M165">
        <v>33</v>
      </c>
      <c r="N165">
        <v>0.46</v>
      </c>
      <c r="O165">
        <v>0.09</v>
      </c>
      <c r="P165">
        <v>0.11</v>
      </c>
      <c r="Q165">
        <v>0.08</v>
      </c>
      <c r="R165">
        <v>23</v>
      </c>
      <c r="S165">
        <v>1.1200000000000001</v>
      </c>
      <c r="T165">
        <v>669</v>
      </c>
      <c r="U165">
        <v>12.8</v>
      </c>
      <c r="V165">
        <v>-1156</v>
      </c>
      <c r="W165">
        <v>0.78</v>
      </c>
      <c r="X165">
        <v>0.9</v>
      </c>
      <c r="Y165">
        <v>0</v>
      </c>
      <c r="Z165">
        <v>1.73</v>
      </c>
      <c r="AA165">
        <v>1.5</v>
      </c>
      <c r="AB165">
        <v>-687</v>
      </c>
      <c r="AC165">
        <v>-672</v>
      </c>
      <c r="AD165">
        <v>371</v>
      </c>
      <c r="AE165">
        <v>-1043</v>
      </c>
      <c r="AF165">
        <v>36.9</v>
      </c>
      <c r="AG165">
        <v>408</v>
      </c>
      <c r="AH165">
        <v>-1080</v>
      </c>
      <c r="AI165">
        <v>-672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</row>
    <row r="166" spans="1:43" x14ac:dyDescent="0.2">
      <c r="A166" t="s">
        <v>56</v>
      </c>
      <c r="B166" s="1">
        <v>40723</v>
      </c>
      <c r="C166" s="14">
        <f t="shared" si="4"/>
        <v>2011</v>
      </c>
      <c r="D166" s="14">
        <f t="shared" si="5"/>
        <v>6</v>
      </c>
      <c r="E166">
        <v>24</v>
      </c>
      <c r="F166">
        <v>13.7</v>
      </c>
      <c r="G166">
        <v>8.4</v>
      </c>
      <c r="H166">
        <v>13.7</v>
      </c>
      <c r="I166">
        <v>8.4</v>
      </c>
      <c r="J166">
        <v>685</v>
      </c>
      <c r="K166">
        <v>379</v>
      </c>
      <c r="L166">
        <v>933</v>
      </c>
      <c r="M166">
        <v>23</v>
      </c>
      <c r="N166">
        <v>0.45</v>
      </c>
      <c r="O166">
        <v>0.08</v>
      </c>
      <c r="P166">
        <v>0.09</v>
      </c>
      <c r="Q166">
        <v>7.0000000000000007E-2</v>
      </c>
      <c r="R166">
        <v>24</v>
      </c>
      <c r="S166">
        <v>1.3</v>
      </c>
      <c r="T166">
        <v>633</v>
      </c>
      <c r="U166">
        <v>9.3000000000000007</v>
      </c>
      <c r="V166">
        <v>-937</v>
      </c>
      <c r="W166">
        <v>0.1</v>
      </c>
      <c r="X166">
        <v>0.93</v>
      </c>
      <c r="Y166">
        <v>0</v>
      </c>
      <c r="Z166">
        <v>1.38</v>
      </c>
      <c r="AA166">
        <v>1.4</v>
      </c>
      <c r="AB166">
        <v>-601</v>
      </c>
      <c r="AC166">
        <v>-583</v>
      </c>
      <c r="AD166">
        <v>339</v>
      </c>
      <c r="AE166">
        <v>-922</v>
      </c>
      <c r="AF166">
        <v>30</v>
      </c>
      <c r="AG166">
        <v>369</v>
      </c>
      <c r="AH166">
        <v>-952</v>
      </c>
      <c r="AI166">
        <v>-583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56</v>
      </c>
      <c r="B167" s="1">
        <v>40724</v>
      </c>
      <c r="C167" s="14">
        <f t="shared" si="4"/>
        <v>2011</v>
      </c>
      <c r="D167" s="14">
        <f t="shared" si="5"/>
        <v>6</v>
      </c>
      <c r="E167">
        <v>25</v>
      </c>
      <c r="F167">
        <v>12.3</v>
      </c>
      <c r="G167">
        <v>8.5</v>
      </c>
      <c r="H167">
        <v>12.3</v>
      </c>
      <c r="I167">
        <v>8.5</v>
      </c>
      <c r="J167">
        <v>684</v>
      </c>
      <c r="K167">
        <v>283</v>
      </c>
      <c r="L167">
        <v>678</v>
      </c>
      <c r="M167">
        <v>20</v>
      </c>
      <c r="N167">
        <v>0.44</v>
      </c>
      <c r="O167">
        <v>7.0000000000000007E-2</v>
      </c>
      <c r="P167">
        <v>7.0000000000000007E-2</v>
      </c>
      <c r="Q167">
        <v>0.06</v>
      </c>
      <c r="R167">
        <v>25</v>
      </c>
      <c r="S167">
        <v>0.99</v>
      </c>
      <c r="T167">
        <v>643</v>
      </c>
      <c r="U167">
        <v>6.8</v>
      </c>
      <c r="V167">
        <v>-852</v>
      </c>
      <c r="W167">
        <v>0.48</v>
      </c>
      <c r="X167">
        <v>0.95</v>
      </c>
      <c r="Y167">
        <v>0</v>
      </c>
      <c r="Z167">
        <v>1.18</v>
      </c>
      <c r="AA167">
        <v>1.3</v>
      </c>
      <c r="AB167">
        <v>-558</v>
      </c>
      <c r="AC167">
        <v>-543</v>
      </c>
      <c r="AD167">
        <v>240</v>
      </c>
      <c r="AE167">
        <v>-782</v>
      </c>
      <c r="AF167">
        <v>19.8</v>
      </c>
      <c r="AG167">
        <v>260</v>
      </c>
      <c r="AH167">
        <v>-802</v>
      </c>
      <c r="AI167">
        <v>-542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56</v>
      </c>
      <c r="B168" s="1">
        <v>40725</v>
      </c>
      <c r="C168" s="14">
        <f t="shared" si="4"/>
        <v>2011</v>
      </c>
      <c r="D168" s="14">
        <f t="shared" si="5"/>
        <v>7</v>
      </c>
      <c r="E168">
        <v>26</v>
      </c>
      <c r="F168">
        <v>12.5</v>
      </c>
      <c r="G168">
        <v>8.6</v>
      </c>
      <c r="H168">
        <v>12.5</v>
      </c>
      <c r="I168">
        <v>8.6</v>
      </c>
      <c r="J168">
        <v>685</v>
      </c>
      <c r="K168">
        <v>387</v>
      </c>
      <c r="L168">
        <v>1171</v>
      </c>
      <c r="M168">
        <v>27</v>
      </c>
      <c r="N168">
        <v>0.44</v>
      </c>
      <c r="O168">
        <v>7.0000000000000007E-2</v>
      </c>
      <c r="P168">
        <v>7.0000000000000007E-2</v>
      </c>
      <c r="Q168">
        <v>0.06</v>
      </c>
      <c r="R168">
        <v>26</v>
      </c>
      <c r="S168">
        <v>0.85</v>
      </c>
      <c r="T168">
        <v>516</v>
      </c>
      <c r="U168">
        <v>11.7</v>
      </c>
      <c r="V168">
        <v>-770</v>
      </c>
      <c r="W168">
        <v>0.24</v>
      </c>
      <c r="X168">
        <v>0.89</v>
      </c>
      <c r="Y168">
        <v>0</v>
      </c>
      <c r="Z168">
        <v>1.18</v>
      </c>
      <c r="AA168">
        <v>1.2</v>
      </c>
      <c r="AB168">
        <v>-509</v>
      </c>
      <c r="AC168">
        <v>-490</v>
      </c>
      <c r="AD168">
        <v>245</v>
      </c>
      <c r="AE168">
        <v>-735</v>
      </c>
      <c r="AF168">
        <v>23</v>
      </c>
      <c r="AG168">
        <v>268</v>
      </c>
      <c r="AH168">
        <v>-758</v>
      </c>
      <c r="AI168">
        <v>-490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56</v>
      </c>
      <c r="B169" s="1">
        <v>40726</v>
      </c>
      <c r="C169" s="14">
        <f t="shared" si="4"/>
        <v>2011</v>
      </c>
      <c r="D169" s="14">
        <f t="shared" si="5"/>
        <v>7</v>
      </c>
      <c r="E169">
        <v>27</v>
      </c>
      <c r="F169">
        <v>13.4</v>
      </c>
      <c r="G169">
        <v>8.6</v>
      </c>
      <c r="H169">
        <v>13.4</v>
      </c>
      <c r="I169">
        <v>8.6</v>
      </c>
      <c r="J169">
        <v>689</v>
      </c>
      <c r="K169">
        <v>678</v>
      </c>
      <c r="L169">
        <v>1429</v>
      </c>
      <c r="M169">
        <v>33</v>
      </c>
      <c r="N169">
        <v>0.44</v>
      </c>
      <c r="O169">
        <v>7.0000000000000007E-2</v>
      </c>
      <c r="P169">
        <v>0.08</v>
      </c>
      <c r="Q169">
        <v>7.0000000000000007E-2</v>
      </c>
      <c r="R169">
        <v>27</v>
      </c>
      <c r="S169">
        <v>0.61</v>
      </c>
      <c r="T169">
        <v>437</v>
      </c>
      <c r="U169">
        <v>14.3</v>
      </c>
      <c r="V169">
        <v>-774</v>
      </c>
      <c r="W169">
        <v>0.16</v>
      </c>
      <c r="X169">
        <v>0.94</v>
      </c>
      <c r="Y169">
        <v>0</v>
      </c>
      <c r="Z169">
        <v>1.29</v>
      </c>
      <c r="AA169">
        <v>1.1000000000000001</v>
      </c>
      <c r="AB169">
        <v>-495</v>
      </c>
      <c r="AC169">
        <v>-492</v>
      </c>
      <c r="AD169">
        <v>259</v>
      </c>
      <c r="AE169">
        <v>-751</v>
      </c>
      <c r="AF169">
        <v>20.100000000000001</v>
      </c>
      <c r="AG169">
        <v>279</v>
      </c>
      <c r="AH169">
        <v>-771</v>
      </c>
      <c r="AI169">
        <v>-492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56</v>
      </c>
      <c r="B170" s="1">
        <v>40727</v>
      </c>
      <c r="C170" s="14">
        <f t="shared" si="4"/>
        <v>2011</v>
      </c>
      <c r="D170" s="14">
        <f t="shared" si="5"/>
        <v>7</v>
      </c>
      <c r="E170">
        <v>28</v>
      </c>
      <c r="F170">
        <v>13.7</v>
      </c>
      <c r="G170">
        <v>8.6</v>
      </c>
      <c r="H170">
        <v>13.7</v>
      </c>
      <c r="I170">
        <v>8.6</v>
      </c>
      <c r="J170">
        <v>689</v>
      </c>
      <c r="K170">
        <v>481</v>
      </c>
      <c r="L170">
        <v>1235</v>
      </c>
      <c r="M170">
        <v>21</v>
      </c>
      <c r="N170">
        <v>0.44</v>
      </c>
      <c r="O170">
        <v>7.0000000000000007E-2</v>
      </c>
      <c r="P170">
        <v>0.08</v>
      </c>
      <c r="Q170">
        <v>0.06</v>
      </c>
      <c r="R170">
        <v>28</v>
      </c>
      <c r="S170">
        <v>0.91</v>
      </c>
      <c r="T170">
        <v>580</v>
      </c>
      <c r="U170">
        <v>12.3</v>
      </c>
      <c r="V170">
        <v>-801</v>
      </c>
      <c r="W170">
        <v>0.44</v>
      </c>
      <c r="X170">
        <v>0.9</v>
      </c>
      <c r="Y170">
        <v>0</v>
      </c>
      <c r="Z170">
        <v>1.32</v>
      </c>
      <c r="AA170">
        <v>1</v>
      </c>
      <c r="AB170">
        <v>-449</v>
      </c>
      <c r="AC170">
        <v>-429</v>
      </c>
      <c r="AD170">
        <v>308</v>
      </c>
      <c r="AE170">
        <v>-737</v>
      </c>
      <c r="AF170">
        <v>19.2</v>
      </c>
      <c r="AG170">
        <v>327</v>
      </c>
      <c r="AH170">
        <v>-756</v>
      </c>
      <c r="AI170">
        <v>-429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56</v>
      </c>
      <c r="B171" s="1">
        <v>40728</v>
      </c>
      <c r="C171" s="14">
        <f t="shared" si="4"/>
        <v>2011</v>
      </c>
      <c r="D171" s="14">
        <f t="shared" si="5"/>
        <v>7</v>
      </c>
      <c r="E171">
        <v>29</v>
      </c>
      <c r="F171">
        <v>12.2</v>
      </c>
      <c r="G171">
        <v>8.6999999999999993</v>
      </c>
      <c r="H171">
        <v>12.2</v>
      </c>
      <c r="I171">
        <v>8.6999999999999993</v>
      </c>
      <c r="J171">
        <v>689</v>
      </c>
      <c r="K171">
        <v>157</v>
      </c>
      <c r="L171">
        <v>347</v>
      </c>
      <c r="M171">
        <v>6</v>
      </c>
      <c r="N171">
        <v>0.44</v>
      </c>
      <c r="O171">
        <v>7.0000000000000007E-2</v>
      </c>
      <c r="P171">
        <v>0.08</v>
      </c>
      <c r="Q171">
        <v>0.06</v>
      </c>
      <c r="R171">
        <v>29</v>
      </c>
      <c r="S171">
        <v>1.6</v>
      </c>
      <c r="T171">
        <v>1050</v>
      </c>
      <c r="U171">
        <v>3.5</v>
      </c>
      <c r="V171">
        <v>-758</v>
      </c>
      <c r="W171">
        <v>-0.14000000000000001</v>
      </c>
      <c r="X171">
        <v>0.91</v>
      </c>
      <c r="Y171">
        <v>0</v>
      </c>
      <c r="Z171">
        <v>1.23</v>
      </c>
      <c r="AA171">
        <v>1.3</v>
      </c>
      <c r="AB171">
        <v>-560</v>
      </c>
      <c r="AC171">
        <v>-540</v>
      </c>
      <c r="AD171">
        <v>239</v>
      </c>
      <c r="AE171">
        <v>-778</v>
      </c>
      <c r="AF171">
        <v>9.6</v>
      </c>
      <c r="AG171">
        <v>249</v>
      </c>
      <c r="AH171">
        <v>-788</v>
      </c>
      <c r="AI171">
        <v>-539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56</v>
      </c>
      <c r="B172" s="1">
        <v>40729</v>
      </c>
      <c r="C172" s="14">
        <f t="shared" si="4"/>
        <v>2011</v>
      </c>
      <c r="D172" s="14">
        <f t="shared" si="5"/>
        <v>7</v>
      </c>
      <c r="E172">
        <v>30</v>
      </c>
      <c r="F172">
        <v>13.4</v>
      </c>
      <c r="G172">
        <v>8.8000000000000007</v>
      </c>
      <c r="H172">
        <v>13.4</v>
      </c>
      <c r="I172">
        <v>8.8000000000000007</v>
      </c>
      <c r="J172">
        <v>696</v>
      </c>
      <c r="K172">
        <v>504</v>
      </c>
      <c r="L172">
        <v>1370</v>
      </c>
      <c r="M172">
        <v>13</v>
      </c>
      <c r="N172">
        <v>0.45</v>
      </c>
      <c r="O172">
        <v>0.08</v>
      </c>
      <c r="P172">
        <v>0.09</v>
      </c>
      <c r="Q172">
        <v>7.0000000000000007E-2</v>
      </c>
      <c r="R172">
        <v>30</v>
      </c>
      <c r="S172">
        <v>1.54</v>
      </c>
      <c r="T172">
        <v>625</v>
      </c>
      <c r="U172">
        <v>13.7</v>
      </c>
      <c r="V172">
        <v>-905</v>
      </c>
      <c r="W172">
        <v>0.39</v>
      </c>
      <c r="X172">
        <v>0.94</v>
      </c>
      <c r="Y172">
        <v>0</v>
      </c>
      <c r="Z172">
        <v>1.42</v>
      </c>
      <c r="AA172">
        <v>1</v>
      </c>
      <c r="AB172">
        <v>-469</v>
      </c>
      <c r="AC172">
        <v>-468</v>
      </c>
      <c r="AD172">
        <v>378</v>
      </c>
      <c r="AE172">
        <v>-846</v>
      </c>
      <c r="AF172">
        <v>20</v>
      </c>
      <c r="AG172">
        <v>398</v>
      </c>
      <c r="AH172">
        <v>-866</v>
      </c>
      <c r="AI172">
        <v>-468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56</v>
      </c>
      <c r="B173" s="1">
        <v>40730</v>
      </c>
      <c r="C173" s="14">
        <f t="shared" si="4"/>
        <v>2011</v>
      </c>
      <c r="D173" s="14">
        <f t="shared" si="5"/>
        <v>7</v>
      </c>
      <c r="E173">
        <v>31</v>
      </c>
      <c r="F173">
        <v>14.1</v>
      </c>
      <c r="G173">
        <v>8.8000000000000007</v>
      </c>
      <c r="H173">
        <v>14.1</v>
      </c>
      <c r="I173">
        <v>8.8000000000000007</v>
      </c>
      <c r="J173">
        <v>701</v>
      </c>
      <c r="K173">
        <v>622</v>
      </c>
      <c r="L173">
        <v>1368</v>
      </c>
      <c r="M173">
        <v>30</v>
      </c>
      <c r="N173">
        <v>0.46</v>
      </c>
      <c r="O173">
        <v>0.09</v>
      </c>
      <c r="P173">
        <v>0.1</v>
      </c>
      <c r="Q173">
        <v>0.08</v>
      </c>
      <c r="R173">
        <v>31</v>
      </c>
      <c r="S173">
        <v>0.97</v>
      </c>
      <c r="T173">
        <v>752</v>
      </c>
      <c r="U173">
        <v>13.7</v>
      </c>
      <c r="V173">
        <v>-841</v>
      </c>
      <c r="W173">
        <v>-0.1</v>
      </c>
      <c r="X173">
        <v>0.92</v>
      </c>
      <c r="Y173">
        <v>0</v>
      </c>
      <c r="Z173">
        <v>1.63</v>
      </c>
      <c r="AA173">
        <v>1</v>
      </c>
      <c r="AB173">
        <v>-463</v>
      </c>
      <c r="AC173">
        <v>-450</v>
      </c>
      <c r="AD173">
        <v>407</v>
      </c>
      <c r="AE173">
        <v>-856</v>
      </c>
      <c r="AF173">
        <v>29</v>
      </c>
      <c r="AG173">
        <v>436</v>
      </c>
      <c r="AH173">
        <v>-885</v>
      </c>
      <c r="AI173">
        <v>-449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</row>
    <row r="174" spans="1:43" x14ac:dyDescent="0.2">
      <c r="A174" t="s">
        <v>56</v>
      </c>
      <c r="B174" s="1">
        <v>40731</v>
      </c>
      <c r="C174" s="14">
        <f t="shared" si="4"/>
        <v>2011</v>
      </c>
      <c r="D174" s="14">
        <f t="shared" si="5"/>
        <v>7</v>
      </c>
      <c r="E174">
        <v>32</v>
      </c>
      <c r="F174">
        <v>14.8</v>
      </c>
      <c r="G174">
        <v>8.6999999999999993</v>
      </c>
      <c r="H174">
        <v>14.8</v>
      </c>
      <c r="I174">
        <v>8.6999999999999993</v>
      </c>
      <c r="J174">
        <v>700</v>
      </c>
      <c r="K174">
        <v>533</v>
      </c>
      <c r="L174">
        <v>1421</v>
      </c>
      <c r="M174">
        <v>26</v>
      </c>
      <c r="N174">
        <v>0.45</v>
      </c>
      <c r="O174">
        <v>0.09</v>
      </c>
      <c r="P174">
        <v>0.1</v>
      </c>
      <c r="Q174">
        <v>0.08</v>
      </c>
      <c r="R174">
        <v>32</v>
      </c>
      <c r="S174">
        <v>0.91</v>
      </c>
      <c r="T174">
        <v>652</v>
      </c>
      <c r="U174">
        <v>14.2</v>
      </c>
      <c r="V174">
        <v>-925</v>
      </c>
      <c r="W174">
        <v>0.79</v>
      </c>
      <c r="X174">
        <v>0.89</v>
      </c>
      <c r="Y174">
        <v>0</v>
      </c>
      <c r="Z174">
        <v>1.58</v>
      </c>
      <c r="AA174">
        <v>1.1000000000000001</v>
      </c>
      <c r="AB174">
        <v>-486</v>
      </c>
      <c r="AC174">
        <v>-472</v>
      </c>
      <c r="AD174">
        <v>340</v>
      </c>
      <c r="AE174">
        <v>-811</v>
      </c>
      <c r="AF174">
        <v>23.8</v>
      </c>
      <c r="AG174">
        <v>364</v>
      </c>
      <c r="AH174">
        <v>-835</v>
      </c>
      <c r="AI174">
        <v>-471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56</v>
      </c>
      <c r="B175" s="1">
        <v>40732</v>
      </c>
      <c r="C175" s="14">
        <f t="shared" si="4"/>
        <v>2011</v>
      </c>
      <c r="D175" s="14">
        <f t="shared" si="5"/>
        <v>7</v>
      </c>
      <c r="E175">
        <v>33</v>
      </c>
      <c r="F175">
        <v>15.2</v>
      </c>
      <c r="G175">
        <v>8.5</v>
      </c>
      <c r="H175">
        <v>15.2</v>
      </c>
      <c r="I175">
        <v>8.5</v>
      </c>
      <c r="J175">
        <v>698</v>
      </c>
      <c r="K175">
        <v>660</v>
      </c>
      <c r="L175">
        <v>1411</v>
      </c>
      <c r="M175">
        <v>30</v>
      </c>
      <c r="N175">
        <v>0.44</v>
      </c>
      <c r="O175">
        <v>7.0000000000000007E-2</v>
      </c>
      <c r="P175">
        <v>0.09</v>
      </c>
      <c r="Q175">
        <v>7.0000000000000007E-2</v>
      </c>
      <c r="R175">
        <v>33</v>
      </c>
      <c r="S175">
        <v>0.65</v>
      </c>
      <c r="T175">
        <v>681</v>
      </c>
      <c r="U175">
        <v>14.1</v>
      </c>
      <c r="V175">
        <v>-777</v>
      </c>
      <c r="W175">
        <v>0.26</v>
      </c>
      <c r="X175">
        <v>0.94</v>
      </c>
      <c r="Y175">
        <v>0</v>
      </c>
      <c r="Z175">
        <v>1.4</v>
      </c>
      <c r="AA175">
        <v>1</v>
      </c>
      <c r="AB175">
        <v>-436</v>
      </c>
      <c r="AC175">
        <v>-415</v>
      </c>
      <c r="AD175">
        <v>326</v>
      </c>
      <c r="AE175">
        <v>-741</v>
      </c>
      <c r="AF175">
        <v>19.5</v>
      </c>
      <c r="AG175">
        <v>346</v>
      </c>
      <c r="AH175">
        <v>-760</v>
      </c>
      <c r="AI175">
        <v>-415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56</v>
      </c>
      <c r="B176" s="1">
        <v>40733</v>
      </c>
      <c r="C176" s="14">
        <f t="shared" si="4"/>
        <v>2011</v>
      </c>
      <c r="D176" s="14">
        <f t="shared" si="5"/>
        <v>7</v>
      </c>
      <c r="E176">
        <v>34</v>
      </c>
      <c r="F176">
        <v>15</v>
      </c>
      <c r="G176">
        <v>8.4</v>
      </c>
      <c r="H176">
        <v>15</v>
      </c>
      <c r="I176">
        <v>8.4</v>
      </c>
      <c r="J176">
        <v>697</v>
      </c>
      <c r="K176">
        <v>653</v>
      </c>
      <c r="L176">
        <v>1402</v>
      </c>
      <c r="M176">
        <v>21</v>
      </c>
      <c r="N176">
        <v>0.43</v>
      </c>
      <c r="O176">
        <v>0.06</v>
      </c>
      <c r="P176">
        <v>0.08</v>
      </c>
      <c r="Q176">
        <v>0.05</v>
      </c>
      <c r="R176">
        <v>34</v>
      </c>
      <c r="S176">
        <v>0.68</v>
      </c>
      <c r="T176">
        <v>621</v>
      </c>
      <c r="U176">
        <v>14</v>
      </c>
      <c r="V176">
        <v>-781</v>
      </c>
      <c r="W176">
        <v>0.28999999999999998</v>
      </c>
      <c r="X176">
        <v>0.94</v>
      </c>
      <c r="Y176">
        <v>0</v>
      </c>
      <c r="Z176">
        <v>1.21</v>
      </c>
      <c r="AA176">
        <v>1</v>
      </c>
      <c r="AB176">
        <v>-442</v>
      </c>
      <c r="AC176">
        <v>-421</v>
      </c>
      <c r="AD176">
        <v>318</v>
      </c>
      <c r="AE176">
        <v>-739</v>
      </c>
      <c r="AF176">
        <v>14.3</v>
      </c>
      <c r="AG176">
        <v>332</v>
      </c>
      <c r="AH176">
        <v>-753</v>
      </c>
      <c r="AI176">
        <v>-421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56</v>
      </c>
      <c r="B177" s="1">
        <v>40734</v>
      </c>
      <c r="C177" s="14">
        <f t="shared" si="4"/>
        <v>2011</v>
      </c>
      <c r="D177" s="14">
        <f t="shared" si="5"/>
        <v>7</v>
      </c>
      <c r="E177">
        <v>35</v>
      </c>
      <c r="F177">
        <v>14.9</v>
      </c>
      <c r="G177">
        <v>8.3000000000000007</v>
      </c>
      <c r="H177">
        <v>14.9</v>
      </c>
      <c r="I177">
        <v>8.3000000000000007</v>
      </c>
      <c r="J177">
        <v>697</v>
      </c>
      <c r="K177">
        <v>651</v>
      </c>
      <c r="L177">
        <v>1407</v>
      </c>
      <c r="M177">
        <v>28</v>
      </c>
      <c r="N177">
        <v>0.42</v>
      </c>
      <c r="O177">
        <v>0.05</v>
      </c>
      <c r="P177">
        <v>0.06</v>
      </c>
      <c r="Q177">
        <v>0.04</v>
      </c>
      <c r="R177">
        <v>35</v>
      </c>
      <c r="S177">
        <v>0.82</v>
      </c>
      <c r="T177">
        <v>488</v>
      </c>
      <c r="U177">
        <v>14.1</v>
      </c>
      <c r="V177">
        <v>-756</v>
      </c>
      <c r="W177">
        <v>0.52</v>
      </c>
      <c r="X177">
        <v>0.95</v>
      </c>
      <c r="Y177">
        <v>0</v>
      </c>
      <c r="Z177">
        <v>0.97</v>
      </c>
      <c r="AA177">
        <v>0.9</v>
      </c>
      <c r="AB177">
        <v>-387</v>
      </c>
      <c r="AC177">
        <v>-383</v>
      </c>
      <c r="AD177">
        <v>298</v>
      </c>
      <c r="AE177">
        <v>-681</v>
      </c>
      <c r="AF177">
        <v>23</v>
      </c>
      <c r="AG177">
        <v>321</v>
      </c>
      <c r="AH177">
        <v>-704</v>
      </c>
      <c r="AI177">
        <v>-383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56</v>
      </c>
      <c r="B178" s="1">
        <v>40735</v>
      </c>
      <c r="C178" s="14">
        <f t="shared" si="4"/>
        <v>2011</v>
      </c>
      <c r="D178" s="14">
        <f t="shared" si="5"/>
        <v>7</v>
      </c>
      <c r="E178">
        <v>36</v>
      </c>
      <c r="F178">
        <v>14.4</v>
      </c>
      <c r="G178">
        <v>8.3000000000000007</v>
      </c>
      <c r="H178">
        <v>14.4</v>
      </c>
      <c r="I178">
        <v>8.3000000000000007</v>
      </c>
      <c r="J178">
        <v>697</v>
      </c>
      <c r="K178">
        <v>284</v>
      </c>
      <c r="L178">
        <v>969</v>
      </c>
      <c r="M178">
        <v>5</v>
      </c>
      <c r="N178">
        <v>0.41</v>
      </c>
      <c r="O178">
        <v>0.04</v>
      </c>
      <c r="P178">
        <v>0.05</v>
      </c>
      <c r="Q178">
        <v>0.03</v>
      </c>
      <c r="R178">
        <v>36</v>
      </c>
      <c r="S178">
        <v>1.75</v>
      </c>
      <c r="T178">
        <v>532</v>
      </c>
      <c r="U178">
        <v>9.6999999999999993</v>
      </c>
      <c r="V178">
        <v>-648</v>
      </c>
      <c r="W178">
        <v>0.13</v>
      </c>
      <c r="X178">
        <v>0.95</v>
      </c>
      <c r="Y178">
        <v>0</v>
      </c>
      <c r="Z178">
        <v>0.84</v>
      </c>
      <c r="AA178">
        <v>0.9</v>
      </c>
      <c r="AB178">
        <v>-360</v>
      </c>
      <c r="AC178">
        <v>-357</v>
      </c>
      <c r="AD178">
        <v>275</v>
      </c>
      <c r="AE178">
        <v>-632</v>
      </c>
      <c r="AF178">
        <v>8.6999999999999993</v>
      </c>
      <c r="AG178">
        <v>284</v>
      </c>
      <c r="AH178">
        <v>-641</v>
      </c>
      <c r="AI178">
        <v>-357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</row>
    <row r="179" spans="1:43" x14ac:dyDescent="0.2">
      <c r="A179" t="s">
        <v>56</v>
      </c>
      <c r="B179" s="1">
        <v>40736</v>
      </c>
      <c r="C179" s="14">
        <f t="shared" si="4"/>
        <v>2011</v>
      </c>
      <c r="D179" s="14">
        <f t="shared" si="5"/>
        <v>7</v>
      </c>
      <c r="E179">
        <v>37</v>
      </c>
      <c r="F179">
        <v>14.6</v>
      </c>
      <c r="G179">
        <v>8.3000000000000007</v>
      </c>
      <c r="H179">
        <v>14.6</v>
      </c>
      <c r="I179">
        <v>8.3000000000000007</v>
      </c>
      <c r="J179">
        <v>695</v>
      </c>
      <c r="K179">
        <v>266</v>
      </c>
      <c r="L179">
        <v>714</v>
      </c>
      <c r="M179">
        <v>6</v>
      </c>
      <c r="N179">
        <v>0.41</v>
      </c>
      <c r="O179">
        <v>0.04</v>
      </c>
      <c r="P179">
        <v>0.04</v>
      </c>
      <c r="Q179">
        <v>0.03</v>
      </c>
      <c r="R179">
        <v>37</v>
      </c>
      <c r="S179">
        <v>1.19</v>
      </c>
      <c r="T179">
        <v>479</v>
      </c>
      <c r="U179">
        <v>7.1</v>
      </c>
      <c r="V179">
        <v>-661</v>
      </c>
      <c r="W179">
        <v>0.77</v>
      </c>
      <c r="X179">
        <v>0.85</v>
      </c>
      <c r="Y179">
        <v>0</v>
      </c>
      <c r="Z179">
        <v>0.74</v>
      </c>
      <c r="AA179">
        <v>0.8</v>
      </c>
      <c r="AB179">
        <v>-318</v>
      </c>
      <c r="AC179">
        <v>-313</v>
      </c>
      <c r="AD179">
        <v>236</v>
      </c>
      <c r="AE179">
        <v>-549</v>
      </c>
      <c r="AF179">
        <v>7.1</v>
      </c>
      <c r="AG179">
        <v>243</v>
      </c>
      <c r="AH179">
        <v>-556</v>
      </c>
      <c r="AI179">
        <v>-313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56</v>
      </c>
      <c r="B180" s="1">
        <v>40737</v>
      </c>
      <c r="C180" s="14">
        <f t="shared" si="4"/>
        <v>2011</v>
      </c>
      <c r="D180" s="14">
        <f t="shared" si="5"/>
        <v>7</v>
      </c>
      <c r="E180">
        <v>38</v>
      </c>
      <c r="F180">
        <v>14</v>
      </c>
      <c r="G180">
        <v>8.3000000000000007</v>
      </c>
      <c r="H180">
        <v>14</v>
      </c>
      <c r="I180">
        <v>8.3000000000000007</v>
      </c>
      <c r="J180">
        <v>695</v>
      </c>
      <c r="K180">
        <v>194</v>
      </c>
      <c r="L180">
        <v>618</v>
      </c>
      <c r="M180">
        <v>10</v>
      </c>
      <c r="N180">
        <v>0.41</v>
      </c>
      <c r="O180">
        <v>0.04</v>
      </c>
      <c r="P180">
        <v>0.05</v>
      </c>
      <c r="Q180">
        <v>0.03</v>
      </c>
      <c r="R180">
        <v>38</v>
      </c>
      <c r="S180">
        <v>1.59</v>
      </c>
      <c r="T180">
        <v>507</v>
      </c>
      <c r="U180">
        <v>6.2</v>
      </c>
      <c r="V180">
        <v>-542</v>
      </c>
      <c r="W180">
        <v>-0.27</v>
      </c>
      <c r="X180">
        <v>0.93</v>
      </c>
      <c r="Y180">
        <v>0</v>
      </c>
      <c r="Z180">
        <v>0.84</v>
      </c>
      <c r="AA180">
        <v>0.9</v>
      </c>
      <c r="AB180">
        <v>-365</v>
      </c>
      <c r="AC180">
        <v>-353</v>
      </c>
      <c r="AD180">
        <v>228</v>
      </c>
      <c r="AE180">
        <v>-581</v>
      </c>
      <c r="AF180">
        <v>15.9</v>
      </c>
      <c r="AG180">
        <v>244</v>
      </c>
      <c r="AH180">
        <v>-597</v>
      </c>
      <c r="AI180">
        <v>-353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</row>
    <row r="181" spans="1:43" x14ac:dyDescent="0.2">
      <c r="A181" t="s">
        <v>56</v>
      </c>
      <c r="B181" s="1">
        <v>40738</v>
      </c>
      <c r="C181" s="14">
        <f t="shared" si="4"/>
        <v>2011</v>
      </c>
      <c r="D181" s="14">
        <f t="shared" si="5"/>
        <v>7</v>
      </c>
      <c r="E181">
        <v>39</v>
      </c>
      <c r="F181">
        <v>14</v>
      </c>
      <c r="G181">
        <v>8.6</v>
      </c>
      <c r="H181">
        <v>14</v>
      </c>
      <c r="I181">
        <v>8.6</v>
      </c>
      <c r="J181">
        <v>694</v>
      </c>
      <c r="K181">
        <v>282</v>
      </c>
      <c r="L181">
        <v>913</v>
      </c>
      <c r="M181">
        <v>5</v>
      </c>
      <c r="N181">
        <v>0.44</v>
      </c>
      <c r="O181">
        <v>7.0000000000000007E-2</v>
      </c>
      <c r="P181">
        <v>0.11</v>
      </c>
      <c r="Q181">
        <v>0.05</v>
      </c>
      <c r="R181">
        <v>39</v>
      </c>
      <c r="S181">
        <v>1.5</v>
      </c>
      <c r="T181">
        <v>669</v>
      </c>
      <c r="U181">
        <v>9.1</v>
      </c>
      <c r="V181">
        <v>-642</v>
      </c>
      <c r="W181">
        <v>-0.16</v>
      </c>
      <c r="X181">
        <v>0.95</v>
      </c>
      <c r="Y181">
        <v>0</v>
      </c>
      <c r="Z181">
        <v>1.26</v>
      </c>
      <c r="AA181">
        <v>0.9</v>
      </c>
      <c r="AB181">
        <v>-361</v>
      </c>
      <c r="AC181">
        <v>-359</v>
      </c>
      <c r="AD181">
        <v>308</v>
      </c>
      <c r="AE181">
        <v>-667</v>
      </c>
      <c r="AF181">
        <v>7.5</v>
      </c>
      <c r="AG181">
        <v>316</v>
      </c>
      <c r="AH181">
        <v>-674</v>
      </c>
      <c r="AI181">
        <v>-359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</row>
    <row r="182" spans="1:43" x14ac:dyDescent="0.2">
      <c r="A182" t="s">
        <v>56</v>
      </c>
      <c r="B182" s="1">
        <v>40739</v>
      </c>
      <c r="C182" s="14">
        <f t="shared" si="4"/>
        <v>2011</v>
      </c>
      <c r="D182" s="14">
        <f t="shared" si="5"/>
        <v>7</v>
      </c>
      <c r="E182">
        <v>40</v>
      </c>
      <c r="F182">
        <v>14.4</v>
      </c>
      <c r="G182">
        <v>8.9</v>
      </c>
      <c r="H182">
        <v>14.4</v>
      </c>
      <c r="I182">
        <v>8.9</v>
      </c>
      <c r="J182">
        <v>692</v>
      </c>
      <c r="K182">
        <v>430</v>
      </c>
      <c r="L182">
        <v>1351</v>
      </c>
      <c r="M182">
        <v>19</v>
      </c>
      <c r="N182">
        <v>0.48</v>
      </c>
      <c r="O182">
        <v>0.15</v>
      </c>
      <c r="P182">
        <v>0.19</v>
      </c>
      <c r="Q182">
        <v>0.11</v>
      </c>
      <c r="R182">
        <v>40</v>
      </c>
      <c r="S182">
        <v>1.34</v>
      </c>
      <c r="T182">
        <v>860</v>
      </c>
      <c r="U182">
        <v>13.5</v>
      </c>
      <c r="V182">
        <v>-792</v>
      </c>
      <c r="W182">
        <v>0.04</v>
      </c>
      <c r="X182">
        <v>0.89</v>
      </c>
      <c r="Y182">
        <v>0</v>
      </c>
      <c r="Z182">
        <v>2.4700000000000002</v>
      </c>
      <c r="AA182">
        <v>0.8</v>
      </c>
      <c r="AB182">
        <v>-405</v>
      </c>
      <c r="AC182">
        <v>-367</v>
      </c>
      <c r="AD182">
        <v>420</v>
      </c>
      <c r="AE182">
        <v>-787</v>
      </c>
      <c r="AF182">
        <v>25.4</v>
      </c>
      <c r="AG182">
        <v>445</v>
      </c>
      <c r="AH182">
        <v>-812</v>
      </c>
      <c r="AI182">
        <v>-367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0.83</v>
      </c>
    </row>
    <row r="183" spans="1:43" x14ac:dyDescent="0.2">
      <c r="A183" t="s">
        <v>56</v>
      </c>
      <c r="B183" s="1">
        <v>40740</v>
      </c>
      <c r="C183" s="14">
        <f t="shared" si="4"/>
        <v>2011</v>
      </c>
      <c r="D183" s="14">
        <f t="shared" si="5"/>
        <v>7</v>
      </c>
      <c r="E183">
        <v>41</v>
      </c>
      <c r="F183">
        <v>14.6</v>
      </c>
      <c r="G183">
        <v>8.9</v>
      </c>
      <c r="H183">
        <v>14.6</v>
      </c>
      <c r="I183">
        <v>8.9</v>
      </c>
      <c r="J183">
        <v>691</v>
      </c>
      <c r="K183">
        <v>327</v>
      </c>
      <c r="L183">
        <v>849</v>
      </c>
      <c r="M183">
        <v>8</v>
      </c>
      <c r="N183">
        <v>0.49</v>
      </c>
      <c r="O183">
        <v>0.18</v>
      </c>
      <c r="P183">
        <v>0.19</v>
      </c>
      <c r="Q183">
        <v>0.16</v>
      </c>
      <c r="R183">
        <v>41</v>
      </c>
      <c r="S183">
        <v>2.89</v>
      </c>
      <c r="T183">
        <v>1088</v>
      </c>
      <c r="U183">
        <v>8.5</v>
      </c>
      <c r="V183">
        <v>-957</v>
      </c>
      <c r="W183">
        <v>-0.1</v>
      </c>
      <c r="X183">
        <v>0.95</v>
      </c>
      <c r="Y183">
        <v>0</v>
      </c>
      <c r="Z183">
        <v>2.83</v>
      </c>
      <c r="AA183">
        <v>0.9</v>
      </c>
      <c r="AB183">
        <v>-425</v>
      </c>
      <c r="AC183">
        <v>-422</v>
      </c>
      <c r="AD183">
        <v>551</v>
      </c>
      <c r="AE183">
        <v>-972</v>
      </c>
      <c r="AF183">
        <v>23.1</v>
      </c>
      <c r="AG183">
        <v>574</v>
      </c>
      <c r="AH183">
        <v>-995</v>
      </c>
      <c r="AI183">
        <v>-421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0.83</v>
      </c>
    </row>
    <row r="184" spans="1:43" x14ac:dyDescent="0.2">
      <c r="A184" t="s">
        <v>56</v>
      </c>
      <c r="B184" s="1">
        <v>40741</v>
      </c>
      <c r="C184" s="14">
        <f t="shared" si="4"/>
        <v>2011</v>
      </c>
      <c r="D184" s="14">
        <f t="shared" si="5"/>
        <v>7</v>
      </c>
      <c r="E184">
        <v>42</v>
      </c>
      <c r="F184">
        <v>14.4</v>
      </c>
      <c r="G184">
        <v>9.1</v>
      </c>
      <c r="H184">
        <v>14.4</v>
      </c>
      <c r="I184">
        <v>9.1</v>
      </c>
      <c r="J184">
        <v>693</v>
      </c>
      <c r="K184">
        <v>462</v>
      </c>
      <c r="L184">
        <v>1319</v>
      </c>
      <c r="M184">
        <v>5</v>
      </c>
      <c r="N184">
        <v>0.49</v>
      </c>
      <c r="O184">
        <v>0.17</v>
      </c>
      <c r="P184">
        <v>0.19</v>
      </c>
      <c r="Q184">
        <v>0.16</v>
      </c>
      <c r="R184">
        <v>42</v>
      </c>
      <c r="S184">
        <v>1.89</v>
      </c>
      <c r="T184">
        <v>1043</v>
      </c>
      <c r="U184">
        <v>13.2</v>
      </c>
      <c r="V184">
        <v>-1032</v>
      </c>
      <c r="W184">
        <v>1.01</v>
      </c>
      <c r="X184">
        <v>0.97</v>
      </c>
      <c r="Y184">
        <v>0</v>
      </c>
      <c r="Z184">
        <v>2.76</v>
      </c>
      <c r="AA184">
        <v>0.7</v>
      </c>
      <c r="AB184">
        <v>-350</v>
      </c>
      <c r="AC184">
        <v>-347</v>
      </c>
      <c r="AD184">
        <v>546</v>
      </c>
      <c r="AE184">
        <v>-893</v>
      </c>
      <c r="AF184">
        <v>9.5</v>
      </c>
      <c r="AG184">
        <v>556</v>
      </c>
      <c r="AH184">
        <v>-902</v>
      </c>
      <c r="AI184">
        <v>-347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0.83</v>
      </c>
    </row>
    <row r="185" spans="1:43" x14ac:dyDescent="0.2">
      <c r="A185" t="s">
        <v>56</v>
      </c>
      <c r="B185" s="1">
        <v>40742</v>
      </c>
      <c r="C185" s="14">
        <f t="shared" si="4"/>
        <v>2011</v>
      </c>
      <c r="D185" s="14">
        <f t="shared" si="5"/>
        <v>7</v>
      </c>
      <c r="E185">
        <v>43</v>
      </c>
      <c r="F185">
        <v>14.3</v>
      </c>
      <c r="G185">
        <v>9</v>
      </c>
      <c r="H185">
        <v>14.3</v>
      </c>
      <c r="I185">
        <v>9</v>
      </c>
      <c r="J185">
        <v>692</v>
      </c>
      <c r="K185">
        <v>384</v>
      </c>
      <c r="L185">
        <v>1099</v>
      </c>
      <c r="M185">
        <v>9</v>
      </c>
      <c r="N185">
        <v>0.49</v>
      </c>
      <c r="O185">
        <v>0.17</v>
      </c>
      <c r="P185">
        <v>0.19</v>
      </c>
      <c r="Q185">
        <v>0.15</v>
      </c>
      <c r="R185">
        <v>43</v>
      </c>
      <c r="S185">
        <v>3.15</v>
      </c>
      <c r="T185">
        <v>981</v>
      </c>
      <c r="U185">
        <v>11</v>
      </c>
      <c r="V185">
        <v>-1012</v>
      </c>
      <c r="W185">
        <v>0.46</v>
      </c>
      <c r="X185">
        <v>0.93</v>
      </c>
      <c r="Y185">
        <v>0</v>
      </c>
      <c r="Z185">
        <v>2.74</v>
      </c>
      <c r="AA185">
        <v>0.8</v>
      </c>
      <c r="AB185">
        <v>-380</v>
      </c>
      <c r="AC185">
        <v>-377</v>
      </c>
      <c r="AD185">
        <v>567</v>
      </c>
      <c r="AE185">
        <v>-943</v>
      </c>
      <c r="AF185">
        <v>28.4</v>
      </c>
      <c r="AG185">
        <v>595</v>
      </c>
      <c r="AH185">
        <v>-971</v>
      </c>
      <c r="AI185">
        <v>-376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0.83</v>
      </c>
    </row>
    <row r="186" spans="1:43" x14ac:dyDescent="0.2">
      <c r="A186" t="s">
        <v>56</v>
      </c>
      <c r="B186" s="1">
        <v>40743</v>
      </c>
      <c r="C186" s="14">
        <f t="shared" ref="C186:C234" si="6">YEAR(B186)</f>
        <v>2011</v>
      </c>
      <c r="D186" s="14">
        <f t="shared" ref="D186:D234" si="7">MONTH(B186)</f>
        <v>7</v>
      </c>
      <c r="E186">
        <v>44</v>
      </c>
      <c r="F186">
        <v>14.7</v>
      </c>
      <c r="G186">
        <v>9</v>
      </c>
      <c r="H186">
        <v>14.7</v>
      </c>
      <c r="I186">
        <v>9</v>
      </c>
      <c r="J186">
        <v>695</v>
      </c>
      <c r="K186">
        <v>525</v>
      </c>
      <c r="L186">
        <v>1265</v>
      </c>
      <c r="M186">
        <v>9</v>
      </c>
      <c r="N186">
        <v>0.5</v>
      </c>
      <c r="O186">
        <v>0.19</v>
      </c>
      <c r="P186">
        <v>0.23</v>
      </c>
      <c r="Q186">
        <v>0.17</v>
      </c>
      <c r="R186">
        <v>44</v>
      </c>
      <c r="S186">
        <v>1.59</v>
      </c>
      <c r="T186">
        <v>1184</v>
      </c>
      <c r="U186">
        <v>12.7</v>
      </c>
      <c r="V186">
        <v>-1018</v>
      </c>
      <c r="W186">
        <v>0.8</v>
      </c>
      <c r="X186">
        <v>0.95</v>
      </c>
      <c r="Y186">
        <v>0</v>
      </c>
      <c r="Z186">
        <v>2.98</v>
      </c>
      <c r="AA186">
        <v>0.6</v>
      </c>
      <c r="AB186">
        <v>-303</v>
      </c>
      <c r="AC186">
        <v>-303</v>
      </c>
      <c r="AD186">
        <v>599</v>
      </c>
      <c r="AE186">
        <v>-902</v>
      </c>
      <c r="AF186">
        <v>14.3</v>
      </c>
      <c r="AG186">
        <v>613</v>
      </c>
      <c r="AH186">
        <v>-916</v>
      </c>
      <c r="AI186">
        <v>-303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0.83</v>
      </c>
    </row>
    <row r="187" spans="1:43" x14ac:dyDescent="0.2">
      <c r="A187" t="s">
        <v>56</v>
      </c>
      <c r="B187" s="1">
        <v>40744</v>
      </c>
      <c r="C187" s="14">
        <f t="shared" si="6"/>
        <v>2011</v>
      </c>
      <c r="D187" s="14">
        <f t="shared" si="7"/>
        <v>7</v>
      </c>
      <c r="E187">
        <v>45</v>
      </c>
      <c r="F187">
        <v>14.6</v>
      </c>
      <c r="G187">
        <v>9.1</v>
      </c>
      <c r="H187">
        <v>14.6</v>
      </c>
      <c r="I187">
        <v>9.1</v>
      </c>
      <c r="J187">
        <v>695</v>
      </c>
      <c r="K187">
        <v>428</v>
      </c>
      <c r="L187">
        <v>1305</v>
      </c>
      <c r="M187">
        <v>12</v>
      </c>
      <c r="N187">
        <v>0.5</v>
      </c>
      <c r="O187">
        <v>0.21</v>
      </c>
      <c r="P187">
        <v>0.23</v>
      </c>
      <c r="Q187">
        <v>0.18</v>
      </c>
      <c r="R187">
        <v>45</v>
      </c>
      <c r="S187">
        <v>2.25</v>
      </c>
      <c r="T187">
        <v>1013</v>
      </c>
      <c r="U187">
        <v>13.1</v>
      </c>
      <c r="V187">
        <v>-1012</v>
      </c>
      <c r="W187">
        <v>1.18</v>
      </c>
      <c r="X187">
        <v>0.97</v>
      </c>
      <c r="Y187">
        <v>0</v>
      </c>
      <c r="Z187">
        <v>3.22</v>
      </c>
      <c r="AA187">
        <v>0.6</v>
      </c>
      <c r="AB187">
        <v>-286</v>
      </c>
      <c r="AC187">
        <v>-280</v>
      </c>
      <c r="AD187">
        <v>561</v>
      </c>
      <c r="AE187">
        <v>-840</v>
      </c>
      <c r="AF187">
        <v>27</v>
      </c>
      <c r="AG187">
        <v>588</v>
      </c>
      <c r="AH187">
        <v>-867</v>
      </c>
      <c r="AI187">
        <v>-279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0.83</v>
      </c>
    </row>
    <row r="188" spans="1:43" x14ac:dyDescent="0.2">
      <c r="A188" t="s">
        <v>56</v>
      </c>
      <c r="B188" s="1">
        <v>40745</v>
      </c>
      <c r="C188" s="14">
        <f t="shared" si="6"/>
        <v>2011</v>
      </c>
      <c r="D188" s="14">
        <f t="shared" si="7"/>
        <v>7</v>
      </c>
      <c r="E188">
        <v>46</v>
      </c>
      <c r="F188">
        <v>14.3</v>
      </c>
      <c r="G188">
        <v>9.1</v>
      </c>
      <c r="H188">
        <v>14.3</v>
      </c>
      <c r="I188">
        <v>9.1</v>
      </c>
      <c r="J188">
        <v>695</v>
      </c>
      <c r="K188">
        <v>310</v>
      </c>
      <c r="L188">
        <v>1209</v>
      </c>
      <c r="M188">
        <v>6</v>
      </c>
      <c r="N188">
        <v>0.49</v>
      </c>
      <c r="O188">
        <v>0.18</v>
      </c>
      <c r="P188">
        <v>0.21</v>
      </c>
      <c r="Q188">
        <v>0.17</v>
      </c>
      <c r="R188">
        <v>46</v>
      </c>
      <c r="S188">
        <v>2.83</v>
      </c>
      <c r="T188">
        <v>930</v>
      </c>
      <c r="U188">
        <v>12.1</v>
      </c>
      <c r="V188">
        <v>-899</v>
      </c>
      <c r="W188">
        <v>0.25</v>
      </c>
      <c r="X188">
        <v>0.95</v>
      </c>
      <c r="Y188">
        <v>0</v>
      </c>
      <c r="Z188">
        <v>2.89</v>
      </c>
      <c r="AA188">
        <v>0.8</v>
      </c>
      <c r="AB188">
        <v>-381</v>
      </c>
      <c r="AC188">
        <v>-376</v>
      </c>
      <c r="AD188">
        <v>491</v>
      </c>
      <c r="AE188">
        <v>-868</v>
      </c>
      <c r="AF188">
        <v>17</v>
      </c>
      <c r="AG188">
        <v>508</v>
      </c>
      <c r="AH188">
        <v>-885</v>
      </c>
      <c r="AI188">
        <v>-377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0.83</v>
      </c>
    </row>
    <row r="189" spans="1:43" x14ac:dyDescent="0.2">
      <c r="A189" t="s">
        <v>56</v>
      </c>
      <c r="B189" s="1">
        <v>40746</v>
      </c>
      <c r="C189" s="14">
        <f t="shared" si="6"/>
        <v>2011</v>
      </c>
      <c r="D189" s="14">
        <f t="shared" si="7"/>
        <v>7</v>
      </c>
      <c r="E189">
        <v>47</v>
      </c>
      <c r="F189">
        <v>14.3</v>
      </c>
      <c r="G189">
        <v>9.1</v>
      </c>
      <c r="H189">
        <v>14.3</v>
      </c>
      <c r="I189">
        <v>9.1</v>
      </c>
      <c r="J189">
        <v>696</v>
      </c>
      <c r="K189">
        <v>418</v>
      </c>
      <c r="L189">
        <v>1366</v>
      </c>
      <c r="M189">
        <v>9</v>
      </c>
      <c r="N189">
        <v>0.49</v>
      </c>
      <c r="O189">
        <v>0.16</v>
      </c>
      <c r="P189">
        <v>0.18</v>
      </c>
      <c r="Q189">
        <v>0.15</v>
      </c>
      <c r="R189">
        <v>47</v>
      </c>
      <c r="S189">
        <v>2.2200000000000002</v>
      </c>
      <c r="T189">
        <v>923</v>
      </c>
      <c r="U189">
        <v>13.7</v>
      </c>
      <c r="V189">
        <v>-971</v>
      </c>
      <c r="W189">
        <v>0.67</v>
      </c>
      <c r="X189">
        <v>0.96</v>
      </c>
      <c r="Y189">
        <v>0</v>
      </c>
      <c r="Z189">
        <v>2.61</v>
      </c>
      <c r="AA189">
        <v>0.8</v>
      </c>
      <c r="AB189">
        <v>-377</v>
      </c>
      <c r="AC189">
        <v>-376</v>
      </c>
      <c r="AD189">
        <v>493</v>
      </c>
      <c r="AE189">
        <v>-870</v>
      </c>
      <c r="AF189">
        <v>20</v>
      </c>
      <c r="AG189">
        <v>513</v>
      </c>
      <c r="AH189">
        <v>-890</v>
      </c>
      <c r="AI189">
        <v>-377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0.83</v>
      </c>
    </row>
    <row r="190" spans="1:43" x14ac:dyDescent="0.2">
      <c r="A190" t="s">
        <v>56</v>
      </c>
      <c r="B190" s="1">
        <v>40747</v>
      </c>
      <c r="C190" s="14">
        <f t="shared" si="6"/>
        <v>2011</v>
      </c>
      <c r="D190" s="14">
        <f t="shared" si="7"/>
        <v>7</v>
      </c>
      <c r="E190">
        <v>48</v>
      </c>
      <c r="F190">
        <v>14.5</v>
      </c>
      <c r="G190">
        <v>9</v>
      </c>
      <c r="H190">
        <v>14.5</v>
      </c>
      <c r="I190">
        <v>9</v>
      </c>
      <c r="J190">
        <v>691</v>
      </c>
      <c r="K190">
        <v>332</v>
      </c>
      <c r="L190">
        <v>1147</v>
      </c>
      <c r="M190">
        <v>7</v>
      </c>
      <c r="N190">
        <v>0.49</v>
      </c>
      <c r="O190">
        <v>0.17</v>
      </c>
      <c r="P190">
        <v>0.18</v>
      </c>
      <c r="Q190">
        <v>0.15</v>
      </c>
      <c r="R190">
        <v>48</v>
      </c>
      <c r="S190">
        <v>2.23</v>
      </c>
      <c r="T190">
        <v>929</v>
      </c>
      <c r="U190">
        <v>11.5</v>
      </c>
      <c r="V190">
        <v>-945</v>
      </c>
      <c r="W190">
        <v>0.97</v>
      </c>
      <c r="X190">
        <v>0.96</v>
      </c>
      <c r="Y190">
        <v>0</v>
      </c>
      <c r="Z190">
        <v>2.67</v>
      </c>
      <c r="AA190">
        <v>0.7</v>
      </c>
      <c r="AB190">
        <v>-364</v>
      </c>
      <c r="AC190">
        <v>-364</v>
      </c>
      <c r="AD190">
        <v>440</v>
      </c>
      <c r="AE190">
        <v>-804</v>
      </c>
      <c r="AF190">
        <v>15.6</v>
      </c>
      <c r="AG190">
        <v>456</v>
      </c>
      <c r="AH190">
        <v>-820</v>
      </c>
      <c r="AI190">
        <v>-364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0.83</v>
      </c>
    </row>
    <row r="191" spans="1:43" x14ac:dyDescent="0.2">
      <c r="A191" t="s">
        <v>56</v>
      </c>
      <c r="B191" s="1">
        <v>40748</v>
      </c>
      <c r="C191" s="14">
        <f t="shared" si="6"/>
        <v>2011</v>
      </c>
      <c r="D191" s="14">
        <f t="shared" si="7"/>
        <v>7</v>
      </c>
      <c r="E191">
        <v>49</v>
      </c>
      <c r="F191">
        <v>14.5</v>
      </c>
      <c r="G191">
        <v>9</v>
      </c>
      <c r="H191">
        <v>14.5</v>
      </c>
      <c r="I191">
        <v>9</v>
      </c>
      <c r="J191">
        <v>689</v>
      </c>
      <c r="K191">
        <v>407</v>
      </c>
      <c r="L191">
        <v>1181</v>
      </c>
      <c r="M191">
        <v>4</v>
      </c>
      <c r="N191">
        <v>0.49</v>
      </c>
      <c r="O191">
        <v>0.16</v>
      </c>
      <c r="P191">
        <v>0.17</v>
      </c>
      <c r="Q191">
        <v>0.14000000000000001</v>
      </c>
      <c r="R191">
        <v>49</v>
      </c>
      <c r="S191">
        <v>2.0099999999999998</v>
      </c>
      <c r="T191">
        <v>742</v>
      </c>
      <c r="U191">
        <v>11.8</v>
      </c>
      <c r="V191">
        <v>-796</v>
      </c>
      <c r="W191">
        <v>0.42</v>
      </c>
      <c r="X191">
        <v>0.92</v>
      </c>
      <c r="Y191">
        <v>0</v>
      </c>
      <c r="Z191">
        <v>2.6</v>
      </c>
      <c r="AA191">
        <v>0.6</v>
      </c>
      <c r="AB191">
        <v>-305</v>
      </c>
      <c r="AC191">
        <v>-300</v>
      </c>
      <c r="AD191">
        <v>433</v>
      </c>
      <c r="AE191">
        <v>-733</v>
      </c>
      <c r="AF191">
        <v>8</v>
      </c>
      <c r="AG191">
        <v>441</v>
      </c>
      <c r="AH191">
        <v>-741</v>
      </c>
      <c r="AI191">
        <v>-300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0</v>
      </c>
      <c r="AQ191">
        <v>0.83</v>
      </c>
    </row>
    <row r="192" spans="1:43" x14ac:dyDescent="0.2">
      <c r="A192" t="s">
        <v>56</v>
      </c>
      <c r="B192" s="1">
        <v>40749</v>
      </c>
      <c r="C192" s="14">
        <f t="shared" si="6"/>
        <v>2011</v>
      </c>
      <c r="D192" s="14">
        <f t="shared" si="7"/>
        <v>7</v>
      </c>
      <c r="E192">
        <v>50</v>
      </c>
      <c r="F192">
        <v>14.2</v>
      </c>
      <c r="G192">
        <v>9</v>
      </c>
      <c r="H192">
        <v>14.2</v>
      </c>
      <c r="I192">
        <v>9</v>
      </c>
      <c r="J192">
        <v>691</v>
      </c>
      <c r="K192">
        <v>355</v>
      </c>
      <c r="L192">
        <v>1040</v>
      </c>
      <c r="M192">
        <v>7</v>
      </c>
      <c r="N192">
        <v>0.48</v>
      </c>
      <c r="O192">
        <v>0.15</v>
      </c>
      <c r="P192">
        <v>0.17</v>
      </c>
      <c r="Q192">
        <v>0.13</v>
      </c>
      <c r="R192">
        <v>50</v>
      </c>
      <c r="S192">
        <v>2.2999999999999998</v>
      </c>
      <c r="T192">
        <v>876</v>
      </c>
      <c r="U192">
        <v>10.4</v>
      </c>
      <c r="V192">
        <v>-922</v>
      </c>
      <c r="W192">
        <v>0.44</v>
      </c>
      <c r="X192">
        <v>0.97</v>
      </c>
      <c r="Y192">
        <v>0</v>
      </c>
      <c r="Z192">
        <v>2.44</v>
      </c>
      <c r="AA192">
        <v>0.8</v>
      </c>
      <c r="AB192">
        <v>-378</v>
      </c>
      <c r="AC192">
        <v>-377</v>
      </c>
      <c r="AD192">
        <v>480</v>
      </c>
      <c r="AE192">
        <v>-858</v>
      </c>
      <c r="AF192">
        <v>16.100000000000001</v>
      </c>
      <c r="AG192">
        <v>496</v>
      </c>
      <c r="AH192">
        <v>-874</v>
      </c>
      <c r="AI192">
        <v>-378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0.83</v>
      </c>
    </row>
    <row r="193" spans="1:43" x14ac:dyDescent="0.2">
      <c r="A193" t="s">
        <v>56</v>
      </c>
      <c r="B193" s="1">
        <v>40750</v>
      </c>
      <c r="C193" s="14">
        <f t="shared" si="6"/>
        <v>2011</v>
      </c>
      <c r="D193" s="14">
        <f t="shared" si="7"/>
        <v>7</v>
      </c>
      <c r="E193">
        <v>51</v>
      </c>
      <c r="F193">
        <v>14.5</v>
      </c>
      <c r="G193">
        <v>8.9</v>
      </c>
      <c r="H193">
        <v>14.5</v>
      </c>
      <c r="I193">
        <v>8.9</v>
      </c>
      <c r="J193">
        <v>692</v>
      </c>
      <c r="K193">
        <v>470</v>
      </c>
      <c r="L193">
        <v>1347</v>
      </c>
      <c r="M193">
        <v>3</v>
      </c>
      <c r="N193">
        <v>0.48</v>
      </c>
      <c r="O193">
        <v>0.13</v>
      </c>
      <c r="P193">
        <v>0.15</v>
      </c>
      <c r="Q193">
        <v>0.12</v>
      </c>
      <c r="R193">
        <v>51</v>
      </c>
      <c r="S193">
        <v>2.02</v>
      </c>
      <c r="T193">
        <v>778</v>
      </c>
      <c r="U193">
        <v>13.5</v>
      </c>
      <c r="V193">
        <v>-951</v>
      </c>
      <c r="W193">
        <v>0.64</v>
      </c>
      <c r="X193">
        <v>0.97</v>
      </c>
      <c r="Y193">
        <v>0</v>
      </c>
      <c r="Z193">
        <v>2.21</v>
      </c>
      <c r="AA193">
        <v>0.9</v>
      </c>
      <c r="AB193">
        <v>-410</v>
      </c>
      <c r="AC193">
        <v>-408</v>
      </c>
      <c r="AD193">
        <v>446</v>
      </c>
      <c r="AE193">
        <v>-854</v>
      </c>
      <c r="AF193">
        <v>6.1</v>
      </c>
      <c r="AG193">
        <v>452</v>
      </c>
      <c r="AH193">
        <v>-860</v>
      </c>
      <c r="AI193">
        <v>-408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0.83</v>
      </c>
    </row>
    <row r="194" spans="1:43" x14ac:dyDescent="0.2">
      <c r="A194" t="s">
        <v>56</v>
      </c>
      <c r="B194" s="1">
        <v>40751</v>
      </c>
      <c r="C194" s="14">
        <f t="shared" si="6"/>
        <v>2011</v>
      </c>
      <c r="D194" s="14">
        <f t="shared" si="7"/>
        <v>7</v>
      </c>
      <c r="E194">
        <v>52</v>
      </c>
      <c r="F194">
        <v>14.7</v>
      </c>
      <c r="G194">
        <v>8.8000000000000007</v>
      </c>
      <c r="H194">
        <v>14.7</v>
      </c>
      <c r="I194">
        <v>8.8000000000000007</v>
      </c>
      <c r="J194">
        <v>694</v>
      </c>
      <c r="K194">
        <v>577</v>
      </c>
      <c r="L194">
        <v>1320</v>
      </c>
      <c r="M194">
        <v>4</v>
      </c>
      <c r="N194">
        <v>0.47</v>
      </c>
      <c r="O194">
        <v>0.11</v>
      </c>
      <c r="P194">
        <v>0.14000000000000001</v>
      </c>
      <c r="Q194">
        <v>0.1</v>
      </c>
      <c r="R194">
        <v>52</v>
      </c>
      <c r="S194">
        <v>0.98</v>
      </c>
      <c r="T194">
        <v>731</v>
      </c>
      <c r="U194">
        <v>13.2</v>
      </c>
      <c r="V194">
        <v>-920</v>
      </c>
      <c r="W194">
        <v>0.66</v>
      </c>
      <c r="X194">
        <v>0.98</v>
      </c>
      <c r="Y194">
        <v>0</v>
      </c>
      <c r="Z194">
        <v>1.93</v>
      </c>
      <c r="AA194">
        <v>1</v>
      </c>
      <c r="AB194">
        <v>-451</v>
      </c>
      <c r="AC194">
        <v>-451</v>
      </c>
      <c r="AD194">
        <v>373</v>
      </c>
      <c r="AE194">
        <v>-824</v>
      </c>
      <c r="AF194">
        <v>3.9</v>
      </c>
      <c r="AG194">
        <v>377</v>
      </c>
      <c r="AH194">
        <v>-828</v>
      </c>
      <c r="AI194">
        <v>-451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56</v>
      </c>
      <c r="B195" s="1">
        <v>40752</v>
      </c>
      <c r="C195" s="14">
        <f t="shared" si="6"/>
        <v>2011</v>
      </c>
      <c r="D195" s="14">
        <f t="shared" si="7"/>
        <v>7</v>
      </c>
      <c r="E195">
        <v>53</v>
      </c>
      <c r="F195">
        <v>14.9</v>
      </c>
      <c r="G195">
        <v>8.6999999999999993</v>
      </c>
      <c r="H195">
        <v>14.9</v>
      </c>
      <c r="I195">
        <v>8.6999999999999993</v>
      </c>
      <c r="J195">
        <v>693</v>
      </c>
      <c r="K195">
        <v>423</v>
      </c>
      <c r="L195">
        <v>1156</v>
      </c>
      <c r="M195">
        <v>5</v>
      </c>
      <c r="N195">
        <v>0.46</v>
      </c>
      <c r="O195">
        <v>0.1</v>
      </c>
      <c r="P195">
        <v>0.12</v>
      </c>
      <c r="Q195">
        <v>0.08</v>
      </c>
      <c r="R195">
        <v>53</v>
      </c>
      <c r="S195">
        <v>1.34</v>
      </c>
      <c r="T195">
        <v>650</v>
      </c>
      <c r="U195">
        <v>11.6</v>
      </c>
      <c r="V195">
        <v>-878</v>
      </c>
      <c r="W195">
        <v>0.56999999999999995</v>
      </c>
      <c r="X195">
        <v>0.93</v>
      </c>
      <c r="Y195">
        <v>0</v>
      </c>
      <c r="Z195">
        <v>1.7</v>
      </c>
      <c r="AA195">
        <v>1</v>
      </c>
      <c r="AB195">
        <v>-447</v>
      </c>
      <c r="AC195">
        <v>-450</v>
      </c>
      <c r="AD195">
        <v>346</v>
      </c>
      <c r="AE195">
        <v>-796</v>
      </c>
      <c r="AF195">
        <v>6.7</v>
      </c>
      <c r="AG195">
        <v>353</v>
      </c>
      <c r="AH195">
        <v>-803</v>
      </c>
      <c r="AI195">
        <v>-450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56</v>
      </c>
      <c r="B196" s="1">
        <v>40753</v>
      </c>
      <c r="C196" s="14">
        <f t="shared" si="6"/>
        <v>2011</v>
      </c>
      <c r="D196" s="14">
        <f t="shared" si="7"/>
        <v>7</v>
      </c>
      <c r="E196">
        <v>54</v>
      </c>
      <c r="F196">
        <v>14.5</v>
      </c>
      <c r="G196">
        <v>8.6</v>
      </c>
      <c r="H196">
        <v>14.5</v>
      </c>
      <c r="I196">
        <v>8.6</v>
      </c>
      <c r="J196">
        <v>692</v>
      </c>
      <c r="K196">
        <v>364</v>
      </c>
      <c r="L196">
        <v>1215</v>
      </c>
      <c r="M196">
        <v>2</v>
      </c>
      <c r="N196">
        <v>0.45</v>
      </c>
      <c r="O196">
        <v>0.08</v>
      </c>
      <c r="P196">
        <v>0.1</v>
      </c>
      <c r="Q196">
        <v>7.0000000000000007E-2</v>
      </c>
      <c r="R196">
        <v>54</v>
      </c>
      <c r="S196">
        <v>1.59</v>
      </c>
      <c r="T196">
        <v>548</v>
      </c>
      <c r="U196">
        <v>12.2</v>
      </c>
      <c r="V196">
        <v>-746</v>
      </c>
      <c r="W196">
        <v>-0.03</v>
      </c>
      <c r="X196">
        <v>0.91</v>
      </c>
      <c r="Y196">
        <v>0</v>
      </c>
      <c r="Z196">
        <v>1.51</v>
      </c>
      <c r="AA196">
        <v>1</v>
      </c>
      <c r="AB196">
        <v>-472</v>
      </c>
      <c r="AC196">
        <v>-474</v>
      </c>
      <c r="AD196">
        <v>281</v>
      </c>
      <c r="AE196">
        <v>-755</v>
      </c>
      <c r="AF196">
        <v>3.2</v>
      </c>
      <c r="AG196">
        <v>284</v>
      </c>
      <c r="AH196">
        <v>-758</v>
      </c>
      <c r="AI196">
        <v>-474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</row>
    <row r="197" spans="1:43" x14ac:dyDescent="0.2">
      <c r="A197" t="s">
        <v>56</v>
      </c>
      <c r="B197" s="1">
        <v>40754</v>
      </c>
      <c r="C197" s="14">
        <f t="shared" si="6"/>
        <v>2011</v>
      </c>
      <c r="D197" s="14">
        <f t="shared" si="7"/>
        <v>7</v>
      </c>
      <c r="E197">
        <v>55</v>
      </c>
      <c r="F197">
        <v>13.7</v>
      </c>
      <c r="G197">
        <v>8.8000000000000007</v>
      </c>
      <c r="H197">
        <v>13.7</v>
      </c>
      <c r="I197">
        <v>8.8000000000000007</v>
      </c>
      <c r="J197">
        <v>692</v>
      </c>
      <c r="K197">
        <v>217</v>
      </c>
      <c r="L197">
        <v>665</v>
      </c>
      <c r="M197">
        <v>1</v>
      </c>
      <c r="N197">
        <v>0.46</v>
      </c>
      <c r="O197">
        <v>0.1</v>
      </c>
      <c r="P197">
        <v>0.1</v>
      </c>
      <c r="Q197">
        <v>0.09</v>
      </c>
      <c r="R197">
        <v>55</v>
      </c>
      <c r="S197">
        <v>1.85</v>
      </c>
      <c r="T197">
        <v>593</v>
      </c>
      <c r="U197">
        <v>6.7</v>
      </c>
      <c r="V197">
        <v>-855</v>
      </c>
      <c r="W197">
        <v>0.51</v>
      </c>
      <c r="X197">
        <v>0.96</v>
      </c>
      <c r="Y197">
        <v>0</v>
      </c>
      <c r="Z197">
        <v>1.71</v>
      </c>
      <c r="AA197">
        <v>1.1000000000000001</v>
      </c>
      <c r="AB197">
        <v>-501</v>
      </c>
      <c r="AC197">
        <v>-503</v>
      </c>
      <c r="AD197">
        <v>277</v>
      </c>
      <c r="AE197">
        <v>-780</v>
      </c>
      <c r="AF197">
        <v>1.8</v>
      </c>
      <c r="AG197">
        <v>279</v>
      </c>
      <c r="AH197">
        <v>-782</v>
      </c>
      <c r="AI197">
        <v>-503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</row>
    <row r="198" spans="1:43" x14ac:dyDescent="0.2">
      <c r="A198" t="s">
        <v>56</v>
      </c>
      <c r="B198" s="1">
        <v>40759</v>
      </c>
      <c r="C198" s="14">
        <f t="shared" si="6"/>
        <v>2011</v>
      </c>
      <c r="D198" s="14">
        <f t="shared" si="7"/>
        <v>8</v>
      </c>
      <c r="E198">
        <v>56</v>
      </c>
      <c r="F198">
        <v>13.8</v>
      </c>
      <c r="G198">
        <v>9</v>
      </c>
      <c r="H198">
        <v>13.8</v>
      </c>
      <c r="I198">
        <v>9</v>
      </c>
      <c r="J198">
        <v>687</v>
      </c>
      <c r="K198">
        <v>362</v>
      </c>
      <c r="L198">
        <v>1255</v>
      </c>
      <c r="M198">
        <v>0</v>
      </c>
      <c r="N198">
        <v>0.47</v>
      </c>
      <c r="O198">
        <v>0.12</v>
      </c>
      <c r="P198">
        <v>0.13</v>
      </c>
      <c r="Q198">
        <v>0.11</v>
      </c>
      <c r="R198">
        <v>56</v>
      </c>
      <c r="S198">
        <v>1.57</v>
      </c>
      <c r="T198">
        <v>549</v>
      </c>
      <c r="U198">
        <v>12.6</v>
      </c>
      <c r="V198">
        <v>-613</v>
      </c>
      <c r="W198">
        <v>-0.14000000000000001</v>
      </c>
      <c r="X198">
        <v>0.97</v>
      </c>
      <c r="Y198">
        <v>0</v>
      </c>
      <c r="Z198">
        <v>1.95</v>
      </c>
      <c r="AA198">
        <v>0.8</v>
      </c>
      <c r="AB198">
        <v>-363</v>
      </c>
      <c r="AC198">
        <v>-363</v>
      </c>
      <c r="AD198">
        <v>289</v>
      </c>
      <c r="AE198">
        <v>-652</v>
      </c>
      <c r="AF198">
        <v>0</v>
      </c>
      <c r="AG198">
        <v>289</v>
      </c>
      <c r="AH198">
        <v>-652</v>
      </c>
      <c r="AI198">
        <v>-363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</row>
    <row r="199" spans="1:43" x14ac:dyDescent="0.2">
      <c r="A199" t="s">
        <v>56</v>
      </c>
      <c r="B199" s="1">
        <v>40760</v>
      </c>
      <c r="C199" s="14">
        <f t="shared" si="6"/>
        <v>2011</v>
      </c>
      <c r="D199" s="14">
        <f t="shared" si="7"/>
        <v>8</v>
      </c>
      <c r="E199">
        <v>57</v>
      </c>
      <c r="F199">
        <v>13.2</v>
      </c>
      <c r="G199">
        <v>9</v>
      </c>
      <c r="H199">
        <v>13.2</v>
      </c>
      <c r="I199">
        <v>9</v>
      </c>
      <c r="J199">
        <v>690</v>
      </c>
      <c r="K199">
        <v>366</v>
      </c>
      <c r="L199">
        <v>1009</v>
      </c>
      <c r="M199">
        <v>0</v>
      </c>
      <c r="N199">
        <v>0.46</v>
      </c>
      <c r="O199">
        <v>0.1</v>
      </c>
      <c r="P199">
        <v>0.11</v>
      </c>
      <c r="Q199">
        <v>0.09</v>
      </c>
      <c r="R199">
        <v>57</v>
      </c>
      <c r="S199">
        <v>1.46</v>
      </c>
      <c r="T199">
        <v>562</v>
      </c>
      <c r="U199">
        <v>10.1</v>
      </c>
      <c r="V199">
        <v>-707</v>
      </c>
      <c r="W199">
        <v>0.09</v>
      </c>
      <c r="X199">
        <v>0.96</v>
      </c>
      <c r="Y199">
        <v>0</v>
      </c>
      <c r="Z199">
        <v>1.72</v>
      </c>
      <c r="AA199">
        <v>0.9</v>
      </c>
      <c r="AB199">
        <v>-395</v>
      </c>
      <c r="AC199">
        <v>-396</v>
      </c>
      <c r="AD199">
        <v>300</v>
      </c>
      <c r="AE199">
        <v>-696</v>
      </c>
      <c r="AF199">
        <v>0</v>
      </c>
      <c r="AG199">
        <v>300</v>
      </c>
      <c r="AH199">
        <v>-696</v>
      </c>
      <c r="AI199">
        <v>-396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56</v>
      </c>
      <c r="B200" s="1">
        <v>40761</v>
      </c>
      <c r="C200" s="14">
        <f t="shared" si="6"/>
        <v>2011</v>
      </c>
      <c r="D200" s="14">
        <f t="shared" si="7"/>
        <v>8</v>
      </c>
      <c r="E200">
        <v>58</v>
      </c>
      <c r="F200">
        <v>12.2</v>
      </c>
      <c r="G200">
        <v>9.1999999999999993</v>
      </c>
      <c r="H200">
        <v>12.2</v>
      </c>
      <c r="I200">
        <v>9.1999999999999993</v>
      </c>
      <c r="J200">
        <v>695</v>
      </c>
      <c r="K200">
        <v>403</v>
      </c>
      <c r="L200">
        <v>1312</v>
      </c>
      <c r="M200">
        <v>0</v>
      </c>
      <c r="N200">
        <v>0.45</v>
      </c>
      <c r="O200">
        <v>0.08</v>
      </c>
      <c r="P200">
        <v>0.1</v>
      </c>
      <c r="Q200">
        <v>7.0000000000000007E-2</v>
      </c>
      <c r="R200">
        <v>58</v>
      </c>
      <c r="S200">
        <v>0.83</v>
      </c>
      <c r="T200">
        <v>433</v>
      </c>
      <c r="U200">
        <v>13.1</v>
      </c>
      <c r="V200">
        <v>-668</v>
      </c>
      <c r="W200">
        <v>0.39</v>
      </c>
      <c r="X200">
        <v>0.94</v>
      </c>
      <c r="Y200">
        <v>0</v>
      </c>
      <c r="Z200">
        <v>1.45</v>
      </c>
      <c r="AA200">
        <v>0.9</v>
      </c>
      <c r="AB200">
        <v>-410</v>
      </c>
      <c r="AC200">
        <v>-410</v>
      </c>
      <c r="AD200">
        <v>215</v>
      </c>
      <c r="AE200">
        <v>-625</v>
      </c>
      <c r="AF200">
        <v>0</v>
      </c>
      <c r="AG200">
        <v>215</v>
      </c>
      <c r="AH200">
        <v>-625</v>
      </c>
      <c r="AI200">
        <v>-410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56</v>
      </c>
      <c r="B201" s="1">
        <v>40762</v>
      </c>
      <c r="C201" s="14">
        <f t="shared" si="6"/>
        <v>2011</v>
      </c>
      <c r="D201" s="14">
        <f t="shared" si="7"/>
        <v>8</v>
      </c>
      <c r="E201">
        <v>59</v>
      </c>
      <c r="F201">
        <v>11.8</v>
      </c>
      <c r="G201">
        <v>9.1999999999999993</v>
      </c>
      <c r="H201">
        <v>11.8</v>
      </c>
      <c r="I201">
        <v>9.1999999999999993</v>
      </c>
      <c r="J201">
        <v>693</v>
      </c>
      <c r="K201">
        <v>184</v>
      </c>
      <c r="L201">
        <v>806</v>
      </c>
      <c r="M201">
        <v>0</v>
      </c>
      <c r="N201">
        <v>0.45</v>
      </c>
      <c r="O201">
        <v>7.0000000000000007E-2</v>
      </c>
      <c r="P201">
        <v>0.08</v>
      </c>
      <c r="Q201">
        <v>7.0000000000000007E-2</v>
      </c>
      <c r="R201">
        <v>59</v>
      </c>
      <c r="S201">
        <v>1.69</v>
      </c>
      <c r="T201">
        <v>426</v>
      </c>
      <c r="U201">
        <v>8.1</v>
      </c>
      <c r="V201">
        <v>-590</v>
      </c>
      <c r="W201">
        <v>7.0000000000000007E-2</v>
      </c>
      <c r="X201">
        <v>0.96</v>
      </c>
      <c r="Y201">
        <v>0</v>
      </c>
      <c r="Z201">
        <v>1.29</v>
      </c>
      <c r="AA201">
        <v>0.8</v>
      </c>
      <c r="AB201">
        <v>-379</v>
      </c>
      <c r="AC201">
        <v>-382</v>
      </c>
      <c r="AD201">
        <v>203</v>
      </c>
      <c r="AE201">
        <v>-584</v>
      </c>
      <c r="AF201">
        <v>0</v>
      </c>
      <c r="AG201">
        <v>203</v>
      </c>
      <c r="AH201">
        <v>-584</v>
      </c>
      <c r="AI201">
        <v>-381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56</v>
      </c>
      <c r="B202" s="1">
        <v>40763</v>
      </c>
      <c r="C202" s="14">
        <f t="shared" si="6"/>
        <v>2011</v>
      </c>
      <c r="D202" s="14">
        <f t="shared" si="7"/>
        <v>8</v>
      </c>
      <c r="E202">
        <v>60</v>
      </c>
      <c r="F202">
        <v>12.1</v>
      </c>
      <c r="G202">
        <v>9.3000000000000007</v>
      </c>
      <c r="H202">
        <v>12.1</v>
      </c>
      <c r="I202">
        <v>9.3000000000000007</v>
      </c>
      <c r="J202">
        <v>696</v>
      </c>
      <c r="K202">
        <v>305</v>
      </c>
      <c r="L202">
        <v>1121</v>
      </c>
      <c r="M202">
        <v>0</v>
      </c>
      <c r="N202">
        <v>0.45</v>
      </c>
      <c r="O202">
        <v>0.08</v>
      </c>
      <c r="P202">
        <v>0.09</v>
      </c>
      <c r="Q202">
        <v>7.0000000000000007E-2</v>
      </c>
      <c r="R202">
        <v>60</v>
      </c>
      <c r="S202">
        <v>1.21</v>
      </c>
      <c r="T202">
        <v>419</v>
      </c>
      <c r="U202">
        <v>11.2</v>
      </c>
      <c r="V202">
        <v>-579</v>
      </c>
      <c r="W202">
        <v>0.26</v>
      </c>
      <c r="X202">
        <v>0.93</v>
      </c>
      <c r="Y202">
        <v>0</v>
      </c>
      <c r="Z202">
        <v>1.38</v>
      </c>
      <c r="AA202">
        <v>0.8</v>
      </c>
      <c r="AB202">
        <v>-342</v>
      </c>
      <c r="AC202">
        <v>-340</v>
      </c>
      <c r="AD202">
        <v>206</v>
      </c>
      <c r="AE202">
        <v>-547</v>
      </c>
      <c r="AF202">
        <v>0</v>
      </c>
      <c r="AG202">
        <v>206</v>
      </c>
      <c r="AH202">
        <v>-547</v>
      </c>
      <c r="AI202">
        <v>-341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</row>
    <row r="203" spans="1:43" x14ac:dyDescent="0.2">
      <c r="A203" t="s">
        <v>56</v>
      </c>
      <c r="B203" s="1">
        <v>40764</v>
      </c>
      <c r="C203" s="14">
        <f t="shared" si="6"/>
        <v>2011</v>
      </c>
      <c r="D203" s="14">
        <f t="shared" si="7"/>
        <v>8</v>
      </c>
      <c r="E203">
        <v>61</v>
      </c>
      <c r="F203">
        <v>11.9</v>
      </c>
      <c r="G203">
        <v>9.4</v>
      </c>
      <c r="H203">
        <v>11.9</v>
      </c>
      <c r="I203">
        <v>9.4</v>
      </c>
      <c r="J203">
        <v>698</v>
      </c>
      <c r="K203">
        <v>359</v>
      </c>
      <c r="L203">
        <v>852</v>
      </c>
      <c r="M203">
        <v>0</v>
      </c>
      <c r="N203">
        <v>0.45</v>
      </c>
      <c r="O203">
        <v>0.08</v>
      </c>
      <c r="P203">
        <v>0.09</v>
      </c>
      <c r="Q203">
        <v>7.0000000000000007E-2</v>
      </c>
      <c r="R203">
        <v>61</v>
      </c>
      <c r="S203">
        <v>0.92</v>
      </c>
      <c r="T203">
        <v>413</v>
      </c>
      <c r="U203">
        <v>8.5</v>
      </c>
      <c r="V203">
        <v>-555</v>
      </c>
      <c r="W203">
        <v>0.26</v>
      </c>
      <c r="X203">
        <v>0.88</v>
      </c>
      <c r="Y203">
        <v>0</v>
      </c>
      <c r="Z203">
        <v>1.34</v>
      </c>
      <c r="AA203">
        <v>0.7</v>
      </c>
      <c r="AB203">
        <v>-311</v>
      </c>
      <c r="AC203">
        <v>-308</v>
      </c>
      <c r="AD203">
        <v>217</v>
      </c>
      <c r="AE203">
        <v>-525</v>
      </c>
      <c r="AF203">
        <v>0</v>
      </c>
      <c r="AG203">
        <v>217</v>
      </c>
      <c r="AH203">
        <v>-525</v>
      </c>
      <c r="AI203">
        <v>-308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56</v>
      </c>
      <c r="B204" s="1">
        <v>40765</v>
      </c>
      <c r="C204" s="14">
        <f t="shared" si="6"/>
        <v>2011</v>
      </c>
      <c r="D204" s="14">
        <f t="shared" si="7"/>
        <v>8</v>
      </c>
      <c r="E204">
        <v>62</v>
      </c>
      <c r="F204">
        <v>11.8</v>
      </c>
      <c r="G204">
        <v>9.4</v>
      </c>
      <c r="H204">
        <v>11.8</v>
      </c>
      <c r="I204">
        <v>9.4</v>
      </c>
      <c r="J204">
        <v>702</v>
      </c>
      <c r="K204">
        <v>287</v>
      </c>
      <c r="L204">
        <v>880</v>
      </c>
      <c r="M204">
        <v>0</v>
      </c>
      <c r="N204">
        <v>0.45</v>
      </c>
      <c r="O204">
        <v>0.08</v>
      </c>
      <c r="P204">
        <v>0.08</v>
      </c>
      <c r="Q204">
        <v>7.0000000000000007E-2</v>
      </c>
      <c r="R204">
        <v>62</v>
      </c>
      <c r="S204">
        <v>1.55</v>
      </c>
      <c r="T204">
        <v>408</v>
      </c>
      <c r="U204">
        <v>8.8000000000000007</v>
      </c>
      <c r="V204">
        <v>-542</v>
      </c>
      <c r="W204">
        <v>0.03</v>
      </c>
      <c r="X204">
        <v>0.97</v>
      </c>
      <c r="Y204">
        <v>0</v>
      </c>
      <c r="Z204">
        <v>1.32</v>
      </c>
      <c r="AA204">
        <v>0.7</v>
      </c>
      <c r="AB204">
        <v>-330</v>
      </c>
      <c r="AC204">
        <v>-331</v>
      </c>
      <c r="AD204">
        <v>211</v>
      </c>
      <c r="AE204">
        <v>-541</v>
      </c>
      <c r="AF204">
        <v>0</v>
      </c>
      <c r="AG204">
        <v>211</v>
      </c>
      <c r="AH204">
        <v>-541</v>
      </c>
      <c r="AI204">
        <v>-330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</row>
    <row r="205" spans="1:43" x14ac:dyDescent="0.2">
      <c r="A205" t="s">
        <v>56</v>
      </c>
      <c r="B205" s="1">
        <v>40766</v>
      </c>
      <c r="C205" s="14">
        <f t="shared" si="6"/>
        <v>2011</v>
      </c>
      <c r="D205" s="14">
        <f t="shared" si="7"/>
        <v>8</v>
      </c>
      <c r="E205">
        <v>63</v>
      </c>
      <c r="F205">
        <v>12.3</v>
      </c>
      <c r="G205">
        <v>9.4</v>
      </c>
      <c r="H205">
        <v>12.3</v>
      </c>
      <c r="I205">
        <v>9.4</v>
      </c>
      <c r="J205">
        <v>704</v>
      </c>
      <c r="K205">
        <v>424</v>
      </c>
      <c r="L205">
        <v>1136</v>
      </c>
      <c r="M205">
        <v>0</v>
      </c>
      <c r="N205">
        <v>0.44</v>
      </c>
      <c r="O205">
        <v>7.0000000000000007E-2</v>
      </c>
      <c r="P205">
        <v>0.08</v>
      </c>
      <c r="Q205">
        <v>0.06</v>
      </c>
      <c r="R205">
        <v>63</v>
      </c>
      <c r="S205">
        <v>1.05</v>
      </c>
      <c r="T205">
        <v>355</v>
      </c>
      <c r="U205">
        <v>11.4</v>
      </c>
      <c r="V205">
        <v>-500</v>
      </c>
      <c r="W205">
        <v>0.21</v>
      </c>
      <c r="X205">
        <v>0.94</v>
      </c>
      <c r="Y205">
        <v>0</v>
      </c>
      <c r="Z205">
        <v>1.26</v>
      </c>
      <c r="AA205">
        <v>0.7</v>
      </c>
      <c r="AB205">
        <v>-297</v>
      </c>
      <c r="AC205">
        <v>-297</v>
      </c>
      <c r="AD205">
        <v>187</v>
      </c>
      <c r="AE205">
        <v>-483</v>
      </c>
      <c r="AF205">
        <v>0</v>
      </c>
      <c r="AG205">
        <v>187</v>
      </c>
      <c r="AH205">
        <v>-483</v>
      </c>
      <c r="AI205">
        <v>-296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56</v>
      </c>
      <c r="B206" s="1">
        <v>40767</v>
      </c>
      <c r="C206" s="14">
        <f t="shared" si="6"/>
        <v>2011</v>
      </c>
      <c r="D206" s="14">
        <f t="shared" si="7"/>
        <v>8</v>
      </c>
      <c r="E206">
        <v>64</v>
      </c>
      <c r="F206">
        <v>12.1</v>
      </c>
      <c r="G206">
        <v>9.4</v>
      </c>
      <c r="H206">
        <v>12.1</v>
      </c>
      <c r="I206">
        <v>9.4</v>
      </c>
      <c r="J206">
        <v>701</v>
      </c>
      <c r="K206">
        <v>422</v>
      </c>
      <c r="L206">
        <v>1097</v>
      </c>
      <c r="M206">
        <v>0</v>
      </c>
      <c r="N206">
        <v>0.44</v>
      </c>
      <c r="O206">
        <v>0.06</v>
      </c>
      <c r="P206">
        <v>7.0000000000000007E-2</v>
      </c>
      <c r="Q206">
        <v>0.06</v>
      </c>
      <c r="R206">
        <v>64</v>
      </c>
      <c r="S206">
        <v>0.92</v>
      </c>
      <c r="T206">
        <v>349</v>
      </c>
      <c r="U206">
        <v>11</v>
      </c>
      <c r="V206">
        <v>-508</v>
      </c>
      <c r="W206">
        <v>0.41</v>
      </c>
      <c r="X206">
        <v>0.96</v>
      </c>
      <c r="Y206">
        <v>0</v>
      </c>
      <c r="Z206">
        <v>1.1299999999999999</v>
      </c>
      <c r="AA206">
        <v>0.6</v>
      </c>
      <c r="AB206">
        <v>-262</v>
      </c>
      <c r="AC206">
        <v>-263</v>
      </c>
      <c r="AD206">
        <v>186</v>
      </c>
      <c r="AE206">
        <v>-449</v>
      </c>
      <c r="AF206">
        <v>0</v>
      </c>
      <c r="AG206">
        <v>186</v>
      </c>
      <c r="AH206">
        <v>-449</v>
      </c>
      <c r="AI206">
        <v>-263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56</v>
      </c>
      <c r="B207" s="1">
        <v>40768</v>
      </c>
      <c r="C207" s="14">
        <f t="shared" si="6"/>
        <v>2011</v>
      </c>
      <c r="D207" s="14">
        <f t="shared" si="7"/>
        <v>8</v>
      </c>
      <c r="E207">
        <v>65</v>
      </c>
      <c r="F207">
        <v>11.8</v>
      </c>
      <c r="G207">
        <v>9.4</v>
      </c>
      <c r="H207">
        <v>11.8</v>
      </c>
      <c r="I207">
        <v>9.4</v>
      </c>
      <c r="J207">
        <v>696</v>
      </c>
      <c r="K207">
        <v>292</v>
      </c>
      <c r="L207">
        <v>794</v>
      </c>
      <c r="M207">
        <v>0</v>
      </c>
      <c r="N207">
        <v>0.43</v>
      </c>
      <c r="O207">
        <v>0.05</v>
      </c>
      <c r="P207">
        <v>0.06</v>
      </c>
      <c r="Q207">
        <v>0.05</v>
      </c>
      <c r="R207">
        <v>65</v>
      </c>
      <c r="S207">
        <v>1.06</v>
      </c>
      <c r="T207">
        <v>342</v>
      </c>
      <c r="U207">
        <v>7.9</v>
      </c>
      <c r="V207">
        <v>-430</v>
      </c>
      <c r="W207">
        <v>0.11</v>
      </c>
      <c r="X207">
        <v>0.91</v>
      </c>
      <c r="Y207">
        <v>0</v>
      </c>
      <c r="Z207">
        <v>0.99</v>
      </c>
      <c r="AA207">
        <v>0.5</v>
      </c>
      <c r="AB207">
        <v>-237</v>
      </c>
      <c r="AC207">
        <v>-240</v>
      </c>
      <c r="AD207">
        <v>176</v>
      </c>
      <c r="AE207">
        <v>-415</v>
      </c>
      <c r="AF207">
        <v>0</v>
      </c>
      <c r="AG207">
        <v>176</v>
      </c>
      <c r="AH207">
        <v>-415</v>
      </c>
      <c r="AI207">
        <v>-239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</row>
    <row r="208" spans="1:43" x14ac:dyDescent="0.2">
      <c r="A208" t="s">
        <v>56</v>
      </c>
      <c r="B208" s="1">
        <v>40769</v>
      </c>
      <c r="C208" s="14">
        <f t="shared" si="6"/>
        <v>2011</v>
      </c>
      <c r="D208" s="14">
        <f t="shared" si="7"/>
        <v>8</v>
      </c>
      <c r="E208">
        <v>66</v>
      </c>
      <c r="F208">
        <v>11.3</v>
      </c>
      <c r="G208">
        <v>9.4</v>
      </c>
      <c r="H208">
        <v>11.3</v>
      </c>
      <c r="I208">
        <v>9.4</v>
      </c>
      <c r="J208">
        <v>697</v>
      </c>
      <c r="K208">
        <v>141</v>
      </c>
      <c r="L208">
        <v>365</v>
      </c>
      <c r="M208">
        <v>0</v>
      </c>
      <c r="N208">
        <v>0.43</v>
      </c>
      <c r="O208">
        <v>0.05</v>
      </c>
      <c r="P208">
        <v>0.06</v>
      </c>
      <c r="Q208">
        <v>0.05</v>
      </c>
      <c r="R208">
        <v>66</v>
      </c>
      <c r="S208">
        <v>1.51</v>
      </c>
      <c r="T208">
        <v>347</v>
      </c>
      <c r="U208">
        <v>3.6</v>
      </c>
      <c r="V208">
        <v>-381</v>
      </c>
      <c r="W208">
        <v>-0.17</v>
      </c>
      <c r="X208">
        <v>0.96</v>
      </c>
      <c r="Y208">
        <v>0</v>
      </c>
      <c r="Z208">
        <v>0.96</v>
      </c>
      <c r="AA208">
        <v>0.6</v>
      </c>
      <c r="AB208">
        <v>-251</v>
      </c>
      <c r="AC208">
        <v>-253</v>
      </c>
      <c r="AD208">
        <v>154</v>
      </c>
      <c r="AE208">
        <v>-406</v>
      </c>
      <c r="AF208">
        <v>0</v>
      </c>
      <c r="AG208">
        <v>154</v>
      </c>
      <c r="AH208">
        <v>-406</v>
      </c>
      <c r="AI208">
        <v>-252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</row>
    <row r="209" spans="1:43" x14ac:dyDescent="0.2">
      <c r="A209" t="s">
        <v>56</v>
      </c>
      <c r="B209" s="1">
        <v>40770</v>
      </c>
      <c r="C209" s="14">
        <f t="shared" si="6"/>
        <v>2011</v>
      </c>
      <c r="D209" s="14">
        <f t="shared" si="7"/>
        <v>8</v>
      </c>
      <c r="E209">
        <v>67</v>
      </c>
      <c r="F209">
        <v>10.9</v>
      </c>
      <c r="G209">
        <v>9.6</v>
      </c>
      <c r="H209">
        <v>10.9</v>
      </c>
      <c r="I209">
        <v>9.6</v>
      </c>
      <c r="J209">
        <v>699</v>
      </c>
      <c r="K209">
        <v>216</v>
      </c>
      <c r="L209">
        <v>773</v>
      </c>
      <c r="M209">
        <v>0</v>
      </c>
      <c r="N209">
        <v>0.43</v>
      </c>
      <c r="O209">
        <v>0.06</v>
      </c>
      <c r="P209">
        <v>0.06</v>
      </c>
      <c r="Q209">
        <v>0.05</v>
      </c>
      <c r="R209">
        <v>67</v>
      </c>
      <c r="S209">
        <v>1.58</v>
      </c>
      <c r="T209">
        <v>386</v>
      </c>
      <c r="U209">
        <v>7.7</v>
      </c>
      <c r="V209">
        <v>-458</v>
      </c>
      <c r="W209">
        <v>0.19</v>
      </c>
      <c r="X209">
        <v>0.97</v>
      </c>
      <c r="Y209">
        <v>0</v>
      </c>
      <c r="Z209">
        <v>1</v>
      </c>
      <c r="AA209">
        <v>0.6</v>
      </c>
      <c r="AB209">
        <v>-239</v>
      </c>
      <c r="AC209">
        <v>-241</v>
      </c>
      <c r="AD209">
        <v>188</v>
      </c>
      <c r="AE209">
        <v>-429</v>
      </c>
      <c r="AF209">
        <v>0</v>
      </c>
      <c r="AG209">
        <v>188</v>
      </c>
      <c r="AH209">
        <v>-429</v>
      </c>
      <c r="AI209">
        <v>-241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56</v>
      </c>
      <c r="B210" s="1">
        <v>40771</v>
      </c>
      <c r="C210" s="14">
        <f t="shared" si="6"/>
        <v>2011</v>
      </c>
      <c r="D210" s="14">
        <f t="shared" si="7"/>
        <v>8</v>
      </c>
      <c r="E210">
        <v>68</v>
      </c>
      <c r="F210">
        <v>10.5</v>
      </c>
      <c r="G210">
        <v>9.6999999999999993</v>
      </c>
      <c r="H210">
        <v>10.5</v>
      </c>
      <c r="I210">
        <v>9.6999999999999993</v>
      </c>
      <c r="J210">
        <v>698</v>
      </c>
      <c r="K210">
        <v>243</v>
      </c>
      <c r="L210">
        <v>877</v>
      </c>
      <c r="M210">
        <v>0</v>
      </c>
      <c r="N210">
        <v>0.43</v>
      </c>
      <c r="O210">
        <v>0.06</v>
      </c>
      <c r="P210">
        <v>0.06</v>
      </c>
      <c r="Q210">
        <v>0.05</v>
      </c>
      <c r="R210">
        <v>68</v>
      </c>
      <c r="S210">
        <v>1.48</v>
      </c>
      <c r="T210">
        <v>370</v>
      </c>
      <c r="U210">
        <v>8.8000000000000007</v>
      </c>
      <c r="V210">
        <v>-410</v>
      </c>
      <c r="W210">
        <v>0.04</v>
      </c>
      <c r="X210">
        <v>0.97</v>
      </c>
      <c r="Y210">
        <v>0</v>
      </c>
      <c r="Z210">
        <v>1.02</v>
      </c>
      <c r="AA210">
        <v>0.5</v>
      </c>
      <c r="AB210">
        <v>-224</v>
      </c>
      <c r="AC210">
        <v>-226</v>
      </c>
      <c r="AD210">
        <v>182</v>
      </c>
      <c r="AE210">
        <v>-407</v>
      </c>
      <c r="AF210">
        <v>0</v>
      </c>
      <c r="AG210">
        <v>182</v>
      </c>
      <c r="AH210">
        <v>-407</v>
      </c>
      <c r="AI210">
        <v>-225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</row>
    <row r="211" spans="1:43" x14ac:dyDescent="0.2">
      <c r="A211" t="s">
        <v>56</v>
      </c>
      <c r="B211" s="1">
        <v>40772</v>
      </c>
      <c r="C211" s="14">
        <f t="shared" si="6"/>
        <v>2011</v>
      </c>
      <c r="D211" s="14">
        <f t="shared" si="7"/>
        <v>8</v>
      </c>
      <c r="E211">
        <v>69</v>
      </c>
      <c r="F211">
        <v>10.4</v>
      </c>
      <c r="G211">
        <v>9.8000000000000007</v>
      </c>
      <c r="H211">
        <v>10.4</v>
      </c>
      <c r="I211">
        <v>9.8000000000000007</v>
      </c>
      <c r="J211">
        <v>699</v>
      </c>
      <c r="K211">
        <v>229</v>
      </c>
      <c r="L211">
        <v>696</v>
      </c>
      <c r="M211">
        <v>0</v>
      </c>
      <c r="N211">
        <v>0.43</v>
      </c>
      <c r="O211">
        <v>0.06</v>
      </c>
      <c r="P211">
        <v>0.06</v>
      </c>
      <c r="Q211">
        <v>0.05</v>
      </c>
      <c r="R211">
        <v>69</v>
      </c>
      <c r="S211">
        <v>1.66</v>
      </c>
      <c r="T211">
        <v>371</v>
      </c>
      <c r="U211">
        <v>7</v>
      </c>
      <c r="V211">
        <v>-417</v>
      </c>
      <c r="W211">
        <v>0.09</v>
      </c>
      <c r="X211">
        <v>0.97</v>
      </c>
      <c r="Y211">
        <v>0</v>
      </c>
      <c r="Z211">
        <v>0.98</v>
      </c>
      <c r="AA211">
        <v>0.5</v>
      </c>
      <c r="AB211">
        <v>-210</v>
      </c>
      <c r="AC211">
        <v>-213</v>
      </c>
      <c r="AD211">
        <v>188</v>
      </c>
      <c r="AE211">
        <v>-401</v>
      </c>
      <c r="AF211">
        <v>0</v>
      </c>
      <c r="AG211">
        <v>188</v>
      </c>
      <c r="AH211">
        <v>-401</v>
      </c>
      <c r="AI211">
        <v>-213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</row>
    <row r="212" spans="1:43" x14ac:dyDescent="0.2">
      <c r="A212" t="s">
        <v>56</v>
      </c>
      <c r="B212" s="1">
        <v>40773</v>
      </c>
      <c r="C212" s="14">
        <f t="shared" si="6"/>
        <v>2011</v>
      </c>
      <c r="D212" s="14">
        <f t="shared" si="7"/>
        <v>8</v>
      </c>
      <c r="E212">
        <v>70</v>
      </c>
      <c r="F212">
        <v>10.8</v>
      </c>
      <c r="G212">
        <v>9.6999999999999993</v>
      </c>
      <c r="H212">
        <v>10.8</v>
      </c>
      <c r="I212">
        <v>9.6999999999999993</v>
      </c>
      <c r="J212">
        <v>698</v>
      </c>
      <c r="K212">
        <v>387</v>
      </c>
      <c r="L212">
        <v>1073</v>
      </c>
      <c r="M212">
        <v>0</v>
      </c>
      <c r="N212">
        <v>0.43</v>
      </c>
      <c r="O212">
        <v>0.05</v>
      </c>
      <c r="P212">
        <v>0.06</v>
      </c>
      <c r="Q212">
        <v>0.05</v>
      </c>
      <c r="R212">
        <v>70</v>
      </c>
      <c r="S212">
        <v>0.91</v>
      </c>
      <c r="T212">
        <v>299</v>
      </c>
      <c r="U212">
        <v>10.7</v>
      </c>
      <c r="V212">
        <v>-368</v>
      </c>
      <c r="W212">
        <v>0.21</v>
      </c>
      <c r="X212">
        <v>0.97</v>
      </c>
      <c r="Y212">
        <v>0</v>
      </c>
      <c r="Z212">
        <v>0.97</v>
      </c>
      <c r="AA212">
        <v>0.5</v>
      </c>
      <c r="AB212">
        <v>-194</v>
      </c>
      <c r="AC212">
        <v>-195</v>
      </c>
      <c r="AD212">
        <v>152</v>
      </c>
      <c r="AE212">
        <v>-347</v>
      </c>
      <c r="AF212">
        <v>0</v>
      </c>
      <c r="AG212">
        <v>152</v>
      </c>
      <c r="AH212">
        <v>-347</v>
      </c>
      <c r="AI212">
        <v>-195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</row>
    <row r="213" spans="1:43" x14ac:dyDescent="0.2">
      <c r="A213" t="s">
        <v>56</v>
      </c>
      <c r="B213" s="1">
        <v>40774</v>
      </c>
      <c r="C213" s="14">
        <f t="shared" si="6"/>
        <v>2011</v>
      </c>
      <c r="D213" s="14">
        <f t="shared" si="7"/>
        <v>8</v>
      </c>
      <c r="E213">
        <v>71</v>
      </c>
      <c r="F213">
        <v>10.6</v>
      </c>
      <c r="G213">
        <v>9.6999999999999993</v>
      </c>
      <c r="H213">
        <v>10.6</v>
      </c>
      <c r="I213">
        <v>9.6999999999999993</v>
      </c>
      <c r="J213">
        <v>691</v>
      </c>
      <c r="K213">
        <v>411</v>
      </c>
      <c r="L213">
        <v>1075</v>
      </c>
      <c r="M213">
        <v>0</v>
      </c>
      <c r="N213">
        <v>0.42</v>
      </c>
      <c r="O213">
        <v>0.05</v>
      </c>
      <c r="P213">
        <v>0.06</v>
      </c>
      <c r="Q213">
        <v>0.05</v>
      </c>
      <c r="R213">
        <v>71</v>
      </c>
      <c r="S213">
        <v>0.5</v>
      </c>
      <c r="T213">
        <v>313</v>
      </c>
      <c r="U213">
        <v>10.8</v>
      </c>
      <c r="V213">
        <v>-366</v>
      </c>
      <c r="W213">
        <v>0.32</v>
      </c>
      <c r="X213">
        <v>0.94</v>
      </c>
      <c r="Y213">
        <v>0</v>
      </c>
      <c r="Z213">
        <v>0.91</v>
      </c>
      <c r="AA213">
        <v>0.4</v>
      </c>
      <c r="AB213">
        <v>-173</v>
      </c>
      <c r="AC213">
        <v>-176</v>
      </c>
      <c r="AD213">
        <v>140</v>
      </c>
      <c r="AE213">
        <v>-316</v>
      </c>
      <c r="AF213">
        <v>0</v>
      </c>
      <c r="AG213">
        <v>140</v>
      </c>
      <c r="AH213">
        <v>-316</v>
      </c>
      <c r="AI213">
        <v>-176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</row>
    <row r="214" spans="1:43" x14ac:dyDescent="0.2">
      <c r="A214" t="s">
        <v>56</v>
      </c>
      <c r="B214" s="1">
        <v>40775</v>
      </c>
      <c r="C214" s="14">
        <f t="shared" si="6"/>
        <v>2011</v>
      </c>
      <c r="D214" s="14">
        <f t="shared" si="7"/>
        <v>8</v>
      </c>
      <c r="E214">
        <v>72</v>
      </c>
      <c r="F214">
        <v>10.199999999999999</v>
      </c>
      <c r="G214">
        <v>9.6999999999999993</v>
      </c>
      <c r="H214">
        <v>10.199999999999999</v>
      </c>
      <c r="I214">
        <v>9.6999999999999993</v>
      </c>
      <c r="J214">
        <v>681</v>
      </c>
      <c r="K214">
        <v>380</v>
      </c>
      <c r="L214">
        <v>1044</v>
      </c>
      <c r="M214">
        <v>0</v>
      </c>
      <c r="N214">
        <v>0.42</v>
      </c>
      <c r="O214">
        <v>0.05</v>
      </c>
      <c r="P214">
        <v>0.05</v>
      </c>
      <c r="Q214">
        <v>0.04</v>
      </c>
      <c r="R214">
        <v>72</v>
      </c>
      <c r="S214">
        <v>0.62</v>
      </c>
      <c r="T214">
        <v>320</v>
      </c>
      <c r="U214">
        <v>10.4</v>
      </c>
      <c r="V214">
        <v>-330</v>
      </c>
      <c r="W214">
        <v>0.32</v>
      </c>
      <c r="X214">
        <v>0.96</v>
      </c>
      <c r="Y214">
        <v>0</v>
      </c>
      <c r="Z214">
        <v>0.85</v>
      </c>
      <c r="AA214">
        <v>0.3</v>
      </c>
      <c r="AB214">
        <v>-135</v>
      </c>
      <c r="AC214">
        <v>-136</v>
      </c>
      <c r="AD214">
        <v>149</v>
      </c>
      <c r="AE214">
        <v>-285</v>
      </c>
      <c r="AF214">
        <v>0</v>
      </c>
      <c r="AG214">
        <v>149</v>
      </c>
      <c r="AH214">
        <v>-285</v>
      </c>
      <c r="AI214">
        <v>-136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56</v>
      </c>
      <c r="B215" s="1">
        <v>40776</v>
      </c>
      <c r="C215" s="14">
        <f t="shared" si="6"/>
        <v>2011</v>
      </c>
      <c r="D215" s="14">
        <f t="shared" si="7"/>
        <v>8</v>
      </c>
      <c r="E215">
        <v>73</v>
      </c>
      <c r="F215">
        <v>10</v>
      </c>
      <c r="G215">
        <v>9.6</v>
      </c>
      <c r="H215">
        <v>10</v>
      </c>
      <c r="I215">
        <v>9.6</v>
      </c>
      <c r="J215">
        <v>678</v>
      </c>
      <c r="K215">
        <v>359</v>
      </c>
      <c r="L215">
        <v>1045</v>
      </c>
      <c r="M215">
        <v>0</v>
      </c>
      <c r="N215">
        <v>0.42</v>
      </c>
      <c r="O215">
        <v>0.04</v>
      </c>
      <c r="P215">
        <v>0.05</v>
      </c>
      <c r="Q215">
        <v>0.04</v>
      </c>
      <c r="R215">
        <v>73</v>
      </c>
      <c r="S215">
        <v>0.64</v>
      </c>
      <c r="T215">
        <v>231</v>
      </c>
      <c r="U215">
        <v>10.5</v>
      </c>
      <c r="V215">
        <v>-330</v>
      </c>
      <c r="W215">
        <v>0.48</v>
      </c>
      <c r="X215">
        <v>0.95</v>
      </c>
      <c r="Y215">
        <v>0</v>
      </c>
      <c r="Z215">
        <v>0.81</v>
      </c>
      <c r="AA215">
        <v>0.4</v>
      </c>
      <c r="AB215">
        <v>-152</v>
      </c>
      <c r="AC215">
        <v>-153</v>
      </c>
      <c r="AD215">
        <v>108</v>
      </c>
      <c r="AE215">
        <v>-260</v>
      </c>
      <c r="AF215">
        <v>0</v>
      </c>
      <c r="AG215">
        <v>108</v>
      </c>
      <c r="AH215">
        <v>-260</v>
      </c>
      <c r="AI215">
        <v>-152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56</v>
      </c>
      <c r="B216" s="1">
        <v>40777</v>
      </c>
      <c r="C216" s="14">
        <f t="shared" si="6"/>
        <v>2011</v>
      </c>
      <c r="D216" s="14">
        <f t="shared" si="7"/>
        <v>8</v>
      </c>
      <c r="E216">
        <v>74</v>
      </c>
      <c r="F216">
        <v>9.6</v>
      </c>
      <c r="G216">
        <v>9.8000000000000007</v>
      </c>
      <c r="H216">
        <v>9.6</v>
      </c>
      <c r="I216">
        <v>9.8000000000000007</v>
      </c>
      <c r="J216">
        <v>682</v>
      </c>
      <c r="K216">
        <v>401</v>
      </c>
      <c r="L216">
        <v>1033</v>
      </c>
      <c r="M216">
        <v>0</v>
      </c>
      <c r="N216">
        <v>0.41</v>
      </c>
      <c r="O216">
        <v>0.04</v>
      </c>
      <c r="P216">
        <v>0.04</v>
      </c>
      <c r="Q216">
        <v>0.03</v>
      </c>
      <c r="R216">
        <v>74</v>
      </c>
      <c r="S216">
        <v>0.4</v>
      </c>
      <c r="T216">
        <v>244</v>
      </c>
      <c r="U216">
        <v>10.3</v>
      </c>
      <c r="V216">
        <v>-237</v>
      </c>
      <c r="W216">
        <v>0.01</v>
      </c>
      <c r="X216">
        <v>0.92</v>
      </c>
      <c r="Y216">
        <v>0</v>
      </c>
      <c r="Z216">
        <v>0.74</v>
      </c>
      <c r="AA216">
        <v>0.3</v>
      </c>
      <c r="AB216">
        <v>-134</v>
      </c>
      <c r="AC216">
        <v>-135</v>
      </c>
      <c r="AD216">
        <v>107</v>
      </c>
      <c r="AE216">
        <v>-242</v>
      </c>
      <c r="AF216">
        <v>0</v>
      </c>
      <c r="AG216">
        <v>107</v>
      </c>
      <c r="AH216">
        <v>-242</v>
      </c>
      <c r="AI216">
        <v>-135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</row>
    <row r="217" spans="1:43" x14ac:dyDescent="0.2">
      <c r="A217" t="s">
        <v>56</v>
      </c>
      <c r="B217" s="1">
        <v>40778</v>
      </c>
      <c r="C217" s="14">
        <f t="shared" si="6"/>
        <v>2011</v>
      </c>
      <c r="D217" s="14">
        <f t="shared" si="7"/>
        <v>8</v>
      </c>
      <c r="E217">
        <v>75</v>
      </c>
      <c r="F217">
        <v>9.6999999999999993</v>
      </c>
      <c r="G217">
        <v>9.8000000000000007</v>
      </c>
      <c r="H217">
        <v>9.6999999999999993</v>
      </c>
      <c r="I217">
        <v>9.8000000000000007</v>
      </c>
      <c r="J217">
        <v>686</v>
      </c>
      <c r="K217">
        <v>331</v>
      </c>
      <c r="L217">
        <v>891</v>
      </c>
      <c r="M217">
        <v>0</v>
      </c>
      <c r="N217">
        <v>0.41</v>
      </c>
      <c r="O217">
        <v>0.04</v>
      </c>
      <c r="P217">
        <v>0.04</v>
      </c>
      <c r="Q217">
        <v>0.03</v>
      </c>
      <c r="R217">
        <v>75</v>
      </c>
      <c r="S217">
        <v>0.69</v>
      </c>
      <c r="T217">
        <v>245</v>
      </c>
      <c r="U217">
        <v>8.9</v>
      </c>
      <c r="V217">
        <v>-231</v>
      </c>
      <c r="W217">
        <v>-0.05</v>
      </c>
      <c r="X217">
        <v>0.95</v>
      </c>
      <c r="Y217">
        <v>0</v>
      </c>
      <c r="Z217">
        <v>0.71</v>
      </c>
      <c r="AA217">
        <v>0.3</v>
      </c>
      <c r="AB217">
        <v>-126</v>
      </c>
      <c r="AC217">
        <v>-126</v>
      </c>
      <c r="AD217">
        <v>119</v>
      </c>
      <c r="AE217">
        <v>-246</v>
      </c>
      <c r="AF217">
        <v>0</v>
      </c>
      <c r="AG217">
        <v>119</v>
      </c>
      <c r="AH217">
        <v>-246</v>
      </c>
      <c r="AI217">
        <v>-127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</row>
    <row r="218" spans="1:43" x14ac:dyDescent="0.2">
      <c r="A218" t="s">
        <v>56</v>
      </c>
      <c r="B218" s="1">
        <v>40779</v>
      </c>
      <c r="C218" s="14">
        <f t="shared" si="6"/>
        <v>2011</v>
      </c>
      <c r="D218" s="14">
        <f t="shared" si="7"/>
        <v>8</v>
      </c>
      <c r="E218">
        <v>76</v>
      </c>
      <c r="F218">
        <v>10.3</v>
      </c>
      <c r="G218">
        <v>9.6999999999999993</v>
      </c>
      <c r="H218">
        <v>10.3</v>
      </c>
      <c r="I218">
        <v>9.6999999999999993</v>
      </c>
      <c r="J218">
        <v>688</v>
      </c>
      <c r="K218">
        <v>329</v>
      </c>
      <c r="L218">
        <v>1021</v>
      </c>
      <c r="M218">
        <v>0</v>
      </c>
      <c r="N218">
        <v>0.41</v>
      </c>
      <c r="O218">
        <v>0.04</v>
      </c>
      <c r="P218">
        <v>0.04</v>
      </c>
      <c r="Q218">
        <v>0.03</v>
      </c>
      <c r="R218">
        <v>76</v>
      </c>
      <c r="S218">
        <v>1.34</v>
      </c>
      <c r="T218">
        <v>241</v>
      </c>
      <c r="U218">
        <v>10.199999999999999</v>
      </c>
      <c r="V218">
        <v>-258</v>
      </c>
      <c r="W218">
        <v>7.0000000000000007E-2</v>
      </c>
      <c r="X218">
        <v>0.97</v>
      </c>
      <c r="Y218">
        <v>0</v>
      </c>
      <c r="Z218">
        <v>0.68</v>
      </c>
      <c r="AA218">
        <v>0.3</v>
      </c>
      <c r="AB218">
        <v>-130</v>
      </c>
      <c r="AC218">
        <v>-129</v>
      </c>
      <c r="AD218">
        <v>123</v>
      </c>
      <c r="AE218">
        <v>-252</v>
      </c>
      <c r="AF218">
        <v>0</v>
      </c>
      <c r="AG218">
        <v>123</v>
      </c>
      <c r="AH218">
        <v>-252</v>
      </c>
      <c r="AI218">
        <v>-129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</row>
    <row r="219" spans="1:43" x14ac:dyDescent="0.2">
      <c r="A219" t="s">
        <v>56</v>
      </c>
      <c r="B219" s="1">
        <v>40780</v>
      </c>
      <c r="C219" s="14">
        <f t="shared" si="6"/>
        <v>2011</v>
      </c>
      <c r="D219" s="14">
        <f t="shared" si="7"/>
        <v>8</v>
      </c>
      <c r="E219">
        <v>77</v>
      </c>
      <c r="F219">
        <v>10.6</v>
      </c>
      <c r="G219">
        <v>9.6999999999999993</v>
      </c>
      <c r="H219">
        <v>10.6</v>
      </c>
      <c r="I219">
        <v>9.6999999999999993</v>
      </c>
      <c r="J219">
        <v>692</v>
      </c>
      <c r="K219">
        <v>369</v>
      </c>
      <c r="L219">
        <v>1021</v>
      </c>
      <c r="M219">
        <v>0</v>
      </c>
      <c r="N219">
        <v>0.41</v>
      </c>
      <c r="O219">
        <v>0.03</v>
      </c>
      <c r="P219">
        <v>0.04</v>
      </c>
      <c r="Q219">
        <v>0.03</v>
      </c>
      <c r="R219">
        <v>77</v>
      </c>
      <c r="S219">
        <v>0.57999999999999996</v>
      </c>
      <c r="T219">
        <v>212</v>
      </c>
      <c r="U219">
        <v>10.199999999999999</v>
      </c>
      <c r="V219">
        <v>-261</v>
      </c>
      <c r="W219">
        <v>0.27</v>
      </c>
      <c r="X219">
        <v>0.95</v>
      </c>
      <c r="Y219">
        <v>0</v>
      </c>
      <c r="Z219">
        <v>0.65</v>
      </c>
      <c r="AA219">
        <v>0.3</v>
      </c>
      <c r="AB219">
        <v>-124</v>
      </c>
      <c r="AC219">
        <v>-126</v>
      </c>
      <c r="AD219">
        <v>102</v>
      </c>
      <c r="AE219">
        <v>-228</v>
      </c>
      <c r="AF219">
        <v>0</v>
      </c>
      <c r="AG219">
        <v>102</v>
      </c>
      <c r="AH219">
        <v>-228</v>
      </c>
      <c r="AI219">
        <v>-126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</row>
    <row r="220" spans="1:43" x14ac:dyDescent="0.2">
      <c r="A220" t="s">
        <v>56</v>
      </c>
      <c r="B220" s="1">
        <v>40781</v>
      </c>
      <c r="C220" s="14">
        <f t="shared" si="6"/>
        <v>2011</v>
      </c>
      <c r="D220" s="14">
        <f t="shared" si="7"/>
        <v>8</v>
      </c>
      <c r="E220">
        <v>78</v>
      </c>
      <c r="F220">
        <v>10.4</v>
      </c>
      <c r="G220">
        <v>9.6999999999999993</v>
      </c>
      <c r="H220">
        <v>10.4</v>
      </c>
      <c r="I220">
        <v>9.6999999999999993</v>
      </c>
      <c r="J220">
        <v>694</v>
      </c>
      <c r="K220">
        <v>236</v>
      </c>
      <c r="L220">
        <v>863</v>
      </c>
      <c r="M220">
        <v>0</v>
      </c>
      <c r="N220">
        <v>0.4</v>
      </c>
      <c r="O220">
        <v>0.03</v>
      </c>
      <c r="P220">
        <v>0.04</v>
      </c>
      <c r="Q220">
        <v>0.03</v>
      </c>
      <c r="R220">
        <v>78</v>
      </c>
      <c r="S220">
        <v>0.91</v>
      </c>
      <c r="T220">
        <v>189</v>
      </c>
      <c r="U220">
        <v>8.6</v>
      </c>
      <c r="V220">
        <v>-184</v>
      </c>
      <c r="W220">
        <v>-0.08</v>
      </c>
      <c r="X220">
        <v>0.92</v>
      </c>
      <c r="Y220">
        <v>0</v>
      </c>
      <c r="Z220">
        <v>0.6</v>
      </c>
      <c r="AA220">
        <v>0.3</v>
      </c>
      <c r="AB220">
        <v>-116</v>
      </c>
      <c r="AC220">
        <v>-115</v>
      </c>
      <c r="AD220">
        <v>91</v>
      </c>
      <c r="AE220">
        <v>-206</v>
      </c>
      <c r="AF220">
        <v>0</v>
      </c>
      <c r="AG220">
        <v>91</v>
      </c>
      <c r="AH220">
        <v>-206</v>
      </c>
      <c r="AI220">
        <v>-115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56</v>
      </c>
      <c r="B221" s="1">
        <v>40782</v>
      </c>
      <c r="C221" s="14">
        <f t="shared" si="6"/>
        <v>2011</v>
      </c>
      <c r="D221" s="14">
        <f t="shared" si="7"/>
        <v>8</v>
      </c>
      <c r="E221">
        <v>79</v>
      </c>
      <c r="F221">
        <v>10.199999999999999</v>
      </c>
      <c r="G221">
        <v>9.8000000000000007</v>
      </c>
      <c r="H221">
        <v>10.199999999999999</v>
      </c>
      <c r="I221">
        <v>9.8000000000000007</v>
      </c>
      <c r="J221">
        <v>694</v>
      </c>
      <c r="K221">
        <v>327</v>
      </c>
      <c r="L221">
        <v>960</v>
      </c>
      <c r="M221">
        <v>0</v>
      </c>
      <c r="N221">
        <v>0.4</v>
      </c>
      <c r="O221">
        <v>0.03</v>
      </c>
      <c r="P221">
        <v>0.03</v>
      </c>
      <c r="Q221">
        <v>0.03</v>
      </c>
      <c r="R221">
        <v>79</v>
      </c>
      <c r="S221">
        <v>0.6</v>
      </c>
      <c r="T221">
        <v>197</v>
      </c>
      <c r="U221">
        <v>9.6</v>
      </c>
      <c r="V221">
        <v>-217</v>
      </c>
      <c r="W221">
        <v>0.02</v>
      </c>
      <c r="X221">
        <v>0.87</v>
      </c>
      <c r="Y221">
        <v>0</v>
      </c>
      <c r="Z221">
        <v>0.59</v>
      </c>
      <c r="AA221">
        <v>0.3</v>
      </c>
      <c r="AB221">
        <v>-115</v>
      </c>
      <c r="AC221">
        <v>-115</v>
      </c>
      <c r="AD221">
        <v>98</v>
      </c>
      <c r="AE221">
        <v>-213</v>
      </c>
      <c r="AF221">
        <v>0</v>
      </c>
      <c r="AG221">
        <v>98</v>
      </c>
      <c r="AH221">
        <v>-213</v>
      </c>
      <c r="AI221">
        <v>-115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56</v>
      </c>
      <c r="B222" s="1">
        <v>40783</v>
      </c>
      <c r="C222" s="14">
        <f t="shared" si="6"/>
        <v>2011</v>
      </c>
      <c r="D222" s="14">
        <f t="shared" si="7"/>
        <v>8</v>
      </c>
      <c r="E222">
        <v>80</v>
      </c>
      <c r="F222">
        <v>10.6</v>
      </c>
      <c r="G222">
        <v>9.6999999999999993</v>
      </c>
      <c r="H222">
        <v>10.6</v>
      </c>
      <c r="I222">
        <v>9.6999999999999993</v>
      </c>
      <c r="J222">
        <v>696</v>
      </c>
      <c r="K222">
        <v>297</v>
      </c>
      <c r="L222">
        <v>985</v>
      </c>
      <c r="M222">
        <v>0</v>
      </c>
      <c r="N222">
        <v>0.4</v>
      </c>
      <c r="O222">
        <v>0.03</v>
      </c>
      <c r="P222">
        <v>0.03</v>
      </c>
      <c r="Q222">
        <v>0.02</v>
      </c>
      <c r="R222">
        <v>80</v>
      </c>
      <c r="S222">
        <v>1.07</v>
      </c>
      <c r="T222">
        <v>215</v>
      </c>
      <c r="U222">
        <v>9.8000000000000007</v>
      </c>
      <c r="V222">
        <v>-210</v>
      </c>
      <c r="W222">
        <v>0</v>
      </c>
      <c r="X222">
        <v>0.97</v>
      </c>
      <c r="Y222">
        <v>0</v>
      </c>
      <c r="Z222">
        <v>0.57999999999999996</v>
      </c>
      <c r="AA222">
        <v>0.3</v>
      </c>
      <c r="AB222">
        <v>-105</v>
      </c>
      <c r="AC222">
        <v>-105</v>
      </c>
      <c r="AD222">
        <v>109</v>
      </c>
      <c r="AE222">
        <v>-214</v>
      </c>
      <c r="AF222">
        <v>0</v>
      </c>
      <c r="AG222">
        <v>109</v>
      </c>
      <c r="AH222">
        <v>-214</v>
      </c>
      <c r="AI222">
        <v>-105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56</v>
      </c>
      <c r="B223" s="1">
        <v>40784</v>
      </c>
      <c r="C223" s="14">
        <f t="shared" si="6"/>
        <v>2011</v>
      </c>
      <c r="D223" s="14">
        <f t="shared" si="7"/>
        <v>8</v>
      </c>
      <c r="E223">
        <v>81</v>
      </c>
      <c r="F223">
        <v>10.8</v>
      </c>
      <c r="G223">
        <v>9.6999999999999993</v>
      </c>
      <c r="H223">
        <v>10.8</v>
      </c>
      <c r="I223">
        <v>9.6999999999999993</v>
      </c>
      <c r="J223">
        <v>696</v>
      </c>
      <c r="K223">
        <v>331</v>
      </c>
      <c r="L223">
        <v>938</v>
      </c>
      <c r="M223">
        <v>0</v>
      </c>
      <c r="N223">
        <v>0.4</v>
      </c>
      <c r="O223">
        <v>0.03</v>
      </c>
      <c r="P223">
        <v>0.03</v>
      </c>
      <c r="Q223">
        <v>0.02</v>
      </c>
      <c r="R223">
        <v>81</v>
      </c>
      <c r="S223">
        <v>1.1200000000000001</v>
      </c>
      <c r="T223">
        <v>197</v>
      </c>
      <c r="U223">
        <v>9.4</v>
      </c>
      <c r="V223">
        <v>-208</v>
      </c>
      <c r="W223">
        <v>-0.05</v>
      </c>
      <c r="X223">
        <v>0.96</v>
      </c>
      <c r="Y223">
        <v>0</v>
      </c>
      <c r="Z223">
        <v>0.55000000000000004</v>
      </c>
      <c r="AA223">
        <v>0.3</v>
      </c>
      <c r="AB223">
        <v>-113</v>
      </c>
      <c r="AC223">
        <v>-113</v>
      </c>
      <c r="AD223">
        <v>106</v>
      </c>
      <c r="AE223">
        <v>-218</v>
      </c>
      <c r="AF223">
        <v>0</v>
      </c>
      <c r="AG223">
        <v>106</v>
      </c>
      <c r="AH223">
        <v>-218</v>
      </c>
      <c r="AI223">
        <v>-112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</row>
    <row r="224" spans="1:43" x14ac:dyDescent="0.2">
      <c r="A224" t="s">
        <v>56</v>
      </c>
      <c r="B224" s="1">
        <v>40785</v>
      </c>
      <c r="C224" s="14">
        <f t="shared" si="6"/>
        <v>2011</v>
      </c>
      <c r="D224" s="14">
        <f t="shared" si="7"/>
        <v>8</v>
      </c>
      <c r="E224">
        <v>82</v>
      </c>
      <c r="F224">
        <v>10.8</v>
      </c>
      <c r="G224">
        <v>9.6999999999999993</v>
      </c>
      <c r="H224">
        <v>10.8</v>
      </c>
      <c r="I224">
        <v>9.6999999999999993</v>
      </c>
      <c r="J224">
        <v>696</v>
      </c>
      <c r="K224">
        <v>301</v>
      </c>
      <c r="L224">
        <v>952</v>
      </c>
      <c r="M224">
        <v>0</v>
      </c>
      <c r="N224">
        <v>0.39</v>
      </c>
      <c r="O224">
        <v>0.03</v>
      </c>
      <c r="P224">
        <v>0.03</v>
      </c>
      <c r="Q224">
        <v>0.02</v>
      </c>
      <c r="R224">
        <v>82</v>
      </c>
      <c r="S224">
        <v>0.84</v>
      </c>
      <c r="T224">
        <v>213</v>
      </c>
      <c r="U224">
        <v>9.5</v>
      </c>
      <c r="V224">
        <v>-216</v>
      </c>
      <c r="W224">
        <v>-0.03</v>
      </c>
      <c r="X224">
        <v>0.91</v>
      </c>
      <c r="Y224">
        <v>0</v>
      </c>
      <c r="Z224">
        <v>0.54</v>
      </c>
      <c r="AA224">
        <v>0.3</v>
      </c>
      <c r="AB224">
        <v>-111</v>
      </c>
      <c r="AC224">
        <v>-111</v>
      </c>
      <c r="AD224">
        <v>109</v>
      </c>
      <c r="AE224">
        <v>-220</v>
      </c>
      <c r="AF224">
        <v>0</v>
      </c>
      <c r="AG224">
        <v>109</v>
      </c>
      <c r="AH224">
        <v>-220</v>
      </c>
      <c r="AI224">
        <v>-111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56</v>
      </c>
      <c r="B225" s="1">
        <v>40786</v>
      </c>
      <c r="C225" s="14">
        <f t="shared" si="6"/>
        <v>2011</v>
      </c>
      <c r="D225" s="14">
        <f t="shared" si="7"/>
        <v>8</v>
      </c>
      <c r="E225">
        <v>83</v>
      </c>
      <c r="F225">
        <v>10.5</v>
      </c>
      <c r="G225">
        <v>9.6</v>
      </c>
      <c r="H225">
        <v>10.5</v>
      </c>
      <c r="I225">
        <v>9.6</v>
      </c>
      <c r="J225">
        <v>694</v>
      </c>
      <c r="K225">
        <v>183</v>
      </c>
      <c r="L225">
        <v>894</v>
      </c>
      <c r="M225">
        <v>0</v>
      </c>
      <c r="N225">
        <v>0.39</v>
      </c>
      <c r="O225">
        <v>0.03</v>
      </c>
      <c r="P225">
        <v>0.03</v>
      </c>
      <c r="Q225">
        <v>0.02</v>
      </c>
      <c r="R225">
        <v>83</v>
      </c>
      <c r="S225">
        <v>1.28</v>
      </c>
      <c r="T225">
        <v>219</v>
      </c>
      <c r="U225">
        <v>8.9</v>
      </c>
      <c r="V225">
        <v>-230</v>
      </c>
      <c r="W225">
        <v>0.03</v>
      </c>
      <c r="X225">
        <v>0.86</v>
      </c>
      <c r="Y225">
        <v>0</v>
      </c>
      <c r="Z225">
        <v>0.53</v>
      </c>
      <c r="AA225">
        <v>0.3</v>
      </c>
      <c r="AB225">
        <v>-125</v>
      </c>
      <c r="AC225">
        <v>-127</v>
      </c>
      <c r="AD225">
        <v>94</v>
      </c>
      <c r="AE225">
        <v>-221</v>
      </c>
      <c r="AF225">
        <v>0</v>
      </c>
      <c r="AG225">
        <v>94</v>
      </c>
      <c r="AH225">
        <v>-221</v>
      </c>
      <c r="AI225">
        <v>-127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56</v>
      </c>
      <c r="B226" s="1">
        <v>40787</v>
      </c>
      <c r="C226" s="14">
        <f t="shared" si="6"/>
        <v>2011</v>
      </c>
      <c r="D226" s="14">
        <f t="shared" si="7"/>
        <v>9</v>
      </c>
      <c r="E226">
        <v>84</v>
      </c>
      <c r="F226">
        <v>10.3</v>
      </c>
      <c r="G226">
        <v>9.9</v>
      </c>
      <c r="H226">
        <v>10.3</v>
      </c>
      <c r="I226">
        <v>9.9</v>
      </c>
      <c r="J226">
        <v>695</v>
      </c>
      <c r="K226">
        <v>156</v>
      </c>
      <c r="L226">
        <v>663</v>
      </c>
      <c r="M226">
        <v>0</v>
      </c>
      <c r="N226">
        <v>0.42</v>
      </c>
      <c r="O226">
        <v>0.04</v>
      </c>
      <c r="P226">
        <v>7.0000000000000007E-2</v>
      </c>
      <c r="Q226">
        <v>0.03</v>
      </c>
      <c r="R226">
        <v>84</v>
      </c>
      <c r="S226">
        <v>1.38</v>
      </c>
      <c r="T226">
        <v>297</v>
      </c>
      <c r="U226">
        <v>6.6</v>
      </c>
      <c r="V226">
        <v>-198</v>
      </c>
      <c r="W226">
        <v>-0.24</v>
      </c>
      <c r="X226">
        <v>0.95</v>
      </c>
      <c r="Y226">
        <v>0</v>
      </c>
      <c r="Z226">
        <v>0.8</v>
      </c>
      <c r="AA226">
        <v>0.3</v>
      </c>
      <c r="AB226">
        <v>-109</v>
      </c>
      <c r="AC226">
        <v>-111</v>
      </c>
      <c r="AD226">
        <v>123</v>
      </c>
      <c r="AE226">
        <v>-234</v>
      </c>
      <c r="AF226">
        <v>0</v>
      </c>
      <c r="AG226">
        <v>123</v>
      </c>
      <c r="AH226">
        <v>-234</v>
      </c>
      <c r="AI226">
        <v>-111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56</v>
      </c>
      <c r="B227" s="1">
        <v>40788</v>
      </c>
      <c r="C227" s="14">
        <f t="shared" si="6"/>
        <v>2011</v>
      </c>
      <c r="D227" s="14">
        <f t="shared" si="7"/>
        <v>9</v>
      </c>
      <c r="E227">
        <v>85</v>
      </c>
      <c r="F227">
        <v>10.5</v>
      </c>
      <c r="G227">
        <v>9.9</v>
      </c>
      <c r="H227">
        <v>10.5</v>
      </c>
      <c r="I227">
        <v>9.9</v>
      </c>
      <c r="J227">
        <v>694</v>
      </c>
      <c r="K227">
        <v>162</v>
      </c>
      <c r="L227">
        <v>645</v>
      </c>
      <c r="M227">
        <v>0</v>
      </c>
      <c r="N227">
        <v>0.45</v>
      </c>
      <c r="O227">
        <v>0.08</v>
      </c>
      <c r="P227">
        <v>0.1</v>
      </c>
      <c r="Q227">
        <v>7.0000000000000007E-2</v>
      </c>
      <c r="R227">
        <v>85</v>
      </c>
      <c r="S227">
        <v>1.42</v>
      </c>
      <c r="T227">
        <v>378</v>
      </c>
      <c r="U227">
        <v>6.5</v>
      </c>
      <c r="V227">
        <v>-252</v>
      </c>
      <c r="W227">
        <v>-0.09</v>
      </c>
      <c r="X227">
        <v>0.91</v>
      </c>
      <c r="Y227">
        <v>0</v>
      </c>
      <c r="Z227">
        <v>1.39</v>
      </c>
      <c r="AA227">
        <v>0.3</v>
      </c>
      <c r="AB227">
        <v>-135</v>
      </c>
      <c r="AC227">
        <v>-134</v>
      </c>
      <c r="AD227">
        <v>146</v>
      </c>
      <c r="AE227">
        <v>-280</v>
      </c>
      <c r="AF227">
        <v>0</v>
      </c>
      <c r="AG227">
        <v>146</v>
      </c>
      <c r="AH227">
        <v>-280</v>
      </c>
      <c r="AI227">
        <v>-134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</row>
    <row r="228" spans="1:43" x14ac:dyDescent="0.2">
      <c r="A228" t="s">
        <v>56</v>
      </c>
      <c r="B228" s="1">
        <v>40789</v>
      </c>
      <c r="C228" s="14">
        <f t="shared" si="6"/>
        <v>2011</v>
      </c>
      <c r="D228" s="14">
        <f t="shared" si="7"/>
        <v>9</v>
      </c>
      <c r="E228">
        <v>86</v>
      </c>
      <c r="F228">
        <v>10.1</v>
      </c>
      <c r="G228">
        <v>10.1</v>
      </c>
      <c r="H228">
        <v>10.1</v>
      </c>
      <c r="I228">
        <v>10.1</v>
      </c>
      <c r="J228">
        <v>687</v>
      </c>
      <c r="K228">
        <v>137</v>
      </c>
      <c r="L228">
        <v>526</v>
      </c>
      <c r="M228">
        <v>0</v>
      </c>
      <c r="N228">
        <v>0.47</v>
      </c>
      <c r="O228">
        <v>0.12</v>
      </c>
      <c r="P228">
        <v>0.14000000000000001</v>
      </c>
      <c r="Q228">
        <v>0.1</v>
      </c>
      <c r="R228">
        <v>86</v>
      </c>
      <c r="S228">
        <v>1.97</v>
      </c>
      <c r="T228">
        <v>554</v>
      </c>
      <c r="U228">
        <v>5.3</v>
      </c>
      <c r="V228">
        <v>-340</v>
      </c>
      <c r="W228">
        <v>0.43</v>
      </c>
      <c r="X228">
        <v>0.97</v>
      </c>
      <c r="Y228">
        <v>0</v>
      </c>
      <c r="Z228">
        <v>1.82</v>
      </c>
      <c r="AA228">
        <v>0.2</v>
      </c>
      <c r="AB228">
        <v>-81</v>
      </c>
      <c r="AC228">
        <v>-84</v>
      </c>
      <c r="AD228">
        <v>195</v>
      </c>
      <c r="AE228">
        <v>-278</v>
      </c>
      <c r="AF228">
        <v>0</v>
      </c>
      <c r="AG228">
        <v>195</v>
      </c>
      <c r="AH228">
        <v>-278</v>
      </c>
      <c r="AI228">
        <v>-83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56</v>
      </c>
      <c r="B229" s="1">
        <v>40790</v>
      </c>
      <c r="C229" s="14">
        <f t="shared" si="6"/>
        <v>2011</v>
      </c>
      <c r="D229" s="14">
        <f t="shared" si="7"/>
        <v>9</v>
      </c>
      <c r="E229">
        <v>87</v>
      </c>
      <c r="F229">
        <v>9.6999999999999993</v>
      </c>
      <c r="G229">
        <v>10.1</v>
      </c>
      <c r="H229">
        <v>9.6999999999999993</v>
      </c>
      <c r="I229">
        <v>10.1</v>
      </c>
      <c r="J229">
        <v>685</v>
      </c>
      <c r="K229">
        <v>75</v>
      </c>
      <c r="L229">
        <v>284</v>
      </c>
      <c r="M229">
        <v>0</v>
      </c>
      <c r="N229">
        <v>0.48</v>
      </c>
      <c r="O229">
        <v>0.14000000000000001</v>
      </c>
      <c r="P229">
        <v>0.14000000000000001</v>
      </c>
      <c r="Q229">
        <v>0.13</v>
      </c>
      <c r="R229">
        <v>87</v>
      </c>
      <c r="S229">
        <v>2.37</v>
      </c>
      <c r="T229">
        <v>544</v>
      </c>
      <c r="U229">
        <v>2.8</v>
      </c>
      <c r="V229">
        <v>-252</v>
      </c>
      <c r="W229">
        <v>-7.0000000000000007E-2</v>
      </c>
      <c r="X229">
        <v>0.96</v>
      </c>
      <c r="Y229">
        <v>0</v>
      </c>
      <c r="Z229">
        <v>2.04</v>
      </c>
      <c r="AA229">
        <v>0.2</v>
      </c>
      <c r="AB229">
        <v>-114</v>
      </c>
      <c r="AC229">
        <v>-113</v>
      </c>
      <c r="AD229">
        <v>150</v>
      </c>
      <c r="AE229">
        <v>-263</v>
      </c>
      <c r="AF229">
        <v>0</v>
      </c>
      <c r="AG229">
        <v>150</v>
      </c>
      <c r="AH229">
        <v>-263</v>
      </c>
      <c r="AI229">
        <v>-113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0</v>
      </c>
      <c r="AQ229">
        <v>0.83</v>
      </c>
    </row>
    <row r="230" spans="1:43" x14ac:dyDescent="0.2">
      <c r="A230" t="s">
        <v>56</v>
      </c>
      <c r="B230" s="1">
        <v>40791</v>
      </c>
      <c r="C230" s="14">
        <f t="shared" si="6"/>
        <v>2011</v>
      </c>
      <c r="D230" s="14">
        <f t="shared" si="7"/>
        <v>9</v>
      </c>
      <c r="E230">
        <v>88</v>
      </c>
      <c r="F230">
        <v>9.1999999999999993</v>
      </c>
      <c r="G230">
        <v>10.3</v>
      </c>
      <c r="H230">
        <v>9.1999999999999993</v>
      </c>
      <c r="I230">
        <v>10.3</v>
      </c>
      <c r="J230">
        <v>687</v>
      </c>
      <c r="K230">
        <v>98</v>
      </c>
      <c r="L230">
        <v>435</v>
      </c>
      <c r="M230">
        <v>0</v>
      </c>
      <c r="N230">
        <v>0.48</v>
      </c>
      <c r="O230">
        <v>0.14000000000000001</v>
      </c>
      <c r="P230">
        <v>0.14000000000000001</v>
      </c>
      <c r="Q230">
        <v>0.13</v>
      </c>
      <c r="R230">
        <v>88</v>
      </c>
      <c r="S230">
        <v>2.37</v>
      </c>
      <c r="T230">
        <v>511</v>
      </c>
      <c r="U230">
        <v>4.4000000000000004</v>
      </c>
      <c r="V230">
        <v>-267</v>
      </c>
      <c r="W230">
        <v>-0.13</v>
      </c>
      <c r="X230">
        <v>0.98</v>
      </c>
      <c r="Y230">
        <v>0</v>
      </c>
      <c r="Z230">
        <v>2</v>
      </c>
      <c r="AA230">
        <v>0.3</v>
      </c>
      <c r="AB230">
        <v>-129</v>
      </c>
      <c r="AC230">
        <v>-129</v>
      </c>
      <c r="AD230">
        <v>167</v>
      </c>
      <c r="AE230">
        <v>-295</v>
      </c>
      <c r="AF230">
        <v>0</v>
      </c>
      <c r="AG230">
        <v>167</v>
      </c>
      <c r="AH230">
        <v>-295</v>
      </c>
      <c r="AI230">
        <v>-128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0.83</v>
      </c>
    </row>
    <row r="231" spans="1:43" x14ac:dyDescent="0.2">
      <c r="A231" t="s">
        <v>56</v>
      </c>
      <c r="B231" s="1">
        <v>40792</v>
      </c>
      <c r="C231" s="14">
        <f t="shared" si="6"/>
        <v>2011</v>
      </c>
      <c r="D231" s="14">
        <f t="shared" si="7"/>
        <v>9</v>
      </c>
      <c r="E231">
        <v>89</v>
      </c>
      <c r="F231">
        <v>8.3000000000000007</v>
      </c>
      <c r="G231">
        <v>10.4</v>
      </c>
      <c r="H231">
        <v>8.3000000000000007</v>
      </c>
      <c r="I231">
        <v>10.4</v>
      </c>
      <c r="J231">
        <v>684</v>
      </c>
      <c r="K231">
        <v>68</v>
      </c>
      <c r="L231">
        <v>229</v>
      </c>
      <c r="M231">
        <v>0</v>
      </c>
      <c r="N231">
        <v>0.48</v>
      </c>
      <c r="O231">
        <v>0.14000000000000001</v>
      </c>
      <c r="P231">
        <v>0.14000000000000001</v>
      </c>
      <c r="Q231">
        <v>0.13</v>
      </c>
      <c r="R231">
        <v>89</v>
      </c>
      <c r="S231">
        <v>3</v>
      </c>
      <c r="T231">
        <v>437</v>
      </c>
      <c r="U231">
        <v>2.2999999999999998</v>
      </c>
      <c r="V231">
        <v>-305</v>
      </c>
      <c r="W231">
        <v>-0.12</v>
      </c>
      <c r="X231">
        <v>0.98</v>
      </c>
      <c r="Y231">
        <v>0</v>
      </c>
      <c r="Z231">
        <v>1.96</v>
      </c>
      <c r="AA231">
        <v>0.4</v>
      </c>
      <c r="AB231">
        <v>-181</v>
      </c>
      <c r="AC231">
        <v>-180</v>
      </c>
      <c r="AD231">
        <v>151</v>
      </c>
      <c r="AE231">
        <v>-330</v>
      </c>
      <c r="AF231">
        <v>0</v>
      </c>
      <c r="AG231">
        <v>151</v>
      </c>
      <c r="AH231">
        <v>-330</v>
      </c>
      <c r="AI231">
        <v>-179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0</v>
      </c>
      <c r="AQ231">
        <v>0.83</v>
      </c>
    </row>
    <row r="232" spans="1:43" x14ac:dyDescent="0.2">
      <c r="A232" t="s">
        <v>56</v>
      </c>
      <c r="B232" s="1">
        <v>40793</v>
      </c>
      <c r="C232" s="14">
        <f t="shared" si="6"/>
        <v>2011</v>
      </c>
      <c r="D232" s="14">
        <f t="shared" si="7"/>
        <v>9</v>
      </c>
      <c r="E232">
        <v>90</v>
      </c>
      <c r="F232">
        <v>7.7</v>
      </c>
      <c r="G232">
        <v>10.7</v>
      </c>
      <c r="H232">
        <v>7.7</v>
      </c>
      <c r="I232">
        <v>10.7</v>
      </c>
      <c r="J232">
        <v>690</v>
      </c>
      <c r="K232">
        <v>165</v>
      </c>
      <c r="L232">
        <v>536</v>
      </c>
      <c r="M232">
        <v>0</v>
      </c>
      <c r="N232">
        <v>0.48</v>
      </c>
      <c r="O232">
        <v>0.15</v>
      </c>
      <c r="P232">
        <v>0.16</v>
      </c>
      <c r="Q232">
        <v>0.14000000000000001</v>
      </c>
      <c r="R232">
        <v>90</v>
      </c>
      <c r="S232">
        <v>2.02</v>
      </c>
      <c r="T232">
        <v>535</v>
      </c>
      <c r="U232">
        <v>5.4</v>
      </c>
      <c r="V232">
        <v>-380</v>
      </c>
      <c r="W232">
        <v>0.08</v>
      </c>
      <c r="X232">
        <v>0.98</v>
      </c>
      <c r="Y232">
        <v>0</v>
      </c>
      <c r="Z232">
        <v>2.09</v>
      </c>
      <c r="AA232">
        <v>0.4</v>
      </c>
      <c r="AB232">
        <v>-173</v>
      </c>
      <c r="AC232">
        <v>-174</v>
      </c>
      <c r="AD232">
        <v>205</v>
      </c>
      <c r="AE232">
        <v>-378</v>
      </c>
      <c r="AF232">
        <v>0</v>
      </c>
      <c r="AG232">
        <v>205</v>
      </c>
      <c r="AH232">
        <v>-378</v>
      </c>
      <c r="AI232">
        <v>-173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0.83</v>
      </c>
    </row>
    <row r="233" spans="1:43" x14ac:dyDescent="0.2">
      <c r="A233" t="s">
        <v>56</v>
      </c>
      <c r="B233" s="1">
        <v>40794</v>
      </c>
      <c r="C233" s="14">
        <f t="shared" si="6"/>
        <v>2011</v>
      </c>
      <c r="D233" s="14">
        <f t="shared" si="7"/>
        <v>9</v>
      </c>
      <c r="E233">
        <v>91</v>
      </c>
      <c r="F233">
        <v>7.2</v>
      </c>
      <c r="G233">
        <v>10.8</v>
      </c>
      <c r="H233">
        <v>7.2</v>
      </c>
      <c r="I233">
        <v>10.8</v>
      </c>
      <c r="J233">
        <v>695</v>
      </c>
      <c r="K233">
        <v>95</v>
      </c>
      <c r="L233">
        <v>390</v>
      </c>
      <c r="M233">
        <v>0</v>
      </c>
      <c r="N233">
        <v>0.49</v>
      </c>
      <c r="O233">
        <v>0.16</v>
      </c>
      <c r="P233">
        <v>0.18</v>
      </c>
      <c r="Q233">
        <v>0.15</v>
      </c>
      <c r="R233">
        <v>91</v>
      </c>
      <c r="S233">
        <v>2.71</v>
      </c>
      <c r="T233">
        <v>537</v>
      </c>
      <c r="U233">
        <v>3.9</v>
      </c>
      <c r="V233">
        <v>-426</v>
      </c>
      <c r="W233">
        <v>-0.05</v>
      </c>
      <c r="X233">
        <v>0.97</v>
      </c>
      <c r="Y233">
        <v>0</v>
      </c>
      <c r="Z233">
        <v>2.2200000000000002</v>
      </c>
      <c r="AA233">
        <v>0.5</v>
      </c>
      <c r="AB233">
        <v>-259</v>
      </c>
      <c r="AC233">
        <v>-260</v>
      </c>
      <c r="AD233">
        <v>182</v>
      </c>
      <c r="AE233">
        <v>-442</v>
      </c>
      <c r="AF233">
        <v>0</v>
      </c>
      <c r="AG233">
        <v>182</v>
      </c>
      <c r="AH233">
        <v>-442</v>
      </c>
      <c r="AI233">
        <v>-260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0</v>
      </c>
      <c r="AQ233">
        <v>0.83</v>
      </c>
    </row>
    <row r="234" spans="1:43" x14ac:dyDescent="0.2">
      <c r="A234" t="s">
        <v>56</v>
      </c>
      <c r="B234" s="1">
        <v>40795</v>
      </c>
      <c r="C234" s="14">
        <f t="shared" si="6"/>
        <v>2011</v>
      </c>
      <c r="D234" s="14">
        <f t="shared" si="7"/>
        <v>9</v>
      </c>
      <c r="E234">
        <v>92</v>
      </c>
      <c r="F234">
        <v>6.7</v>
      </c>
      <c r="G234">
        <v>11</v>
      </c>
      <c r="H234">
        <v>6.7</v>
      </c>
      <c r="I234">
        <v>11</v>
      </c>
      <c r="J234">
        <v>693</v>
      </c>
      <c r="K234">
        <v>232</v>
      </c>
      <c r="L234">
        <v>790</v>
      </c>
      <c r="M234">
        <v>0</v>
      </c>
      <c r="N234">
        <v>0.5</v>
      </c>
      <c r="O234">
        <v>0.2</v>
      </c>
      <c r="P234">
        <v>0.21</v>
      </c>
      <c r="Q234">
        <v>0.18</v>
      </c>
      <c r="R234">
        <v>92</v>
      </c>
      <c r="S234">
        <v>1.59</v>
      </c>
      <c r="T234">
        <v>486</v>
      </c>
      <c r="U234">
        <v>7.9</v>
      </c>
      <c r="V234">
        <v>-510</v>
      </c>
      <c r="W234">
        <v>1.04</v>
      </c>
      <c r="X234">
        <v>0.99</v>
      </c>
      <c r="Y234">
        <v>0</v>
      </c>
      <c r="Z234">
        <v>2.58</v>
      </c>
      <c r="AA234">
        <v>0.4</v>
      </c>
      <c r="AB234">
        <v>-172</v>
      </c>
      <c r="AC234">
        <v>-173</v>
      </c>
      <c r="AD234">
        <v>202</v>
      </c>
      <c r="AE234">
        <v>-375</v>
      </c>
      <c r="AF234">
        <v>0</v>
      </c>
      <c r="AG234">
        <v>202</v>
      </c>
      <c r="AH234">
        <v>-375</v>
      </c>
      <c r="AI234">
        <v>-173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0.83</v>
      </c>
    </row>
    <row r="235" spans="1:43" x14ac:dyDescent="0.2">
      <c r="A235" t="s">
        <v>57</v>
      </c>
      <c r="B235" s="1">
        <v>40382</v>
      </c>
      <c r="C235" s="14">
        <f>YEAR(B235)</f>
        <v>2010</v>
      </c>
      <c r="D235" s="14">
        <f>MONTH(B235)</f>
        <v>7</v>
      </c>
      <c r="E235" s="14">
        <v>1</v>
      </c>
      <c r="F235" s="14">
        <v>11.9</v>
      </c>
      <c r="G235">
        <v>9.3000000000000007</v>
      </c>
      <c r="H235">
        <v>11.9</v>
      </c>
      <c r="I235">
        <v>9.3000000000000007</v>
      </c>
      <c r="J235">
        <v>690</v>
      </c>
      <c r="K235">
        <v>376</v>
      </c>
      <c r="L235">
        <v>1065</v>
      </c>
      <c r="M235">
        <v>8</v>
      </c>
      <c r="N235">
        <v>0.55000000000000004</v>
      </c>
      <c r="O235">
        <v>0.14000000000000001</v>
      </c>
      <c r="P235">
        <v>0.15</v>
      </c>
      <c r="Q235">
        <v>0.13</v>
      </c>
      <c r="R235">
        <v>1</v>
      </c>
      <c r="S235">
        <v>0.59</v>
      </c>
      <c r="T235">
        <v>68</v>
      </c>
      <c r="U235">
        <v>10.7</v>
      </c>
      <c r="V235">
        <v>-91</v>
      </c>
      <c r="W235">
        <v>-0.38</v>
      </c>
      <c r="X235">
        <v>0.38</v>
      </c>
      <c r="Y235">
        <v>0</v>
      </c>
      <c r="Z235">
        <v>0.36</v>
      </c>
      <c r="AA235">
        <v>0.2</v>
      </c>
      <c r="AB235">
        <v>-98</v>
      </c>
      <c r="AC235">
        <v>-96</v>
      </c>
      <c r="AD235">
        <v>51</v>
      </c>
      <c r="AE235">
        <v>-147</v>
      </c>
      <c r="AF235">
        <v>4.7</v>
      </c>
      <c r="AG235">
        <v>56</v>
      </c>
      <c r="AH235">
        <v>-152</v>
      </c>
      <c r="AI235">
        <v>-96</v>
      </c>
      <c r="AJ235">
        <v>1</v>
      </c>
      <c r="AK235">
        <v>1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0.67</v>
      </c>
    </row>
    <row r="236" spans="1:43" x14ac:dyDescent="0.2">
      <c r="A236" t="s">
        <v>57</v>
      </c>
      <c r="B236" s="1">
        <v>40383</v>
      </c>
      <c r="C236" s="14">
        <f t="shared" ref="C236:C299" si="8">YEAR(B236)</f>
        <v>2010</v>
      </c>
      <c r="D236" s="14">
        <f t="shared" ref="D236:D299" si="9">MONTH(B236)</f>
        <v>7</v>
      </c>
      <c r="E236" s="14">
        <v>2</v>
      </c>
      <c r="F236" s="14">
        <v>12.3</v>
      </c>
      <c r="G236">
        <v>9.1999999999999993</v>
      </c>
      <c r="H236">
        <v>12.3</v>
      </c>
      <c r="I236">
        <v>9.1999999999999993</v>
      </c>
      <c r="J236">
        <v>694</v>
      </c>
      <c r="K236">
        <v>256</v>
      </c>
      <c r="L236">
        <v>794</v>
      </c>
      <c r="M236">
        <v>3.3</v>
      </c>
      <c r="N236">
        <v>0.56000000000000005</v>
      </c>
      <c r="O236">
        <v>0.15</v>
      </c>
      <c r="P236">
        <v>0.15</v>
      </c>
      <c r="Q236">
        <v>0.15</v>
      </c>
      <c r="R236">
        <v>2</v>
      </c>
      <c r="S236">
        <v>0.34</v>
      </c>
      <c r="T236">
        <v>148</v>
      </c>
      <c r="U236">
        <v>7.9</v>
      </c>
      <c r="V236">
        <v>-171</v>
      </c>
      <c r="W236">
        <v>-0.12</v>
      </c>
      <c r="X236">
        <v>0.54</v>
      </c>
      <c r="Y236">
        <v>0</v>
      </c>
      <c r="Z236">
        <v>0.38</v>
      </c>
      <c r="AA236">
        <v>0.2</v>
      </c>
      <c r="AB236">
        <v>-120</v>
      </c>
      <c r="AC236">
        <v>-123</v>
      </c>
      <c r="AD236">
        <v>65</v>
      </c>
      <c r="AE236">
        <v>-188</v>
      </c>
      <c r="AF236">
        <v>1.1000000000000001</v>
      </c>
      <c r="AG236">
        <v>66</v>
      </c>
      <c r="AH236">
        <v>-189</v>
      </c>
      <c r="AI236">
        <v>-123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0</v>
      </c>
      <c r="AQ236">
        <v>0.83</v>
      </c>
    </row>
    <row r="237" spans="1:43" x14ac:dyDescent="0.2">
      <c r="A237" t="s">
        <v>57</v>
      </c>
      <c r="B237" s="1">
        <v>40384</v>
      </c>
      <c r="C237" s="14">
        <f t="shared" si="8"/>
        <v>2010</v>
      </c>
      <c r="D237" s="14">
        <f t="shared" si="9"/>
        <v>7</v>
      </c>
      <c r="E237" s="14">
        <v>3</v>
      </c>
      <c r="F237" s="14">
        <v>13.3</v>
      </c>
      <c r="G237">
        <v>9.1</v>
      </c>
      <c r="H237">
        <v>13.3</v>
      </c>
      <c r="I237">
        <v>9.1</v>
      </c>
      <c r="J237">
        <v>697</v>
      </c>
      <c r="K237">
        <v>486</v>
      </c>
      <c r="L237">
        <v>1352</v>
      </c>
      <c r="M237">
        <v>2.1</v>
      </c>
      <c r="N237">
        <v>0.55000000000000004</v>
      </c>
      <c r="O237">
        <v>0.14000000000000001</v>
      </c>
      <c r="P237">
        <v>0.15</v>
      </c>
      <c r="Q237">
        <v>0.14000000000000001</v>
      </c>
      <c r="R237">
        <v>3</v>
      </c>
      <c r="S237">
        <v>0.49</v>
      </c>
      <c r="T237">
        <v>81</v>
      </c>
      <c r="U237">
        <v>13.5</v>
      </c>
      <c r="V237">
        <v>-185</v>
      </c>
      <c r="W237">
        <v>7.0000000000000007E-2</v>
      </c>
      <c r="X237">
        <v>0.27</v>
      </c>
      <c r="Y237">
        <v>0</v>
      </c>
      <c r="Z237">
        <v>0.38</v>
      </c>
      <c r="AA237">
        <v>0.2</v>
      </c>
      <c r="AB237">
        <v>-117</v>
      </c>
      <c r="AC237">
        <v>-117</v>
      </c>
      <c r="AD237">
        <v>56</v>
      </c>
      <c r="AE237">
        <v>-173</v>
      </c>
      <c r="AF237">
        <v>1</v>
      </c>
      <c r="AG237">
        <v>57</v>
      </c>
      <c r="AH237">
        <v>-174</v>
      </c>
      <c r="AI237">
        <v>-117</v>
      </c>
      <c r="AJ237">
        <v>1</v>
      </c>
      <c r="AK237">
        <v>1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0.67</v>
      </c>
    </row>
    <row r="238" spans="1:43" x14ac:dyDescent="0.2">
      <c r="A238" t="s">
        <v>57</v>
      </c>
      <c r="B238" s="1">
        <v>40385</v>
      </c>
      <c r="C238" s="14">
        <f t="shared" si="8"/>
        <v>2010</v>
      </c>
      <c r="D238" s="14">
        <f t="shared" si="9"/>
        <v>7</v>
      </c>
      <c r="E238" s="14">
        <v>4</v>
      </c>
      <c r="F238" s="14">
        <v>13.5</v>
      </c>
      <c r="G238">
        <v>9</v>
      </c>
      <c r="H238">
        <v>13.5</v>
      </c>
      <c r="I238">
        <v>9</v>
      </c>
      <c r="J238">
        <v>697</v>
      </c>
      <c r="K238">
        <v>295</v>
      </c>
      <c r="L238">
        <v>1231</v>
      </c>
      <c r="M238">
        <v>2.9</v>
      </c>
      <c r="N238">
        <v>0.54</v>
      </c>
      <c r="O238">
        <v>0.13</v>
      </c>
      <c r="P238">
        <v>0.14000000000000001</v>
      </c>
      <c r="Q238">
        <v>0.13</v>
      </c>
      <c r="R238">
        <v>4</v>
      </c>
      <c r="S238">
        <v>0.35</v>
      </c>
      <c r="T238">
        <v>96</v>
      </c>
      <c r="U238">
        <v>12.3</v>
      </c>
      <c r="V238">
        <v>-134</v>
      </c>
      <c r="W238">
        <v>-0.09</v>
      </c>
      <c r="X238">
        <v>0.62</v>
      </c>
      <c r="Y238">
        <v>0</v>
      </c>
      <c r="Z238">
        <v>0.36</v>
      </c>
      <c r="AA238">
        <v>0.2</v>
      </c>
      <c r="AB238">
        <v>-97</v>
      </c>
      <c r="AC238">
        <v>-96</v>
      </c>
      <c r="AD238">
        <v>56</v>
      </c>
      <c r="AE238">
        <v>-151</v>
      </c>
      <c r="AF238">
        <v>1</v>
      </c>
      <c r="AG238">
        <v>57</v>
      </c>
      <c r="AH238">
        <v>-152</v>
      </c>
      <c r="AI238">
        <v>-95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0</v>
      </c>
      <c r="AQ238">
        <v>0.83</v>
      </c>
    </row>
    <row r="239" spans="1:43" x14ac:dyDescent="0.2">
      <c r="A239" t="s">
        <v>57</v>
      </c>
      <c r="B239" s="1">
        <v>40386</v>
      </c>
      <c r="C239" s="14">
        <f t="shared" si="8"/>
        <v>2010</v>
      </c>
      <c r="D239" s="14">
        <f t="shared" si="9"/>
        <v>7</v>
      </c>
      <c r="E239" s="14">
        <v>5</v>
      </c>
      <c r="F239" s="14">
        <v>13.9</v>
      </c>
      <c r="G239">
        <v>9</v>
      </c>
      <c r="H239">
        <v>13.9</v>
      </c>
      <c r="I239">
        <v>9</v>
      </c>
      <c r="J239">
        <v>696</v>
      </c>
      <c r="K239">
        <v>390</v>
      </c>
      <c r="L239">
        <v>1281</v>
      </c>
      <c r="M239">
        <v>4</v>
      </c>
      <c r="N239">
        <v>0.52</v>
      </c>
      <c r="O239">
        <v>0.12</v>
      </c>
      <c r="P239">
        <v>0.13</v>
      </c>
      <c r="Q239">
        <v>0.12</v>
      </c>
      <c r="R239">
        <v>5</v>
      </c>
      <c r="S239">
        <v>0.79</v>
      </c>
      <c r="T239">
        <v>129</v>
      </c>
      <c r="U239">
        <v>12.8</v>
      </c>
      <c r="V239">
        <v>-148</v>
      </c>
      <c r="W239">
        <v>-0.21</v>
      </c>
      <c r="X239">
        <v>0.42</v>
      </c>
      <c r="Y239">
        <v>0</v>
      </c>
      <c r="Z239">
        <v>0.34</v>
      </c>
      <c r="AA239">
        <v>0.2</v>
      </c>
      <c r="AB239">
        <v>-83</v>
      </c>
      <c r="AC239">
        <v>-82</v>
      </c>
      <c r="AD239">
        <v>95</v>
      </c>
      <c r="AE239">
        <v>-177</v>
      </c>
      <c r="AF239">
        <v>3.1</v>
      </c>
      <c r="AG239">
        <v>98</v>
      </c>
      <c r="AH239">
        <v>-180</v>
      </c>
      <c r="AI239">
        <v>-82</v>
      </c>
      <c r="AJ239">
        <v>1</v>
      </c>
      <c r="AK239">
        <v>1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0.67</v>
      </c>
    </row>
    <row r="240" spans="1:43" x14ac:dyDescent="0.2">
      <c r="A240" t="s">
        <v>57</v>
      </c>
      <c r="B240" s="1">
        <v>40387</v>
      </c>
      <c r="C240" s="14">
        <f t="shared" si="8"/>
        <v>2010</v>
      </c>
      <c r="D240" s="14">
        <f t="shared" si="9"/>
        <v>7</v>
      </c>
      <c r="E240" s="14">
        <v>6</v>
      </c>
      <c r="F240" s="14">
        <v>13.4</v>
      </c>
      <c r="G240">
        <v>8.9</v>
      </c>
      <c r="H240">
        <v>13.4</v>
      </c>
      <c r="I240">
        <v>8.9</v>
      </c>
      <c r="J240">
        <v>695</v>
      </c>
      <c r="K240">
        <v>109</v>
      </c>
      <c r="L240">
        <v>369</v>
      </c>
      <c r="M240">
        <v>3</v>
      </c>
      <c r="N240">
        <v>0.54</v>
      </c>
      <c r="O240">
        <v>0.14000000000000001</v>
      </c>
      <c r="P240">
        <v>0.22</v>
      </c>
      <c r="Q240">
        <v>0.11</v>
      </c>
      <c r="R240">
        <v>6</v>
      </c>
      <c r="S240">
        <v>0.85</v>
      </c>
      <c r="T240">
        <v>210</v>
      </c>
      <c r="U240">
        <v>3.7</v>
      </c>
      <c r="V240">
        <v>-104</v>
      </c>
      <c r="W240">
        <v>-0.57999999999999996</v>
      </c>
      <c r="X240">
        <v>-0.06</v>
      </c>
      <c r="Y240">
        <v>0</v>
      </c>
      <c r="Z240">
        <v>0.36</v>
      </c>
      <c r="AA240">
        <v>0.2</v>
      </c>
      <c r="AB240">
        <v>-99</v>
      </c>
      <c r="AC240">
        <v>-113</v>
      </c>
      <c r="AD240">
        <v>75</v>
      </c>
      <c r="AE240">
        <v>-189</v>
      </c>
      <c r="AF240">
        <v>2.5</v>
      </c>
      <c r="AG240">
        <v>78</v>
      </c>
      <c r="AH240">
        <v>-192</v>
      </c>
      <c r="AI240">
        <v>-114</v>
      </c>
      <c r="AJ240">
        <v>1</v>
      </c>
      <c r="AK240">
        <v>1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0.67</v>
      </c>
    </row>
    <row r="241" spans="1:43" x14ac:dyDescent="0.2">
      <c r="A241" t="s">
        <v>57</v>
      </c>
      <c r="B241" s="1">
        <v>40436</v>
      </c>
      <c r="C241" s="14">
        <f t="shared" si="8"/>
        <v>2010</v>
      </c>
      <c r="D241" s="14">
        <f t="shared" si="9"/>
        <v>9</v>
      </c>
      <c r="E241" s="14">
        <v>7</v>
      </c>
      <c r="F241" s="14">
        <v>7.7</v>
      </c>
      <c r="G241">
        <v>10.5</v>
      </c>
      <c r="H241">
        <v>7.7</v>
      </c>
      <c r="I241">
        <v>10.5</v>
      </c>
      <c r="J241">
        <v>703</v>
      </c>
      <c r="K241">
        <v>243</v>
      </c>
      <c r="L241">
        <v>792</v>
      </c>
      <c r="M241">
        <v>0</v>
      </c>
      <c r="N241">
        <v>0.45</v>
      </c>
      <c r="O241">
        <v>0.08</v>
      </c>
      <c r="P241">
        <v>0.08</v>
      </c>
      <c r="Q241">
        <v>0.08</v>
      </c>
      <c r="R241">
        <v>7</v>
      </c>
      <c r="S241">
        <v>0.26</v>
      </c>
      <c r="T241">
        <v>45</v>
      </c>
      <c r="U241">
        <v>7.9</v>
      </c>
      <c r="V241">
        <v>-30</v>
      </c>
      <c r="W241">
        <v>-0.34</v>
      </c>
      <c r="X241">
        <v>0.73</v>
      </c>
      <c r="Y241">
        <v>0</v>
      </c>
      <c r="Z241">
        <v>0.22</v>
      </c>
      <c r="AA241">
        <v>0.1</v>
      </c>
      <c r="AB241">
        <v>-57</v>
      </c>
      <c r="AC241">
        <v>-57</v>
      </c>
      <c r="AD241">
        <v>21</v>
      </c>
      <c r="AE241">
        <v>-78</v>
      </c>
      <c r="AF241">
        <v>0</v>
      </c>
      <c r="AG241">
        <v>21</v>
      </c>
      <c r="AH241">
        <v>-78</v>
      </c>
      <c r="AI241">
        <v>-57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</row>
    <row r="242" spans="1:43" x14ac:dyDescent="0.2">
      <c r="A242" t="s">
        <v>57</v>
      </c>
      <c r="B242" s="1">
        <v>40437</v>
      </c>
      <c r="C242" s="14">
        <f t="shared" si="8"/>
        <v>2010</v>
      </c>
      <c r="D242" s="14">
        <f t="shared" si="9"/>
        <v>9</v>
      </c>
      <c r="E242" s="14">
        <v>8</v>
      </c>
      <c r="F242" s="14">
        <v>7.9</v>
      </c>
      <c r="G242">
        <v>10.3</v>
      </c>
      <c r="H242">
        <v>7.9</v>
      </c>
      <c r="I242">
        <v>10.3</v>
      </c>
      <c r="J242">
        <v>703</v>
      </c>
      <c r="K242">
        <v>34</v>
      </c>
      <c r="L242">
        <v>107</v>
      </c>
      <c r="M242">
        <v>0</v>
      </c>
      <c r="N242">
        <v>0.45</v>
      </c>
      <c r="O242">
        <v>0.08</v>
      </c>
      <c r="P242">
        <v>0.08</v>
      </c>
      <c r="Q242">
        <v>0.08</v>
      </c>
      <c r="R242">
        <v>8</v>
      </c>
      <c r="S242">
        <v>0.75</v>
      </c>
      <c r="T242">
        <v>42</v>
      </c>
      <c r="U242">
        <v>1.1000000000000001</v>
      </c>
      <c r="V242">
        <v>-72</v>
      </c>
      <c r="W242">
        <v>-0.06</v>
      </c>
      <c r="X242">
        <v>0.63</v>
      </c>
      <c r="Y242">
        <v>0</v>
      </c>
      <c r="Z242">
        <v>0.22</v>
      </c>
      <c r="AA242">
        <v>0.1</v>
      </c>
      <c r="AB242">
        <v>-63</v>
      </c>
      <c r="AC242">
        <v>-63</v>
      </c>
      <c r="AD242">
        <v>16</v>
      </c>
      <c r="AE242">
        <v>-79</v>
      </c>
      <c r="AF242">
        <v>0</v>
      </c>
      <c r="AG242">
        <v>16</v>
      </c>
      <c r="AH242">
        <v>-79</v>
      </c>
      <c r="AI242">
        <v>-63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</row>
    <row r="243" spans="1:43" x14ac:dyDescent="0.2">
      <c r="A243" t="s">
        <v>57</v>
      </c>
      <c r="B243" s="1">
        <v>40438</v>
      </c>
      <c r="C243" s="14">
        <f t="shared" si="8"/>
        <v>2010</v>
      </c>
      <c r="D243" s="14">
        <f t="shared" si="9"/>
        <v>9</v>
      </c>
      <c r="E243" s="14">
        <v>9</v>
      </c>
      <c r="F243" s="14">
        <v>7.8</v>
      </c>
      <c r="G243">
        <v>10.5</v>
      </c>
      <c r="H243">
        <v>7.8</v>
      </c>
      <c r="I243">
        <v>10.5</v>
      </c>
      <c r="J243">
        <v>704</v>
      </c>
      <c r="K243">
        <v>177</v>
      </c>
      <c r="L243">
        <v>767</v>
      </c>
      <c r="M243">
        <v>0</v>
      </c>
      <c r="N243">
        <v>0.45</v>
      </c>
      <c r="O243">
        <v>0.08</v>
      </c>
      <c r="P243">
        <v>0.08</v>
      </c>
      <c r="Q243">
        <v>0.08</v>
      </c>
      <c r="R243">
        <v>9</v>
      </c>
      <c r="S243">
        <v>0.38</v>
      </c>
      <c r="T243">
        <v>40</v>
      </c>
      <c r="U243">
        <v>7.7</v>
      </c>
      <c r="V243">
        <v>-46</v>
      </c>
      <c r="W243">
        <v>-0.12</v>
      </c>
      <c r="X243">
        <v>0.54</v>
      </c>
      <c r="Y243">
        <v>0</v>
      </c>
      <c r="Z243">
        <v>0.22</v>
      </c>
      <c r="AA243">
        <v>0.1</v>
      </c>
      <c r="AB243">
        <v>-50</v>
      </c>
      <c r="AC243">
        <v>-50</v>
      </c>
      <c r="AD243">
        <v>18</v>
      </c>
      <c r="AE243">
        <v>-67</v>
      </c>
      <c r="AF243">
        <v>0</v>
      </c>
      <c r="AG243">
        <v>18</v>
      </c>
      <c r="AH243">
        <v>-67</v>
      </c>
      <c r="AI243">
        <v>-49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57</v>
      </c>
      <c r="B244" s="1">
        <v>40439</v>
      </c>
      <c r="C244" s="14">
        <f t="shared" si="8"/>
        <v>2010</v>
      </c>
      <c r="D244" s="14">
        <f t="shared" si="9"/>
        <v>9</v>
      </c>
      <c r="E244" s="14">
        <v>10</v>
      </c>
      <c r="F244" s="14">
        <v>6.8</v>
      </c>
      <c r="G244">
        <v>10.8</v>
      </c>
      <c r="H244">
        <v>6.8</v>
      </c>
      <c r="I244">
        <v>10.8</v>
      </c>
      <c r="J244">
        <v>705</v>
      </c>
      <c r="K244">
        <v>231</v>
      </c>
      <c r="L244">
        <v>753</v>
      </c>
      <c r="M244">
        <v>0</v>
      </c>
      <c r="N244">
        <v>0.45</v>
      </c>
      <c r="O244">
        <v>0.08</v>
      </c>
      <c r="P244">
        <v>0.08</v>
      </c>
      <c r="Q244">
        <v>0.08</v>
      </c>
      <c r="R244">
        <v>10</v>
      </c>
      <c r="S244">
        <v>0.09</v>
      </c>
      <c r="T244">
        <v>37</v>
      </c>
      <c r="U244">
        <v>7.5</v>
      </c>
      <c r="V244">
        <v>-20</v>
      </c>
      <c r="W244">
        <v>-0.28999999999999998</v>
      </c>
      <c r="X244">
        <v>0.62</v>
      </c>
      <c r="Y244">
        <v>0</v>
      </c>
      <c r="Z244">
        <v>0.21</v>
      </c>
      <c r="AA244">
        <v>0.1</v>
      </c>
      <c r="AB244">
        <v>-45</v>
      </c>
      <c r="AC244">
        <v>-46</v>
      </c>
      <c r="AD244">
        <v>13</v>
      </c>
      <c r="AE244">
        <v>-59</v>
      </c>
      <c r="AF244">
        <v>0</v>
      </c>
      <c r="AG244">
        <v>13</v>
      </c>
      <c r="AH244">
        <v>-59</v>
      </c>
      <c r="AI244">
        <v>-46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</row>
    <row r="245" spans="1:43" x14ac:dyDescent="0.2">
      <c r="A245" t="s">
        <v>57</v>
      </c>
      <c r="B245" s="1">
        <v>40440</v>
      </c>
      <c r="C245" s="14">
        <f t="shared" si="8"/>
        <v>2010</v>
      </c>
      <c r="D245" s="14">
        <f t="shared" si="9"/>
        <v>9</v>
      </c>
      <c r="E245" s="14">
        <v>11</v>
      </c>
      <c r="F245" s="14">
        <v>6.9</v>
      </c>
      <c r="G245">
        <v>10.8</v>
      </c>
      <c r="H245">
        <v>6.9</v>
      </c>
      <c r="I245">
        <v>10.8</v>
      </c>
      <c r="J245">
        <v>703</v>
      </c>
      <c r="K245">
        <v>216</v>
      </c>
      <c r="L245">
        <v>717</v>
      </c>
      <c r="M245">
        <v>0</v>
      </c>
      <c r="N245">
        <v>0.44</v>
      </c>
      <c r="O245">
        <v>0.08</v>
      </c>
      <c r="P245">
        <v>0.08</v>
      </c>
      <c r="Q245">
        <v>7.0000000000000007E-2</v>
      </c>
      <c r="R245">
        <v>11</v>
      </c>
      <c r="S245">
        <v>0.04</v>
      </c>
      <c r="T245">
        <v>298</v>
      </c>
      <c r="U245">
        <v>7.2</v>
      </c>
      <c r="V245">
        <v>-31</v>
      </c>
      <c r="W245">
        <v>-0.16</v>
      </c>
      <c r="X245">
        <v>0.21</v>
      </c>
      <c r="Y245">
        <v>0</v>
      </c>
      <c r="Z245">
        <v>0.21</v>
      </c>
      <c r="AA245">
        <v>0.1</v>
      </c>
      <c r="AB245">
        <v>-43</v>
      </c>
      <c r="AC245">
        <v>-45</v>
      </c>
      <c r="AD245">
        <v>8</v>
      </c>
      <c r="AE245">
        <v>-54</v>
      </c>
      <c r="AF245">
        <v>0</v>
      </c>
      <c r="AG245">
        <v>8</v>
      </c>
      <c r="AH245">
        <v>-54</v>
      </c>
      <c r="AI245">
        <v>-46</v>
      </c>
      <c r="AJ245">
        <v>1</v>
      </c>
      <c r="AK245">
        <v>1</v>
      </c>
      <c r="AL245">
        <v>0</v>
      </c>
      <c r="AM245">
        <v>1</v>
      </c>
      <c r="AN245">
        <v>1</v>
      </c>
      <c r="AO245">
        <v>1</v>
      </c>
      <c r="AP245">
        <v>1</v>
      </c>
      <c r="AQ245">
        <v>0.83</v>
      </c>
    </row>
    <row r="246" spans="1:43" x14ac:dyDescent="0.2">
      <c r="A246" t="s">
        <v>57</v>
      </c>
      <c r="B246" s="1">
        <v>40441</v>
      </c>
      <c r="C246" s="14">
        <f t="shared" si="8"/>
        <v>2010</v>
      </c>
      <c r="D246" s="14">
        <f t="shared" si="9"/>
        <v>9</v>
      </c>
      <c r="E246" s="14">
        <v>12</v>
      </c>
      <c r="F246" s="14">
        <v>5.8</v>
      </c>
      <c r="G246">
        <v>11</v>
      </c>
      <c r="H246">
        <v>5.8</v>
      </c>
      <c r="I246">
        <v>11</v>
      </c>
      <c r="J246">
        <v>700</v>
      </c>
      <c r="K246">
        <v>180</v>
      </c>
      <c r="L246">
        <v>623</v>
      </c>
      <c r="M246">
        <v>0</v>
      </c>
      <c r="N246">
        <v>0.44</v>
      </c>
      <c r="O246">
        <v>0.08</v>
      </c>
      <c r="P246">
        <v>0.08</v>
      </c>
      <c r="Q246">
        <v>7.0000000000000007E-2</v>
      </c>
      <c r="R246">
        <v>12</v>
      </c>
      <c r="S246">
        <v>0.03</v>
      </c>
      <c r="T246">
        <v>292</v>
      </c>
      <c r="U246">
        <v>6.2</v>
      </c>
      <c r="V246">
        <v>-32</v>
      </c>
      <c r="W246">
        <v>-0.05</v>
      </c>
      <c r="X246">
        <v>0.32</v>
      </c>
      <c r="Y246">
        <v>0</v>
      </c>
      <c r="Z246">
        <v>0.2</v>
      </c>
      <c r="AA246">
        <v>0.1</v>
      </c>
      <c r="AB246">
        <v>-35</v>
      </c>
      <c r="AC246">
        <v>-34</v>
      </c>
      <c r="AD246">
        <v>5</v>
      </c>
      <c r="AE246">
        <v>-39</v>
      </c>
      <c r="AF246">
        <v>0</v>
      </c>
      <c r="AG246">
        <v>5</v>
      </c>
      <c r="AH246">
        <v>-39</v>
      </c>
      <c r="AI246">
        <v>-34</v>
      </c>
      <c r="AJ246">
        <v>1</v>
      </c>
      <c r="AK246">
        <v>1</v>
      </c>
      <c r="AL246">
        <v>0</v>
      </c>
      <c r="AM246">
        <v>1</v>
      </c>
      <c r="AN246">
        <v>1</v>
      </c>
      <c r="AO246">
        <v>1</v>
      </c>
      <c r="AP246">
        <v>1</v>
      </c>
      <c r="AQ246">
        <v>0.83</v>
      </c>
    </row>
    <row r="247" spans="1:43" x14ac:dyDescent="0.2">
      <c r="A247" t="s">
        <v>57</v>
      </c>
      <c r="B247" s="1">
        <v>40442</v>
      </c>
      <c r="C247" s="14">
        <f t="shared" si="8"/>
        <v>2010</v>
      </c>
      <c r="D247" s="14">
        <f t="shared" si="9"/>
        <v>9</v>
      </c>
      <c r="E247" s="14">
        <v>13</v>
      </c>
      <c r="F247" s="14">
        <v>5.2</v>
      </c>
      <c r="G247">
        <v>11.2</v>
      </c>
      <c r="H247">
        <v>5.2</v>
      </c>
      <c r="I247">
        <v>11.2</v>
      </c>
      <c r="J247">
        <v>699</v>
      </c>
      <c r="K247">
        <v>196</v>
      </c>
      <c r="L247">
        <v>735</v>
      </c>
      <c r="M247">
        <v>0</v>
      </c>
      <c r="N247">
        <v>0.43</v>
      </c>
      <c r="O247">
        <v>7.0000000000000007E-2</v>
      </c>
      <c r="P247">
        <v>0.08</v>
      </c>
      <c r="Q247">
        <v>7.0000000000000007E-2</v>
      </c>
      <c r="R247">
        <v>13</v>
      </c>
      <c r="S247">
        <v>0.04</v>
      </c>
      <c r="T247">
        <v>25</v>
      </c>
      <c r="U247">
        <v>7.4</v>
      </c>
      <c r="V247">
        <v>-15</v>
      </c>
      <c r="W247">
        <v>-0.18</v>
      </c>
      <c r="X247">
        <v>0.41</v>
      </c>
      <c r="Y247">
        <v>10</v>
      </c>
      <c r="Z247">
        <v>0.19</v>
      </c>
      <c r="AA247">
        <v>0.1</v>
      </c>
      <c r="AB247">
        <v>-31</v>
      </c>
      <c r="AC247">
        <v>-35</v>
      </c>
      <c r="AD247">
        <v>6</v>
      </c>
      <c r="AE247">
        <v>-41</v>
      </c>
      <c r="AF247">
        <v>0</v>
      </c>
      <c r="AG247">
        <v>6</v>
      </c>
      <c r="AH247">
        <v>-41</v>
      </c>
      <c r="AI247">
        <v>-35</v>
      </c>
      <c r="AJ247">
        <v>1</v>
      </c>
      <c r="AK247">
        <v>1</v>
      </c>
      <c r="AL247">
        <v>0</v>
      </c>
      <c r="AM247">
        <v>0</v>
      </c>
      <c r="AN247">
        <v>1</v>
      </c>
      <c r="AO247">
        <v>1</v>
      </c>
      <c r="AP247">
        <v>1</v>
      </c>
      <c r="AQ247">
        <v>0.67</v>
      </c>
    </row>
    <row r="248" spans="1:43" x14ac:dyDescent="0.2">
      <c r="A248" t="s">
        <v>57</v>
      </c>
      <c r="B248" s="1">
        <v>40443</v>
      </c>
      <c r="C248" s="14">
        <f t="shared" si="8"/>
        <v>2010</v>
      </c>
      <c r="D248" s="14">
        <f t="shared" si="9"/>
        <v>9</v>
      </c>
      <c r="E248" s="14">
        <v>14</v>
      </c>
      <c r="F248" s="14">
        <v>3.9</v>
      </c>
      <c r="G248">
        <v>11.6</v>
      </c>
      <c r="H248">
        <v>3.9</v>
      </c>
      <c r="I248">
        <v>11.6</v>
      </c>
      <c r="J248">
        <v>698</v>
      </c>
      <c r="K248">
        <v>193</v>
      </c>
      <c r="L248">
        <v>665</v>
      </c>
      <c r="M248">
        <v>0</v>
      </c>
      <c r="N248">
        <v>0.43</v>
      </c>
      <c r="O248">
        <v>7.0000000000000007E-2</v>
      </c>
      <c r="P248">
        <v>7.0000000000000007E-2</v>
      </c>
      <c r="Q248">
        <v>7.0000000000000007E-2</v>
      </c>
      <c r="R248">
        <v>14</v>
      </c>
      <c r="S248">
        <v>0.19</v>
      </c>
      <c r="T248">
        <v>28</v>
      </c>
      <c r="U248">
        <v>6.6</v>
      </c>
      <c r="V248">
        <v>-38</v>
      </c>
      <c r="W248">
        <v>-0.06</v>
      </c>
      <c r="X248">
        <v>0.41</v>
      </c>
      <c r="Y248">
        <v>0</v>
      </c>
      <c r="Z248">
        <v>0.18</v>
      </c>
      <c r="AA248">
        <v>0.1</v>
      </c>
      <c r="AB248">
        <v>-30</v>
      </c>
      <c r="AC248">
        <v>-30</v>
      </c>
      <c r="AD248">
        <v>12</v>
      </c>
      <c r="AE248">
        <v>-41</v>
      </c>
      <c r="AF248">
        <v>0</v>
      </c>
      <c r="AG248">
        <v>12</v>
      </c>
      <c r="AH248">
        <v>-41</v>
      </c>
      <c r="AI248">
        <v>-29</v>
      </c>
      <c r="AJ248">
        <v>1</v>
      </c>
      <c r="AK248">
        <v>1</v>
      </c>
      <c r="AL248">
        <v>0</v>
      </c>
      <c r="AM248">
        <v>1</v>
      </c>
      <c r="AN248">
        <v>1</v>
      </c>
      <c r="AO248">
        <v>1</v>
      </c>
      <c r="AP248">
        <v>1</v>
      </c>
      <c r="AQ248">
        <v>0.83</v>
      </c>
    </row>
    <row r="249" spans="1:43" x14ac:dyDescent="0.2">
      <c r="A249" t="s">
        <v>57</v>
      </c>
      <c r="B249" s="1">
        <v>40444</v>
      </c>
      <c r="C249" s="14">
        <f t="shared" si="8"/>
        <v>2010</v>
      </c>
      <c r="D249" s="14">
        <f t="shared" si="9"/>
        <v>9</v>
      </c>
      <c r="E249" s="14">
        <v>15</v>
      </c>
      <c r="F249" s="14">
        <v>3.6</v>
      </c>
      <c r="G249">
        <v>11.7</v>
      </c>
      <c r="H249">
        <v>3.6</v>
      </c>
      <c r="I249">
        <v>11.7</v>
      </c>
      <c r="J249">
        <v>696</v>
      </c>
      <c r="K249">
        <v>171</v>
      </c>
      <c r="L249">
        <v>676</v>
      </c>
      <c r="M249">
        <v>0</v>
      </c>
      <c r="N249">
        <v>0.42</v>
      </c>
      <c r="O249">
        <v>7.0000000000000007E-2</v>
      </c>
      <c r="P249">
        <v>7.0000000000000007E-2</v>
      </c>
      <c r="Q249">
        <v>0.06</v>
      </c>
      <c r="R249">
        <v>15</v>
      </c>
      <c r="S249">
        <v>0.06</v>
      </c>
      <c r="T249">
        <v>-32</v>
      </c>
      <c r="U249">
        <v>6.8</v>
      </c>
      <c r="V249">
        <v>2</v>
      </c>
      <c r="W249">
        <v>-0.28000000000000003</v>
      </c>
      <c r="X249">
        <v>0.52</v>
      </c>
      <c r="Y249">
        <v>10</v>
      </c>
      <c r="Z249">
        <v>0.18</v>
      </c>
      <c r="AA249">
        <v>0.1</v>
      </c>
      <c r="AB249">
        <v>-28</v>
      </c>
      <c r="AC249">
        <v>-32</v>
      </c>
      <c r="AD249">
        <v>8</v>
      </c>
      <c r="AE249">
        <v>-40</v>
      </c>
      <c r="AF249">
        <v>0</v>
      </c>
      <c r="AG249">
        <v>8</v>
      </c>
      <c r="AH249">
        <v>-40</v>
      </c>
      <c r="AI249">
        <v>-32</v>
      </c>
      <c r="AJ249">
        <v>1</v>
      </c>
      <c r="AK249">
        <v>0</v>
      </c>
      <c r="AL249">
        <v>1</v>
      </c>
      <c r="AM249">
        <v>0</v>
      </c>
      <c r="AN249">
        <v>1</v>
      </c>
      <c r="AO249">
        <v>1</v>
      </c>
      <c r="AP249">
        <v>1</v>
      </c>
      <c r="AQ249">
        <v>0.67</v>
      </c>
    </row>
    <row r="250" spans="1:43" x14ac:dyDescent="0.2">
      <c r="A250" t="s">
        <v>57</v>
      </c>
      <c r="B250" s="1">
        <v>40445</v>
      </c>
      <c r="C250" s="14">
        <f t="shared" si="8"/>
        <v>2010</v>
      </c>
      <c r="D250" s="14">
        <f t="shared" si="9"/>
        <v>9</v>
      </c>
      <c r="E250" s="14">
        <v>16</v>
      </c>
      <c r="F250" s="14">
        <v>2.7</v>
      </c>
      <c r="G250">
        <v>12</v>
      </c>
      <c r="H250">
        <v>2.7</v>
      </c>
      <c r="I250">
        <v>12</v>
      </c>
      <c r="J250">
        <v>691</v>
      </c>
      <c r="K250">
        <v>147</v>
      </c>
      <c r="L250">
        <v>630</v>
      </c>
      <c r="M250">
        <v>0</v>
      </c>
      <c r="N250">
        <v>0.42</v>
      </c>
      <c r="O250">
        <v>0.06</v>
      </c>
      <c r="P250">
        <v>7.0000000000000007E-2</v>
      </c>
      <c r="Q250">
        <v>0.06</v>
      </c>
      <c r="R250">
        <v>16</v>
      </c>
      <c r="S250">
        <v>0.11</v>
      </c>
      <c r="T250">
        <v>48</v>
      </c>
      <c r="U250">
        <v>6.3</v>
      </c>
      <c r="V250">
        <v>18</v>
      </c>
      <c r="W250">
        <v>-0.38</v>
      </c>
      <c r="X250">
        <v>0.86</v>
      </c>
      <c r="Y250">
        <v>0</v>
      </c>
      <c r="Z250">
        <v>0.17</v>
      </c>
      <c r="AA250">
        <v>0.1</v>
      </c>
      <c r="AB250">
        <v>-23</v>
      </c>
      <c r="AC250">
        <v>-23</v>
      </c>
      <c r="AD250">
        <v>12</v>
      </c>
      <c r="AE250">
        <v>-35</v>
      </c>
      <c r="AF250">
        <v>0</v>
      </c>
      <c r="AG250">
        <v>12</v>
      </c>
      <c r="AH250">
        <v>-35</v>
      </c>
      <c r="AI250">
        <v>-23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</row>
    <row r="251" spans="1:43" x14ac:dyDescent="0.2">
      <c r="A251" t="s">
        <v>57</v>
      </c>
      <c r="B251" s="1">
        <v>40446</v>
      </c>
      <c r="C251" s="14">
        <f t="shared" si="8"/>
        <v>2010</v>
      </c>
      <c r="D251" s="14">
        <f t="shared" si="9"/>
        <v>9</v>
      </c>
      <c r="E251" s="14">
        <v>17</v>
      </c>
      <c r="F251" s="14">
        <v>2.5</v>
      </c>
      <c r="G251">
        <v>12</v>
      </c>
      <c r="H251">
        <v>2.5</v>
      </c>
      <c r="I251">
        <v>12</v>
      </c>
      <c r="J251">
        <v>689</v>
      </c>
      <c r="K251">
        <v>109</v>
      </c>
      <c r="L251">
        <v>392</v>
      </c>
      <c r="M251">
        <v>0</v>
      </c>
      <c r="N251">
        <v>0.41</v>
      </c>
      <c r="O251">
        <v>0.06</v>
      </c>
      <c r="P251">
        <v>0.06</v>
      </c>
      <c r="Q251">
        <v>0.06</v>
      </c>
      <c r="R251">
        <v>17</v>
      </c>
      <c r="S251">
        <v>0.16</v>
      </c>
      <c r="T251">
        <v>29</v>
      </c>
      <c r="U251">
        <v>3.9</v>
      </c>
      <c r="V251">
        <v>32</v>
      </c>
      <c r="W251">
        <v>-0.35</v>
      </c>
      <c r="X251">
        <v>0.85</v>
      </c>
      <c r="Y251">
        <v>0</v>
      </c>
      <c r="Z251">
        <v>0.16</v>
      </c>
      <c r="AA251">
        <v>0.1</v>
      </c>
      <c r="AB251">
        <v>-15</v>
      </c>
      <c r="AC251">
        <v>-15</v>
      </c>
      <c r="AD251">
        <v>10</v>
      </c>
      <c r="AE251">
        <v>-25</v>
      </c>
      <c r="AF251">
        <v>0</v>
      </c>
      <c r="AG251">
        <v>10</v>
      </c>
      <c r="AH251">
        <v>-25</v>
      </c>
      <c r="AI251">
        <v>-15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</row>
    <row r="252" spans="1:43" x14ac:dyDescent="0.2">
      <c r="A252" t="s">
        <v>57</v>
      </c>
      <c r="B252" s="1">
        <v>40447</v>
      </c>
      <c r="C252" s="14">
        <f t="shared" si="8"/>
        <v>2010</v>
      </c>
      <c r="D252" s="14">
        <f t="shared" si="9"/>
        <v>9</v>
      </c>
      <c r="E252" s="14">
        <v>18</v>
      </c>
      <c r="F252" s="14">
        <v>1.7</v>
      </c>
      <c r="G252">
        <v>12.3</v>
      </c>
      <c r="H252">
        <v>1.7</v>
      </c>
      <c r="I252">
        <v>12.3</v>
      </c>
      <c r="J252">
        <v>691</v>
      </c>
      <c r="K252">
        <v>127</v>
      </c>
      <c r="L252">
        <v>476</v>
      </c>
      <c r="M252">
        <v>0</v>
      </c>
      <c r="N252">
        <v>0.41</v>
      </c>
      <c r="O252">
        <v>0.06</v>
      </c>
      <c r="P252">
        <v>0.06</v>
      </c>
      <c r="Q252">
        <v>0.06</v>
      </c>
      <c r="R252">
        <v>18</v>
      </c>
      <c r="S252">
        <v>0.32</v>
      </c>
      <c r="T252">
        <v>45</v>
      </c>
      <c r="U252">
        <v>4.8</v>
      </c>
      <c r="V252">
        <v>-15</v>
      </c>
      <c r="W252">
        <v>-0.15</v>
      </c>
      <c r="X252">
        <v>0.71</v>
      </c>
      <c r="Y252">
        <v>0</v>
      </c>
      <c r="Z252">
        <v>0.16</v>
      </c>
      <c r="AA252">
        <v>0</v>
      </c>
      <c r="AB252">
        <v>-11</v>
      </c>
      <c r="AC252">
        <v>-12</v>
      </c>
      <c r="AD252">
        <v>17</v>
      </c>
      <c r="AE252">
        <v>-29</v>
      </c>
      <c r="AF252">
        <v>0</v>
      </c>
      <c r="AG252">
        <v>17</v>
      </c>
      <c r="AH252">
        <v>-29</v>
      </c>
      <c r="AI252">
        <v>-12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</row>
    <row r="253" spans="1:43" x14ac:dyDescent="0.2">
      <c r="A253" t="s">
        <v>57</v>
      </c>
      <c r="B253" s="1">
        <v>40448</v>
      </c>
      <c r="C253" s="14">
        <f t="shared" si="8"/>
        <v>2010</v>
      </c>
      <c r="D253" s="14">
        <f t="shared" si="9"/>
        <v>9</v>
      </c>
      <c r="E253" s="14">
        <v>19</v>
      </c>
      <c r="F253" s="14">
        <v>1</v>
      </c>
      <c r="G253">
        <v>12.6</v>
      </c>
      <c r="H253">
        <v>1</v>
      </c>
      <c r="I253">
        <v>12.6</v>
      </c>
      <c r="J253">
        <v>688</v>
      </c>
      <c r="K253">
        <v>147</v>
      </c>
      <c r="L253">
        <v>676</v>
      </c>
      <c r="M253">
        <v>0</v>
      </c>
      <c r="N253">
        <v>0.41</v>
      </c>
      <c r="O253">
        <v>0.06</v>
      </c>
      <c r="P253">
        <v>0.06</v>
      </c>
      <c r="Q253">
        <v>0.06</v>
      </c>
      <c r="R253">
        <v>19</v>
      </c>
      <c r="S253">
        <v>0.16</v>
      </c>
      <c r="T253">
        <v>36</v>
      </c>
      <c r="U253">
        <v>6.8</v>
      </c>
      <c r="V253">
        <v>-6</v>
      </c>
      <c r="W253">
        <v>-0.18</v>
      </c>
      <c r="X253">
        <v>0.68</v>
      </c>
      <c r="Y253">
        <v>0</v>
      </c>
      <c r="Z253">
        <v>0.15</v>
      </c>
      <c r="AA253">
        <v>0</v>
      </c>
      <c r="AB253">
        <v>-14</v>
      </c>
      <c r="AC253">
        <v>-14</v>
      </c>
      <c r="AD253">
        <v>13</v>
      </c>
      <c r="AE253">
        <v>-27</v>
      </c>
      <c r="AF253">
        <v>0</v>
      </c>
      <c r="AG253">
        <v>13</v>
      </c>
      <c r="AH253">
        <v>-27</v>
      </c>
      <c r="AI253">
        <v>-14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57</v>
      </c>
      <c r="B254" s="1">
        <v>40698</v>
      </c>
      <c r="C254" s="14">
        <f t="shared" si="8"/>
        <v>2011</v>
      </c>
      <c r="D254" s="14">
        <f t="shared" si="9"/>
        <v>6</v>
      </c>
      <c r="E254">
        <v>1</v>
      </c>
      <c r="F254">
        <v>5.0999999999999996</v>
      </c>
      <c r="G254">
        <v>10.3</v>
      </c>
      <c r="H254">
        <v>5.0999999999999996</v>
      </c>
      <c r="I254">
        <v>10.3</v>
      </c>
      <c r="J254">
        <v>693</v>
      </c>
      <c r="K254">
        <v>488</v>
      </c>
      <c r="L254">
        <v>1339</v>
      </c>
      <c r="M254">
        <v>18</v>
      </c>
      <c r="N254">
        <v>0.84</v>
      </c>
      <c r="O254">
        <v>0.41</v>
      </c>
      <c r="P254">
        <v>0.5</v>
      </c>
      <c r="Q254">
        <v>0.36</v>
      </c>
      <c r="R254">
        <v>1</v>
      </c>
      <c r="S254">
        <v>0.28000000000000003</v>
      </c>
      <c r="T254">
        <v>-27</v>
      </c>
      <c r="U254">
        <v>6.7</v>
      </c>
      <c r="V254">
        <v>-612</v>
      </c>
      <c r="W254">
        <v>0.21</v>
      </c>
      <c r="X254">
        <v>0.38</v>
      </c>
      <c r="Y254">
        <v>0</v>
      </c>
      <c r="Z254">
        <v>0.49</v>
      </c>
      <c r="AA254">
        <v>0.7</v>
      </c>
      <c r="AB254">
        <v>-561</v>
      </c>
      <c r="AC254">
        <v>-559</v>
      </c>
      <c r="AD254">
        <v>22</v>
      </c>
      <c r="AE254">
        <v>-581</v>
      </c>
      <c r="AF254">
        <v>5</v>
      </c>
      <c r="AG254">
        <v>27</v>
      </c>
      <c r="AH254">
        <v>-586</v>
      </c>
      <c r="AI254">
        <v>-559</v>
      </c>
      <c r="AJ254">
        <v>1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0.5</v>
      </c>
    </row>
    <row r="255" spans="1:43" x14ac:dyDescent="0.2">
      <c r="A255" t="s">
        <v>57</v>
      </c>
      <c r="B255" s="1">
        <v>40699</v>
      </c>
      <c r="C255" s="14">
        <f t="shared" si="8"/>
        <v>2011</v>
      </c>
      <c r="D255" s="14">
        <f t="shared" si="9"/>
        <v>6</v>
      </c>
      <c r="E255">
        <v>2</v>
      </c>
      <c r="F255">
        <v>5.5</v>
      </c>
      <c r="G255">
        <v>10.199999999999999</v>
      </c>
      <c r="H255">
        <v>5.5</v>
      </c>
      <c r="I255">
        <v>10.199999999999999</v>
      </c>
      <c r="J255">
        <v>699</v>
      </c>
      <c r="K255">
        <v>507</v>
      </c>
      <c r="L255">
        <v>1348</v>
      </c>
      <c r="M255">
        <v>22</v>
      </c>
      <c r="N255">
        <v>0.82</v>
      </c>
      <c r="O255">
        <v>0.3</v>
      </c>
      <c r="P255">
        <v>0.38</v>
      </c>
      <c r="Q255">
        <v>0.26</v>
      </c>
      <c r="R255">
        <v>2</v>
      </c>
      <c r="S255">
        <v>-0.02</v>
      </c>
      <c r="T255">
        <v>259</v>
      </c>
      <c r="U255">
        <v>6.7</v>
      </c>
      <c r="V255">
        <v>-542</v>
      </c>
      <c r="W255">
        <v>-0.24</v>
      </c>
      <c r="X255">
        <v>0</v>
      </c>
      <c r="Y255">
        <v>0</v>
      </c>
      <c r="Z255">
        <v>0.5</v>
      </c>
      <c r="AA255">
        <v>0.7</v>
      </c>
      <c r="AB255">
        <v>-586</v>
      </c>
      <c r="AC255">
        <v>-586</v>
      </c>
      <c r="AD255">
        <v>-8</v>
      </c>
      <c r="AE255">
        <v>-578</v>
      </c>
      <c r="AF255">
        <v>-0.3</v>
      </c>
      <c r="AG255">
        <v>-8</v>
      </c>
      <c r="AH255">
        <v>-578</v>
      </c>
      <c r="AI255">
        <v>-586</v>
      </c>
      <c r="AJ255">
        <v>0</v>
      </c>
      <c r="AK255">
        <v>1</v>
      </c>
      <c r="AL255">
        <v>0</v>
      </c>
      <c r="AM255">
        <v>1</v>
      </c>
      <c r="AN255">
        <v>0</v>
      </c>
      <c r="AO255">
        <v>1</v>
      </c>
      <c r="AP255">
        <v>0</v>
      </c>
      <c r="AQ255">
        <v>0.5</v>
      </c>
    </row>
    <row r="256" spans="1:43" x14ac:dyDescent="0.2">
      <c r="A256" t="s">
        <v>57</v>
      </c>
      <c r="B256" s="1">
        <v>40700</v>
      </c>
      <c r="C256" s="14">
        <f t="shared" si="8"/>
        <v>2011</v>
      </c>
      <c r="D256" s="14">
        <f t="shared" si="9"/>
        <v>6</v>
      </c>
      <c r="E256">
        <v>3</v>
      </c>
      <c r="F256">
        <v>5.9</v>
      </c>
      <c r="G256">
        <v>10.199999999999999</v>
      </c>
      <c r="H256">
        <v>5.9</v>
      </c>
      <c r="I256">
        <v>10.199999999999999</v>
      </c>
      <c r="J256">
        <v>703</v>
      </c>
      <c r="K256">
        <v>481</v>
      </c>
      <c r="L256">
        <v>1319</v>
      </c>
      <c r="M256">
        <v>22</v>
      </c>
      <c r="N256">
        <v>0.8</v>
      </c>
      <c r="O256">
        <v>0.24</v>
      </c>
      <c r="P256">
        <v>0.28999999999999998</v>
      </c>
      <c r="Q256">
        <v>0.2</v>
      </c>
      <c r="R256">
        <v>3</v>
      </c>
      <c r="S256">
        <v>-0.05</v>
      </c>
      <c r="T256">
        <v>32</v>
      </c>
      <c r="U256">
        <v>6.6</v>
      </c>
      <c r="V256">
        <v>-542</v>
      </c>
      <c r="W256">
        <v>0.44</v>
      </c>
      <c r="X256">
        <v>0.51</v>
      </c>
      <c r="Y256">
        <v>0</v>
      </c>
      <c r="Z256">
        <v>0.45</v>
      </c>
      <c r="AA256">
        <v>0.6</v>
      </c>
      <c r="AB256">
        <v>-500</v>
      </c>
      <c r="AC256">
        <v>-496</v>
      </c>
      <c r="AD256">
        <v>-17</v>
      </c>
      <c r="AE256">
        <v>-479</v>
      </c>
      <c r="AF256">
        <v>-1.1000000000000001</v>
      </c>
      <c r="AG256">
        <v>-18</v>
      </c>
      <c r="AH256">
        <v>-478</v>
      </c>
      <c r="AI256">
        <v>-496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1</v>
      </c>
      <c r="AP256">
        <v>0</v>
      </c>
      <c r="AQ256">
        <v>0.67</v>
      </c>
    </row>
    <row r="257" spans="1:43" x14ac:dyDescent="0.2">
      <c r="A257" t="s">
        <v>57</v>
      </c>
      <c r="B257" s="1">
        <v>40701</v>
      </c>
      <c r="C257" s="14">
        <f t="shared" si="8"/>
        <v>2011</v>
      </c>
      <c r="D257" s="14">
        <f t="shared" si="9"/>
        <v>6</v>
      </c>
      <c r="E257">
        <v>4</v>
      </c>
      <c r="F257">
        <v>6.6</v>
      </c>
      <c r="G257">
        <v>9.9</v>
      </c>
      <c r="H257">
        <v>6.6</v>
      </c>
      <c r="I257">
        <v>9.9</v>
      </c>
      <c r="J257">
        <v>702</v>
      </c>
      <c r="K257">
        <v>677</v>
      </c>
      <c r="L257">
        <v>1418</v>
      </c>
      <c r="M257">
        <v>25</v>
      </c>
      <c r="N257">
        <v>0.78</v>
      </c>
      <c r="O257">
        <v>0.19</v>
      </c>
      <c r="P257">
        <v>0.23</v>
      </c>
      <c r="Q257">
        <v>0.17</v>
      </c>
      <c r="R257">
        <v>4</v>
      </c>
      <c r="S257">
        <v>-120.96</v>
      </c>
      <c r="T257">
        <v>-36</v>
      </c>
      <c r="U257">
        <v>7.1</v>
      </c>
      <c r="V257">
        <v>-420</v>
      </c>
      <c r="W257">
        <v>0.19</v>
      </c>
      <c r="X257">
        <v>0.17</v>
      </c>
      <c r="Y257">
        <v>0</v>
      </c>
      <c r="Z257">
        <v>0.39</v>
      </c>
      <c r="AA257">
        <v>0.5</v>
      </c>
      <c r="AB257">
        <v>-429</v>
      </c>
      <c r="AC257">
        <v>-429</v>
      </c>
      <c r="AD257">
        <v>-36</v>
      </c>
      <c r="AE257">
        <v>-393</v>
      </c>
      <c r="AF257">
        <v>-35.799999999999997</v>
      </c>
      <c r="AG257">
        <v>-72</v>
      </c>
      <c r="AH257">
        <v>-357</v>
      </c>
      <c r="AI257">
        <v>-429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1</v>
      </c>
      <c r="AP257">
        <v>0</v>
      </c>
      <c r="AQ257">
        <v>0.33</v>
      </c>
    </row>
    <row r="258" spans="1:43" x14ac:dyDescent="0.2">
      <c r="A258" t="s">
        <v>57</v>
      </c>
      <c r="B258" s="1">
        <v>40702</v>
      </c>
      <c r="C258" s="14">
        <f t="shared" si="8"/>
        <v>2011</v>
      </c>
      <c r="D258" s="14">
        <f t="shared" si="9"/>
        <v>6</v>
      </c>
      <c r="E258">
        <v>5</v>
      </c>
      <c r="F258">
        <v>6.4</v>
      </c>
      <c r="G258">
        <v>9.9</v>
      </c>
      <c r="H258">
        <v>6.4</v>
      </c>
      <c r="I258">
        <v>9.9</v>
      </c>
      <c r="J258">
        <v>698</v>
      </c>
      <c r="K258">
        <v>640</v>
      </c>
      <c r="L258">
        <v>1437</v>
      </c>
      <c r="M258">
        <v>26</v>
      </c>
      <c r="N258">
        <v>0.76</v>
      </c>
      <c r="O258">
        <v>0.15</v>
      </c>
      <c r="P258">
        <v>0.19</v>
      </c>
      <c r="Q258">
        <v>0.13</v>
      </c>
      <c r="R258">
        <v>5</v>
      </c>
      <c r="S258">
        <v>-92.05</v>
      </c>
      <c r="T258">
        <v>43</v>
      </c>
      <c r="U258">
        <v>7.2</v>
      </c>
      <c r="V258">
        <v>-398</v>
      </c>
      <c r="W258">
        <v>0.49</v>
      </c>
      <c r="X258">
        <v>-0.09</v>
      </c>
      <c r="Y258">
        <v>0</v>
      </c>
      <c r="Z258">
        <v>0.34</v>
      </c>
      <c r="AA258">
        <v>0.5</v>
      </c>
      <c r="AB258">
        <v>-370</v>
      </c>
      <c r="AC258">
        <v>-370</v>
      </c>
      <c r="AD258">
        <v>-43</v>
      </c>
      <c r="AE258">
        <v>-327</v>
      </c>
      <c r="AF258">
        <v>-43.4</v>
      </c>
      <c r="AG258">
        <v>-86</v>
      </c>
      <c r="AH258">
        <v>-284</v>
      </c>
      <c r="AI258">
        <v>-370</v>
      </c>
      <c r="AJ258">
        <v>0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0</v>
      </c>
      <c r="AQ258">
        <v>0.5</v>
      </c>
    </row>
    <row r="259" spans="1:43" x14ac:dyDescent="0.2">
      <c r="A259" t="s">
        <v>57</v>
      </c>
      <c r="B259" s="1">
        <v>40707</v>
      </c>
      <c r="C259" s="14">
        <f t="shared" si="8"/>
        <v>2011</v>
      </c>
      <c r="D259" s="14">
        <f t="shared" si="9"/>
        <v>6</v>
      </c>
      <c r="E259">
        <v>6</v>
      </c>
      <c r="F259">
        <v>6.6</v>
      </c>
      <c r="G259">
        <v>9.6</v>
      </c>
      <c r="H259">
        <v>6.6</v>
      </c>
      <c r="I259">
        <v>9.6</v>
      </c>
      <c r="J259">
        <v>687</v>
      </c>
      <c r="K259">
        <v>294</v>
      </c>
      <c r="L259">
        <v>781</v>
      </c>
      <c r="M259">
        <v>18</v>
      </c>
      <c r="N259">
        <v>0.69</v>
      </c>
      <c r="O259">
        <v>0.06</v>
      </c>
      <c r="P259">
        <v>0.06</v>
      </c>
      <c r="Q259">
        <v>0.05</v>
      </c>
      <c r="R259">
        <v>6</v>
      </c>
      <c r="S259">
        <v>-1.89</v>
      </c>
      <c r="T259">
        <v>26</v>
      </c>
      <c r="U259">
        <v>3.9</v>
      </c>
      <c r="V259">
        <v>-132</v>
      </c>
      <c r="W259">
        <v>-0.17</v>
      </c>
      <c r="X259">
        <v>0.03</v>
      </c>
      <c r="Y259">
        <v>0</v>
      </c>
      <c r="Z259">
        <v>0.17</v>
      </c>
      <c r="AA259">
        <v>0.2</v>
      </c>
      <c r="AB259">
        <v>-183</v>
      </c>
      <c r="AC259">
        <v>-183</v>
      </c>
      <c r="AD259">
        <v>-26</v>
      </c>
      <c r="AE259">
        <v>-157</v>
      </c>
      <c r="AF259">
        <v>-22.5</v>
      </c>
      <c r="AG259">
        <v>-48</v>
      </c>
      <c r="AH259">
        <v>-134</v>
      </c>
      <c r="AI259">
        <v>-183</v>
      </c>
      <c r="AJ259">
        <v>0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0</v>
      </c>
      <c r="AQ259">
        <v>0.5</v>
      </c>
    </row>
    <row r="260" spans="1:43" x14ac:dyDescent="0.2">
      <c r="A260" t="s">
        <v>57</v>
      </c>
      <c r="B260" s="1">
        <v>40712</v>
      </c>
      <c r="C260" s="14">
        <f t="shared" si="8"/>
        <v>2011</v>
      </c>
      <c r="D260" s="14">
        <f t="shared" si="9"/>
        <v>6</v>
      </c>
      <c r="E260">
        <v>7</v>
      </c>
      <c r="F260">
        <v>9.6</v>
      </c>
      <c r="G260">
        <v>9</v>
      </c>
      <c r="H260">
        <v>9.6</v>
      </c>
      <c r="I260">
        <v>9</v>
      </c>
      <c r="J260">
        <v>697</v>
      </c>
      <c r="K260">
        <v>427</v>
      </c>
      <c r="L260">
        <v>1108</v>
      </c>
      <c r="M260">
        <v>41</v>
      </c>
      <c r="N260">
        <v>0.65</v>
      </c>
      <c r="O260">
        <v>0.04</v>
      </c>
      <c r="P260">
        <v>0.04</v>
      </c>
      <c r="Q260">
        <v>0.03</v>
      </c>
      <c r="R260">
        <v>7</v>
      </c>
      <c r="S260">
        <v>0.02</v>
      </c>
      <c r="T260">
        <v>292</v>
      </c>
      <c r="U260">
        <v>5.5</v>
      </c>
      <c r="V260">
        <v>-150</v>
      </c>
      <c r="W260">
        <v>0.06</v>
      </c>
      <c r="X260">
        <v>-0.05</v>
      </c>
      <c r="Y260">
        <v>0</v>
      </c>
      <c r="Z260">
        <v>0.13</v>
      </c>
      <c r="AA260">
        <v>0.2</v>
      </c>
      <c r="AB260">
        <v>-126</v>
      </c>
      <c r="AC260">
        <v>-133</v>
      </c>
      <c r="AD260">
        <v>8</v>
      </c>
      <c r="AE260">
        <v>-142</v>
      </c>
      <c r="AF260">
        <v>0.8</v>
      </c>
      <c r="AG260">
        <v>9</v>
      </c>
      <c r="AH260">
        <v>-143</v>
      </c>
      <c r="AI260">
        <v>-134</v>
      </c>
      <c r="AJ260">
        <v>1</v>
      </c>
      <c r="AK260">
        <v>1</v>
      </c>
      <c r="AL260">
        <v>0</v>
      </c>
      <c r="AM260">
        <v>1</v>
      </c>
      <c r="AN260">
        <v>1</v>
      </c>
      <c r="AO260">
        <v>1</v>
      </c>
      <c r="AP260">
        <v>1</v>
      </c>
      <c r="AQ260">
        <v>0.83</v>
      </c>
    </row>
    <row r="261" spans="1:43" x14ac:dyDescent="0.2">
      <c r="A261" t="s">
        <v>57</v>
      </c>
      <c r="B261" s="1">
        <v>40713</v>
      </c>
      <c r="C261" s="14">
        <f t="shared" si="8"/>
        <v>2011</v>
      </c>
      <c r="D261" s="14">
        <f t="shared" si="9"/>
        <v>6</v>
      </c>
      <c r="E261">
        <v>8</v>
      </c>
      <c r="F261">
        <v>10.5</v>
      </c>
      <c r="G261">
        <v>8.8000000000000007</v>
      </c>
      <c r="H261">
        <v>10.5</v>
      </c>
      <c r="I261">
        <v>8.8000000000000007</v>
      </c>
      <c r="J261">
        <v>699</v>
      </c>
      <c r="K261">
        <v>681</v>
      </c>
      <c r="L261">
        <v>1520</v>
      </c>
      <c r="M261">
        <v>41</v>
      </c>
      <c r="N261">
        <v>0.65</v>
      </c>
      <c r="O261">
        <v>0.03</v>
      </c>
      <c r="P261">
        <v>0.04</v>
      </c>
      <c r="Q261">
        <v>0.03</v>
      </c>
      <c r="R261">
        <v>8</v>
      </c>
      <c r="S261">
        <v>0.01</v>
      </c>
      <c r="T261">
        <v>5</v>
      </c>
      <c r="U261">
        <v>7.6</v>
      </c>
      <c r="V261">
        <v>-143</v>
      </c>
      <c r="W261">
        <v>0.03</v>
      </c>
      <c r="X261">
        <v>-0.15</v>
      </c>
      <c r="Y261">
        <v>1</v>
      </c>
      <c r="Z261">
        <v>0.12</v>
      </c>
      <c r="AA261">
        <v>0.2</v>
      </c>
      <c r="AB261">
        <v>-126</v>
      </c>
      <c r="AC261">
        <v>-136</v>
      </c>
      <c r="AD261">
        <v>3</v>
      </c>
      <c r="AE261">
        <v>-139</v>
      </c>
      <c r="AF261">
        <v>0.3</v>
      </c>
      <c r="AG261">
        <v>3</v>
      </c>
      <c r="AH261">
        <v>-139</v>
      </c>
      <c r="AI261">
        <v>-136</v>
      </c>
      <c r="AJ261">
        <v>1</v>
      </c>
      <c r="AK261">
        <v>1</v>
      </c>
      <c r="AL261">
        <v>0</v>
      </c>
      <c r="AM261">
        <v>0</v>
      </c>
      <c r="AN261">
        <v>1</v>
      </c>
      <c r="AO261">
        <v>1</v>
      </c>
      <c r="AP261">
        <v>1</v>
      </c>
      <c r="AQ261">
        <v>0.67</v>
      </c>
    </row>
    <row r="262" spans="1:43" x14ac:dyDescent="0.2">
      <c r="A262" t="s">
        <v>57</v>
      </c>
      <c r="B262" s="1">
        <v>40714</v>
      </c>
      <c r="C262" s="14">
        <f t="shared" si="8"/>
        <v>2011</v>
      </c>
      <c r="D262" s="14">
        <f t="shared" si="9"/>
        <v>6</v>
      </c>
      <c r="E262">
        <v>9</v>
      </c>
      <c r="F262">
        <v>11.5</v>
      </c>
      <c r="G262">
        <v>8.6</v>
      </c>
      <c r="H262">
        <v>11.5</v>
      </c>
      <c r="I262">
        <v>8.6</v>
      </c>
      <c r="J262">
        <v>698</v>
      </c>
      <c r="K262">
        <v>522</v>
      </c>
      <c r="L262">
        <v>1275</v>
      </c>
      <c r="M262">
        <v>29</v>
      </c>
      <c r="N262">
        <v>0.64</v>
      </c>
      <c r="O262">
        <v>0.03</v>
      </c>
      <c r="P262">
        <v>0.03</v>
      </c>
      <c r="Q262">
        <v>0.03</v>
      </c>
      <c r="R262">
        <v>9</v>
      </c>
      <c r="S262">
        <v>0.7</v>
      </c>
      <c r="T262">
        <v>68</v>
      </c>
      <c r="U262">
        <v>6.4</v>
      </c>
      <c r="V262">
        <v>-190</v>
      </c>
      <c r="W262">
        <v>0.14000000000000001</v>
      </c>
      <c r="X262">
        <v>-0.15</v>
      </c>
      <c r="Y262">
        <v>0</v>
      </c>
      <c r="Z262">
        <v>0.12</v>
      </c>
      <c r="AA262">
        <v>0.2</v>
      </c>
      <c r="AB262">
        <v>-112</v>
      </c>
      <c r="AC262">
        <v>-111</v>
      </c>
      <c r="AD262">
        <v>59</v>
      </c>
      <c r="AE262">
        <v>-170</v>
      </c>
      <c r="AF262">
        <v>19.8</v>
      </c>
      <c r="AG262">
        <v>79</v>
      </c>
      <c r="AH262">
        <v>-190</v>
      </c>
      <c r="AI262">
        <v>-111</v>
      </c>
      <c r="AJ262">
        <v>1</v>
      </c>
      <c r="AK262">
        <v>1</v>
      </c>
      <c r="AL262">
        <v>0</v>
      </c>
      <c r="AM262">
        <v>1</v>
      </c>
      <c r="AN262">
        <v>1</v>
      </c>
      <c r="AO262">
        <v>1</v>
      </c>
      <c r="AP262">
        <v>1</v>
      </c>
      <c r="AQ262">
        <v>0.83</v>
      </c>
    </row>
    <row r="263" spans="1:43" x14ac:dyDescent="0.2">
      <c r="A263" t="s">
        <v>57</v>
      </c>
      <c r="B263" s="1">
        <v>40715</v>
      </c>
      <c r="C263" s="14">
        <f t="shared" si="8"/>
        <v>2011</v>
      </c>
      <c r="D263" s="14">
        <f t="shared" si="9"/>
        <v>6</v>
      </c>
      <c r="E263">
        <v>10</v>
      </c>
      <c r="F263">
        <v>11.7</v>
      </c>
      <c r="G263">
        <v>8.5</v>
      </c>
      <c r="H263">
        <v>11.7</v>
      </c>
      <c r="I263">
        <v>8.5</v>
      </c>
      <c r="J263">
        <v>696</v>
      </c>
      <c r="K263">
        <v>354</v>
      </c>
      <c r="L263">
        <v>919</v>
      </c>
      <c r="M263">
        <v>12</v>
      </c>
      <c r="N263">
        <v>0.64</v>
      </c>
      <c r="O263">
        <v>0.03</v>
      </c>
      <c r="P263">
        <v>0.03</v>
      </c>
      <c r="Q263">
        <v>0.03</v>
      </c>
      <c r="R263">
        <v>10</v>
      </c>
      <c r="S263">
        <v>0.92</v>
      </c>
      <c r="T263">
        <v>70</v>
      </c>
      <c r="U263">
        <v>4.5999999999999996</v>
      </c>
      <c r="V263">
        <v>-155</v>
      </c>
      <c r="W263">
        <v>-0.06</v>
      </c>
      <c r="X263">
        <v>0.23</v>
      </c>
      <c r="Y263">
        <v>0</v>
      </c>
      <c r="Z263">
        <v>0.11</v>
      </c>
      <c r="AA263">
        <v>0.2</v>
      </c>
      <c r="AB263">
        <v>-105</v>
      </c>
      <c r="AC263">
        <v>-106</v>
      </c>
      <c r="AD263">
        <v>58</v>
      </c>
      <c r="AE263">
        <v>-164</v>
      </c>
      <c r="AF263">
        <v>10.9</v>
      </c>
      <c r="AG263">
        <v>69</v>
      </c>
      <c r="AH263">
        <v>-175</v>
      </c>
      <c r="AI263">
        <v>-106</v>
      </c>
      <c r="AJ263">
        <v>1</v>
      </c>
      <c r="AK263">
        <v>1</v>
      </c>
      <c r="AL263">
        <v>0</v>
      </c>
      <c r="AM263">
        <v>1</v>
      </c>
      <c r="AN263">
        <v>1</v>
      </c>
      <c r="AO263">
        <v>1</v>
      </c>
      <c r="AP263">
        <v>1</v>
      </c>
      <c r="AQ263">
        <v>0.83</v>
      </c>
    </row>
    <row r="264" spans="1:43" x14ac:dyDescent="0.2">
      <c r="A264" t="s">
        <v>57</v>
      </c>
      <c r="B264" s="1">
        <v>40716</v>
      </c>
      <c r="C264" s="14">
        <f t="shared" si="8"/>
        <v>2011</v>
      </c>
      <c r="D264" s="14">
        <f t="shared" si="9"/>
        <v>6</v>
      </c>
      <c r="E264">
        <v>11</v>
      </c>
      <c r="F264">
        <v>12.1</v>
      </c>
      <c r="G264">
        <v>8.4</v>
      </c>
      <c r="H264">
        <v>12.1</v>
      </c>
      <c r="I264">
        <v>8.4</v>
      </c>
      <c r="J264">
        <v>696</v>
      </c>
      <c r="K264">
        <v>360</v>
      </c>
      <c r="L264">
        <v>932</v>
      </c>
      <c r="M264">
        <v>25</v>
      </c>
      <c r="N264">
        <v>0.64</v>
      </c>
      <c r="O264">
        <v>0.03</v>
      </c>
      <c r="P264">
        <v>0.03</v>
      </c>
      <c r="Q264">
        <v>0.02</v>
      </c>
      <c r="R264">
        <v>11</v>
      </c>
      <c r="S264">
        <v>0.56999999999999995</v>
      </c>
      <c r="T264">
        <v>113</v>
      </c>
      <c r="U264">
        <v>4.7</v>
      </c>
      <c r="V264">
        <v>-179</v>
      </c>
      <c r="W264">
        <v>-0.08</v>
      </c>
      <c r="X264">
        <v>0.4</v>
      </c>
      <c r="Y264">
        <v>0</v>
      </c>
      <c r="Z264">
        <v>0.11</v>
      </c>
      <c r="AA264">
        <v>0.2</v>
      </c>
      <c r="AB264">
        <v>-116</v>
      </c>
      <c r="AC264">
        <v>-117</v>
      </c>
      <c r="AD264">
        <v>72</v>
      </c>
      <c r="AE264">
        <v>-190</v>
      </c>
      <c r="AF264">
        <v>14.2</v>
      </c>
      <c r="AG264">
        <v>86</v>
      </c>
      <c r="AH264">
        <v>-204</v>
      </c>
      <c r="AI264">
        <v>-118</v>
      </c>
      <c r="AJ264">
        <v>1</v>
      </c>
      <c r="AK264">
        <v>1</v>
      </c>
      <c r="AL264">
        <v>0</v>
      </c>
      <c r="AM264">
        <v>1</v>
      </c>
      <c r="AN264">
        <v>1</v>
      </c>
      <c r="AO264">
        <v>1</v>
      </c>
      <c r="AP264">
        <v>1</v>
      </c>
      <c r="AQ264">
        <v>0.83</v>
      </c>
    </row>
    <row r="265" spans="1:43" x14ac:dyDescent="0.2">
      <c r="A265" t="s">
        <v>57</v>
      </c>
      <c r="B265" s="1">
        <v>40717</v>
      </c>
      <c r="C265" s="14">
        <f t="shared" si="8"/>
        <v>2011</v>
      </c>
      <c r="D265" s="14">
        <f t="shared" si="9"/>
        <v>6</v>
      </c>
      <c r="E265">
        <v>12</v>
      </c>
      <c r="F265">
        <v>12.2</v>
      </c>
      <c r="G265">
        <v>8.3000000000000007</v>
      </c>
      <c r="H265">
        <v>12.2</v>
      </c>
      <c r="I265">
        <v>8.3000000000000007</v>
      </c>
      <c r="J265">
        <v>696</v>
      </c>
      <c r="K265">
        <v>243</v>
      </c>
      <c r="L265">
        <v>997</v>
      </c>
      <c r="M265">
        <v>14</v>
      </c>
      <c r="N265">
        <v>0.64</v>
      </c>
      <c r="O265">
        <v>0.03</v>
      </c>
      <c r="P265">
        <v>0.03</v>
      </c>
      <c r="Q265">
        <v>0.03</v>
      </c>
      <c r="R265">
        <v>12</v>
      </c>
      <c r="S265">
        <v>0.36</v>
      </c>
      <c r="T265">
        <v>115</v>
      </c>
      <c r="U265">
        <v>5</v>
      </c>
      <c r="V265">
        <v>-180</v>
      </c>
      <c r="W265">
        <v>-0.03</v>
      </c>
      <c r="X265">
        <v>0.43</v>
      </c>
      <c r="Y265">
        <v>0</v>
      </c>
      <c r="Z265">
        <v>0.12</v>
      </c>
      <c r="AA265">
        <v>0.2</v>
      </c>
      <c r="AB265">
        <v>-124</v>
      </c>
      <c r="AC265">
        <v>-128</v>
      </c>
      <c r="AD265">
        <v>56</v>
      </c>
      <c r="AE265">
        <v>-184</v>
      </c>
      <c r="AF265">
        <v>5</v>
      </c>
      <c r="AG265">
        <v>61</v>
      </c>
      <c r="AH265">
        <v>-189</v>
      </c>
      <c r="AI265">
        <v>-128</v>
      </c>
      <c r="AJ265">
        <v>1</v>
      </c>
      <c r="AK265">
        <v>1</v>
      </c>
      <c r="AL265">
        <v>0</v>
      </c>
      <c r="AM265">
        <v>1</v>
      </c>
      <c r="AN265">
        <v>1</v>
      </c>
      <c r="AO265">
        <v>1</v>
      </c>
      <c r="AP265">
        <v>1</v>
      </c>
      <c r="AQ265">
        <v>0.83</v>
      </c>
    </row>
    <row r="266" spans="1:43" x14ac:dyDescent="0.2">
      <c r="A266" t="s">
        <v>57</v>
      </c>
      <c r="B266" s="1">
        <v>40718</v>
      </c>
      <c r="C266" s="14">
        <f t="shared" si="8"/>
        <v>2011</v>
      </c>
      <c r="D266" s="14">
        <f t="shared" si="9"/>
        <v>6</v>
      </c>
      <c r="E266">
        <v>13</v>
      </c>
      <c r="F266">
        <v>12.5</v>
      </c>
      <c r="G266">
        <v>8.3000000000000007</v>
      </c>
      <c r="H266">
        <v>12.5</v>
      </c>
      <c r="I266">
        <v>8.3000000000000007</v>
      </c>
      <c r="J266">
        <v>698</v>
      </c>
      <c r="K266">
        <v>431</v>
      </c>
      <c r="L266">
        <v>1258</v>
      </c>
      <c r="M266">
        <v>4</v>
      </c>
      <c r="N266">
        <v>0.65</v>
      </c>
      <c r="O266">
        <v>0.03</v>
      </c>
      <c r="P266">
        <v>0.04</v>
      </c>
      <c r="Q266">
        <v>0.03</v>
      </c>
      <c r="R266">
        <v>13</v>
      </c>
      <c r="S266">
        <v>0.77</v>
      </c>
      <c r="T266">
        <v>105</v>
      </c>
      <c r="U266">
        <v>6.3</v>
      </c>
      <c r="V266">
        <v>-189</v>
      </c>
      <c r="W266">
        <v>-0.18</v>
      </c>
      <c r="X266">
        <v>0.2</v>
      </c>
      <c r="Y266">
        <v>0</v>
      </c>
      <c r="Z266">
        <v>0.14000000000000001</v>
      </c>
      <c r="AA266">
        <v>0.2</v>
      </c>
      <c r="AB266">
        <v>-135</v>
      </c>
      <c r="AC266">
        <v>-137</v>
      </c>
      <c r="AD266">
        <v>75</v>
      </c>
      <c r="AE266">
        <v>-212</v>
      </c>
      <c r="AF266">
        <v>3.1</v>
      </c>
      <c r="AG266">
        <v>78</v>
      </c>
      <c r="AH266">
        <v>-215</v>
      </c>
      <c r="AI266">
        <v>-137</v>
      </c>
      <c r="AJ266">
        <v>1</v>
      </c>
      <c r="AK266">
        <v>1</v>
      </c>
      <c r="AL266">
        <v>0</v>
      </c>
      <c r="AM266">
        <v>1</v>
      </c>
      <c r="AN266">
        <v>1</v>
      </c>
      <c r="AO266">
        <v>1</v>
      </c>
      <c r="AP266">
        <v>1</v>
      </c>
      <c r="AQ266">
        <v>0.83</v>
      </c>
    </row>
    <row r="267" spans="1:43" x14ac:dyDescent="0.2">
      <c r="A267" t="s">
        <v>57</v>
      </c>
      <c r="B267" s="1">
        <v>40719</v>
      </c>
      <c r="C267" s="14">
        <f t="shared" si="8"/>
        <v>2011</v>
      </c>
      <c r="D267" s="14">
        <f t="shared" si="9"/>
        <v>6</v>
      </c>
      <c r="E267">
        <v>14</v>
      </c>
      <c r="F267">
        <v>13.9</v>
      </c>
      <c r="G267">
        <v>8.1</v>
      </c>
      <c r="H267">
        <v>13.9</v>
      </c>
      <c r="I267">
        <v>8.1</v>
      </c>
      <c r="J267">
        <v>699</v>
      </c>
      <c r="K267">
        <v>637</v>
      </c>
      <c r="L267">
        <v>1438</v>
      </c>
      <c r="M267">
        <v>20</v>
      </c>
      <c r="N267">
        <v>0.65</v>
      </c>
      <c r="O267">
        <v>0.03</v>
      </c>
      <c r="P267">
        <v>0.04</v>
      </c>
      <c r="Q267">
        <v>0.03</v>
      </c>
      <c r="R267">
        <v>14</v>
      </c>
      <c r="S267">
        <v>3.01</v>
      </c>
      <c r="T267">
        <v>114</v>
      </c>
      <c r="U267">
        <v>7.2</v>
      </c>
      <c r="V267">
        <v>-246</v>
      </c>
      <c r="W267">
        <v>0.04</v>
      </c>
      <c r="X267">
        <v>0.03</v>
      </c>
      <c r="Y267">
        <v>0</v>
      </c>
      <c r="Z267">
        <v>0.14000000000000001</v>
      </c>
      <c r="AA267">
        <v>0.2</v>
      </c>
      <c r="AB267">
        <v>-132</v>
      </c>
      <c r="AC267">
        <v>-131</v>
      </c>
      <c r="AD267">
        <v>109</v>
      </c>
      <c r="AE267">
        <v>-240</v>
      </c>
      <c r="AF267">
        <v>55.1</v>
      </c>
      <c r="AG267">
        <v>164</v>
      </c>
      <c r="AH267">
        <v>-295</v>
      </c>
      <c r="AI267">
        <v>-131</v>
      </c>
      <c r="AJ267">
        <v>1</v>
      </c>
      <c r="AK267">
        <v>1</v>
      </c>
      <c r="AL267">
        <v>0</v>
      </c>
      <c r="AM267">
        <v>1</v>
      </c>
      <c r="AN267">
        <v>1</v>
      </c>
      <c r="AO267">
        <v>1</v>
      </c>
      <c r="AP267">
        <v>1</v>
      </c>
      <c r="AQ267">
        <v>0.83</v>
      </c>
    </row>
    <row r="268" spans="1:43" x14ac:dyDescent="0.2">
      <c r="A268" t="s">
        <v>57</v>
      </c>
      <c r="B268" s="1">
        <v>40720</v>
      </c>
      <c r="C268" s="14">
        <f t="shared" si="8"/>
        <v>2011</v>
      </c>
      <c r="D268" s="14">
        <f t="shared" si="9"/>
        <v>6</v>
      </c>
      <c r="E268">
        <v>15</v>
      </c>
      <c r="F268">
        <v>14.8</v>
      </c>
      <c r="G268">
        <v>7.9</v>
      </c>
      <c r="H268">
        <v>14.8</v>
      </c>
      <c r="I268">
        <v>7.9</v>
      </c>
      <c r="J268">
        <v>695</v>
      </c>
      <c r="K268">
        <v>682</v>
      </c>
      <c r="L268">
        <v>1431</v>
      </c>
      <c r="M268">
        <v>39</v>
      </c>
      <c r="N268">
        <v>0.65</v>
      </c>
      <c r="O268">
        <v>0.03</v>
      </c>
      <c r="P268">
        <v>0.04</v>
      </c>
      <c r="Q268">
        <v>0.03</v>
      </c>
      <c r="R268">
        <v>15</v>
      </c>
      <c r="S268">
        <v>1.08</v>
      </c>
      <c r="T268">
        <v>104</v>
      </c>
      <c r="U268">
        <v>7.2</v>
      </c>
      <c r="V268">
        <v>-242</v>
      </c>
      <c r="W268">
        <v>7.0000000000000007E-2</v>
      </c>
      <c r="X268">
        <v>-0.02</v>
      </c>
      <c r="Y268">
        <v>0</v>
      </c>
      <c r="Z268">
        <v>0.14000000000000001</v>
      </c>
      <c r="AA268">
        <v>0.2</v>
      </c>
      <c r="AB268">
        <v>-138</v>
      </c>
      <c r="AC268">
        <v>-138</v>
      </c>
      <c r="AD268">
        <v>93</v>
      </c>
      <c r="AE268">
        <v>-231</v>
      </c>
      <c r="AF268">
        <v>40.1</v>
      </c>
      <c r="AG268">
        <v>133</v>
      </c>
      <c r="AH268">
        <v>-271</v>
      </c>
      <c r="AI268">
        <v>-138</v>
      </c>
      <c r="AJ268">
        <v>1</v>
      </c>
      <c r="AK268">
        <v>1</v>
      </c>
      <c r="AL268">
        <v>0</v>
      </c>
      <c r="AM268">
        <v>1</v>
      </c>
      <c r="AN268">
        <v>1</v>
      </c>
      <c r="AO268">
        <v>1</v>
      </c>
      <c r="AP268">
        <v>1</v>
      </c>
      <c r="AQ268">
        <v>0.83</v>
      </c>
    </row>
    <row r="269" spans="1:43" x14ac:dyDescent="0.2">
      <c r="A269" t="s">
        <v>57</v>
      </c>
      <c r="B269" s="1">
        <v>40721</v>
      </c>
      <c r="C269" s="14">
        <f t="shared" si="8"/>
        <v>2011</v>
      </c>
      <c r="D269" s="14">
        <f t="shared" si="9"/>
        <v>6</v>
      </c>
      <c r="E269">
        <v>16</v>
      </c>
      <c r="F269">
        <v>14.9</v>
      </c>
      <c r="G269">
        <v>7.8</v>
      </c>
      <c r="H269">
        <v>14.9</v>
      </c>
      <c r="I269">
        <v>7.8</v>
      </c>
      <c r="J269">
        <v>692</v>
      </c>
      <c r="K269">
        <v>576</v>
      </c>
      <c r="L269">
        <v>1305</v>
      </c>
      <c r="M269">
        <v>43</v>
      </c>
      <c r="N269">
        <v>0.65</v>
      </c>
      <c r="O269">
        <v>0.03</v>
      </c>
      <c r="P269">
        <v>0.04</v>
      </c>
      <c r="Q269">
        <v>0.03</v>
      </c>
      <c r="R269">
        <v>16</v>
      </c>
      <c r="S269">
        <v>0.37</v>
      </c>
      <c r="T269">
        <v>122</v>
      </c>
      <c r="U269">
        <v>6.5</v>
      </c>
      <c r="V269">
        <v>-231</v>
      </c>
      <c r="W269">
        <v>0.15</v>
      </c>
      <c r="X269">
        <v>0.21</v>
      </c>
      <c r="Y269">
        <v>0</v>
      </c>
      <c r="Z269">
        <v>0.14000000000000001</v>
      </c>
      <c r="AA269">
        <v>0.2</v>
      </c>
      <c r="AB269">
        <v>-125</v>
      </c>
      <c r="AC269">
        <v>-124</v>
      </c>
      <c r="AD269">
        <v>85</v>
      </c>
      <c r="AE269">
        <v>-210</v>
      </c>
      <c r="AF269">
        <v>15.7</v>
      </c>
      <c r="AG269">
        <v>101</v>
      </c>
      <c r="AH269">
        <v>-226</v>
      </c>
      <c r="AI269">
        <v>-125</v>
      </c>
      <c r="AJ269">
        <v>1</v>
      </c>
      <c r="AK269">
        <v>1</v>
      </c>
      <c r="AL269">
        <v>0</v>
      </c>
      <c r="AM269">
        <v>1</v>
      </c>
      <c r="AN269">
        <v>1</v>
      </c>
      <c r="AO269">
        <v>1</v>
      </c>
      <c r="AP269">
        <v>1</v>
      </c>
      <c r="AQ269">
        <v>0.83</v>
      </c>
    </row>
    <row r="270" spans="1:43" x14ac:dyDescent="0.2">
      <c r="A270" t="s">
        <v>57</v>
      </c>
      <c r="B270" s="1">
        <v>40722</v>
      </c>
      <c r="C270" s="14">
        <f t="shared" si="8"/>
        <v>2011</v>
      </c>
      <c r="D270" s="14">
        <f t="shared" si="9"/>
        <v>6</v>
      </c>
      <c r="E270">
        <v>17</v>
      </c>
      <c r="F270">
        <v>14.2</v>
      </c>
      <c r="G270">
        <v>7.9</v>
      </c>
      <c r="H270">
        <v>14.2</v>
      </c>
      <c r="I270">
        <v>7.9</v>
      </c>
      <c r="J270">
        <v>686</v>
      </c>
      <c r="K270">
        <v>470</v>
      </c>
      <c r="L270">
        <v>1275</v>
      </c>
      <c r="M270">
        <v>33</v>
      </c>
      <c r="N270">
        <v>0.65</v>
      </c>
      <c r="O270">
        <v>0.03</v>
      </c>
      <c r="P270">
        <v>0.04</v>
      </c>
      <c r="Q270">
        <v>0.03</v>
      </c>
      <c r="R270">
        <v>17</v>
      </c>
      <c r="S270">
        <v>0.8</v>
      </c>
      <c r="T270">
        <v>117</v>
      </c>
      <c r="U270">
        <v>6.4</v>
      </c>
      <c r="V270">
        <v>-191</v>
      </c>
      <c r="W270">
        <v>-0.13</v>
      </c>
      <c r="X270">
        <v>0.37</v>
      </c>
      <c r="Y270">
        <v>0</v>
      </c>
      <c r="Z270">
        <v>0.14000000000000001</v>
      </c>
      <c r="AA270">
        <v>0.2</v>
      </c>
      <c r="AB270">
        <v>-113</v>
      </c>
      <c r="AC270">
        <v>-112</v>
      </c>
      <c r="AD270">
        <v>97</v>
      </c>
      <c r="AE270">
        <v>-210</v>
      </c>
      <c r="AF270">
        <v>25.9</v>
      </c>
      <c r="AG270">
        <v>123</v>
      </c>
      <c r="AH270">
        <v>-236</v>
      </c>
      <c r="AI270">
        <v>-113</v>
      </c>
      <c r="AJ270">
        <v>1</v>
      </c>
      <c r="AK270">
        <v>1</v>
      </c>
      <c r="AL270">
        <v>0</v>
      </c>
      <c r="AM270">
        <v>1</v>
      </c>
      <c r="AN270">
        <v>1</v>
      </c>
      <c r="AO270">
        <v>1</v>
      </c>
      <c r="AP270">
        <v>1</v>
      </c>
      <c r="AQ270">
        <v>0.83</v>
      </c>
    </row>
    <row r="271" spans="1:43" x14ac:dyDescent="0.2">
      <c r="A271" t="s">
        <v>57</v>
      </c>
      <c r="B271" s="1">
        <v>40723</v>
      </c>
      <c r="C271" s="14">
        <f t="shared" si="8"/>
        <v>2011</v>
      </c>
      <c r="D271" s="14">
        <f t="shared" si="9"/>
        <v>6</v>
      </c>
      <c r="E271">
        <v>18</v>
      </c>
      <c r="F271">
        <v>11.6</v>
      </c>
      <c r="G271">
        <v>8.5</v>
      </c>
      <c r="H271">
        <v>11.6</v>
      </c>
      <c r="I271">
        <v>8.5</v>
      </c>
      <c r="J271">
        <v>685</v>
      </c>
      <c r="K271">
        <v>379</v>
      </c>
      <c r="L271">
        <v>933</v>
      </c>
      <c r="M271">
        <v>23</v>
      </c>
      <c r="N271">
        <v>0.65</v>
      </c>
      <c r="O271">
        <v>0.03</v>
      </c>
      <c r="P271">
        <v>0.03</v>
      </c>
      <c r="Q271">
        <v>0.03</v>
      </c>
      <c r="R271">
        <v>18</v>
      </c>
      <c r="S271">
        <v>1.56</v>
      </c>
      <c r="T271">
        <v>166</v>
      </c>
      <c r="U271">
        <v>4.7</v>
      </c>
      <c r="V271">
        <v>-208</v>
      </c>
      <c r="W271">
        <v>-0.13</v>
      </c>
      <c r="X271">
        <v>7.0000000000000007E-2</v>
      </c>
      <c r="Y271">
        <v>0</v>
      </c>
      <c r="Z271">
        <v>0.13</v>
      </c>
      <c r="AA271">
        <v>0.2</v>
      </c>
      <c r="AB271">
        <v>-89</v>
      </c>
      <c r="AC271">
        <v>-90</v>
      </c>
      <c r="AD271">
        <v>137</v>
      </c>
      <c r="AE271">
        <v>-227</v>
      </c>
      <c r="AF271">
        <v>35.4</v>
      </c>
      <c r="AG271">
        <v>172</v>
      </c>
      <c r="AH271">
        <v>-262</v>
      </c>
      <c r="AI271">
        <v>-90</v>
      </c>
      <c r="AJ271">
        <v>1</v>
      </c>
      <c r="AK271">
        <v>1</v>
      </c>
      <c r="AL271">
        <v>0</v>
      </c>
      <c r="AM271">
        <v>1</v>
      </c>
      <c r="AN271">
        <v>1</v>
      </c>
      <c r="AO271">
        <v>1</v>
      </c>
      <c r="AP271">
        <v>1</v>
      </c>
      <c r="AQ271">
        <v>0.83</v>
      </c>
    </row>
    <row r="272" spans="1:43" x14ac:dyDescent="0.2">
      <c r="A272" t="s">
        <v>57</v>
      </c>
      <c r="B272" s="1">
        <v>40724</v>
      </c>
      <c r="C272" s="14">
        <f t="shared" si="8"/>
        <v>2011</v>
      </c>
      <c r="D272" s="14">
        <f t="shared" si="9"/>
        <v>6</v>
      </c>
      <c r="E272">
        <v>19</v>
      </c>
      <c r="F272">
        <v>9.9</v>
      </c>
      <c r="G272">
        <v>8.9</v>
      </c>
      <c r="H272">
        <v>9.9</v>
      </c>
      <c r="I272">
        <v>8.9</v>
      </c>
      <c r="J272">
        <v>684</v>
      </c>
      <c r="K272">
        <v>283</v>
      </c>
      <c r="L272">
        <v>678</v>
      </c>
      <c r="M272">
        <v>20</v>
      </c>
      <c r="N272">
        <v>0.64</v>
      </c>
      <c r="O272">
        <v>0.03</v>
      </c>
      <c r="P272">
        <v>0.03</v>
      </c>
      <c r="Q272">
        <v>0.03</v>
      </c>
      <c r="R272">
        <v>19</v>
      </c>
      <c r="S272">
        <v>4.07</v>
      </c>
      <c r="T272">
        <v>114</v>
      </c>
      <c r="U272">
        <v>3.4</v>
      </c>
      <c r="V272">
        <v>-256</v>
      </c>
      <c r="W272">
        <v>0.4</v>
      </c>
      <c r="X272">
        <v>-0.43</v>
      </c>
      <c r="Y272">
        <v>0</v>
      </c>
      <c r="Z272">
        <v>0.12</v>
      </c>
      <c r="AA272">
        <v>0.2</v>
      </c>
      <c r="AB272">
        <v>-90</v>
      </c>
      <c r="AC272">
        <v>-90</v>
      </c>
      <c r="AD272">
        <v>109</v>
      </c>
      <c r="AE272">
        <v>-199</v>
      </c>
      <c r="AF272">
        <v>69.8</v>
      </c>
      <c r="AG272">
        <v>179</v>
      </c>
      <c r="AH272">
        <v>-269</v>
      </c>
      <c r="AI272">
        <v>-90</v>
      </c>
      <c r="AJ272">
        <v>1</v>
      </c>
      <c r="AK272">
        <v>1</v>
      </c>
      <c r="AL272">
        <v>0</v>
      </c>
      <c r="AM272">
        <v>1</v>
      </c>
      <c r="AN272">
        <v>1</v>
      </c>
      <c r="AO272">
        <v>1</v>
      </c>
      <c r="AP272">
        <v>1</v>
      </c>
      <c r="AQ272">
        <v>0.83</v>
      </c>
    </row>
    <row r="273" spans="1:43" x14ac:dyDescent="0.2">
      <c r="A273" t="s">
        <v>57</v>
      </c>
      <c r="B273" s="1">
        <v>40725</v>
      </c>
      <c r="C273" s="14">
        <f t="shared" si="8"/>
        <v>2011</v>
      </c>
      <c r="D273" s="14">
        <f t="shared" si="9"/>
        <v>7</v>
      </c>
      <c r="E273">
        <v>20</v>
      </c>
      <c r="F273">
        <v>9.8000000000000007</v>
      </c>
      <c r="G273">
        <v>8.9</v>
      </c>
      <c r="H273">
        <v>9.8000000000000007</v>
      </c>
      <c r="I273">
        <v>8.9</v>
      </c>
      <c r="J273">
        <v>685</v>
      </c>
      <c r="K273">
        <v>387</v>
      </c>
      <c r="L273">
        <v>1171</v>
      </c>
      <c r="M273">
        <v>27</v>
      </c>
      <c r="N273">
        <v>0.64</v>
      </c>
      <c r="O273">
        <v>0.03</v>
      </c>
      <c r="P273">
        <v>0.03</v>
      </c>
      <c r="Q273">
        <v>0.03</v>
      </c>
      <c r="R273">
        <v>20</v>
      </c>
      <c r="S273">
        <v>0.23</v>
      </c>
      <c r="T273">
        <v>96</v>
      </c>
      <c r="U273">
        <v>5.9</v>
      </c>
      <c r="V273">
        <v>-172</v>
      </c>
      <c r="W273">
        <v>0.1</v>
      </c>
      <c r="X273">
        <v>0.16</v>
      </c>
      <c r="Y273">
        <v>0</v>
      </c>
      <c r="Z273">
        <v>0.12</v>
      </c>
      <c r="AA273">
        <v>0.2</v>
      </c>
      <c r="AB273">
        <v>-102</v>
      </c>
      <c r="AC273">
        <v>-103</v>
      </c>
      <c r="AD273">
        <v>55</v>
      </c>
      <c r="AE273">
        <v>-158</v>
      </c>
      <c r="AF273">
        <v>6.3</v>
      </c>
      <c r="AG273">
        <v>61</v>
      </c>
      <c r="AH273">
        <v>-164</v>
      </c>
      <c r="AI273">
        <v>-103</v>
      </c>
      <c r="AJ273">
        <v>1</v>
      </c>
      <c r="AK273">
        <v>1</v>
      </c>
      <c r="AL273">
        <v>0</v>
      </c>
      <c r="AM273">
        <v>1</v>
      </c>
      <c r="AN273">
        <v>1</v>
      </c>
      <c r="AO273">
        <v>1</v>
      </c>
      <c r="AP273">
        <v>1</v>
      </c>
      <c r="AQ273">
        <v>0.83</v>
      </c>
    </row>
    <row r="274" spans="1:43" x14ac:dyDescent="0.2">
      <c r="A274" t="s">
        <v>57</v>
      </c>
      <c r="B274" s="1">
        <v>40726</v>
      </c>
      <c r="C274" s="14">
        <f t="shared" si="8"/>
        <v>2011</v>
      </c>
      <c r="D274" s="14">
        <f t="shared" si="9"/>
        <v>7</v>
      </c>
      <c r="E274">
        <v>21</v>
      </c>
      <c r="F274">
        <v>10.8</v>
      </c>
      <c r="G274">
        <v>8.8000000000000007</v>
      </c>
      <c r="H274">
        <v>10.8</v>
      </c>
      <c r="I274">
        <v>8.8000000000000007</v>
      </c>
      <c r="J274">
        <v>689</v>
      </c>
      <c r="K274">
        <v>678</v>
      </c>
      <c r="L274">
        <v>1429</v>
      </c>
      <c r="M274">
        <v>33</v>
      </c>
      <c r="N274">
        <v>0.64</v>
      </c>
      <c r="O274">
        <v>0.03</v>
      </c>
      <c r="P274">
        <v>0.03</v>
      </c>
      <c r="Q274">
        <v>0.03</v>
      </c>
      <c r="R274">
        <v>21</v>
      </c>
      <c r="S274">
        <v>0.73</v>
      </c>
      <c r="T274">
        <v>120</v>
      </c>
      <c r="U274">
        <v>7.1</v>
      </c>
      <c r="V274">
        <v>-175</v>
      </c>
      <c r="W274">
        <v>-0.2</v>
      </c>
      <c r="X274">
        <v>0.33</v>
      </c>
      <c r="Y274">
        <v>0</v>
      </c>
      <c r="Z274">
        <v>0.12</v>
      </c>
      <c r="AA274">
        <v>0.1</v>
      </c>
      <c r="AB274">
        <v>-106</v>
      </c>
      <c r="AC274">
        <v>-106</v>
      </c>
      <c r="AD274">
        <v>98</v>
      </c>
      <c r="AE274">
        <v>-204</v>
      </c>
      <c r="AF274">
        <v>23.8</v>
      </c>
      <c r="AG274">
        <v>122</v>
      </c>
      <c r="AH274">
        <v>-228</v>
      </c>
      <c r="AI274">
        <v>-106</v>
      </c>
      <c r="AJ274">
        <v>1</v>
      </c>
      <c r="AK274">
        <v>1</v>
      </c>
      <c r="AL274">
        <v>0</v>
      </c>
      <c r="AM274">
        <v>1</v>
      </c>
      <c r="AN274">
        <v>1</v>
      </c>
      <c r="AO274">
        <v>1</v>
      </c>
      <c r="AP274">
        <v>1</v>
      </c>
      <c r="AQ274">
        <v>0.83</v>
      </c>
    </row>
    <row r="275" spans="1:43" x14ac:dyDescent="0.2">
      <c r="A275" t="s">
        <v>57</v>
      </c>
      <c r="B275" s="1">
        <v>40727</v>
      </c>
      <c r="C275" s="14">
        <f t="shared" si="8"/>
        <v>2011</v>
      </c>
      <c r="D275" s="14">
        <f t="shared" si="9"/>
        <v>7</v>
      </c>
      <c r="E275">
        <v>22</v>
      </c>
      <c r="F275">
        <v>12.1</v>
      </c>
      <c r="G275">
        <v>8.5</v>
      </c>
      <c r="H275">
        <v>12.1</v>
      </c>
      <c r="I275">
        <v>8.5</v>
      </c>
      <c r="J275">
        <v>689</v>
      </c>
      <c r="K275">
        <v>481</v>
      </c>
      <c r="L275">
        <v>1235</v>
      </c>
      <c r="M275">
        <v>21</v>
      </c>
      <c r="N275">
        <v>0.64</v>
      </c>
      <c r="O275">
        <v>0.03</v>
      </c>
      <c r="P275">
        <v>0.03</v>
      </c>
      <c r="Q275">
        <v>0.03</v>
      </c>
      <c r="R275">
        <v>22</v>
      </c>
      <c r="S275">
        <v>0.72</v>
      </c>
      <c r="T275">
        <v>185</v>
      </c>
      <c r="U275">
        <v>6.2</v>
      </c>
      <c r="V275">
        <v>-268</v>
      </c>
      <c r="W275">
        <v>0.25</v>
      </c>
      <c r="X275">
        <v>0.34</v>
      </c>
      <c r="Y275">
        <v>0</v>
      </c>
      <c r="Z275">
        <v>0.12</v>
      </c>
      <c r="AA275">
        <v>0.1</v>
      </c>
      <c r="AB275">
        <v>-94</v>
      </c>
      <c r="AC275">
        <v>-98</v>
      </c>
      <c r="AD275">
        <v>133</v>
      </c>
      <c r="AE275">
        <v>-231</v>
      </c>
      <c r="AF275">
        <v>15.1</v>
      </c>
      <c r="AG275">
        <v>148</v>
      </c>
      <c r="AH275">
        <v>-246</v>
      </c>
      <c r="AI275">
        <v>-98</v>
      </c>
      <c r="AJ275">
        <v>1</v>
      </c>
      <c r="AK275">
        <v>1</v>
      </c>
      <c r="AL275">
        <v>0</v>
      </c>
      <c r="AM275">
        <v>1</v>
      </c>
      <c r="AN275">
        <v>1</v>
      </c>
      <c r="AO275">
        <v>1</v>
      </c>
      <c r="AP275">
        <v>1</v>
      </c>
      <c r="AQ275">
        <v>0.83</v>
      </c>
    </row>
    <row r="276" spans="1:43" x14ac:dyDescent="0.2">
      <c r="A276" t="s">
        <v>57</v>
      </c>
      <c r="B276" s="1">
        <v>40728</v>
      </c>
      <c r="C276" s="14">
        <f t="shared" si="8"/>
        <v>2011</v>
      </c>
      <c r="D276" s="14">
        <f t="shared" si="9"/>
        <v>7</v>
      </c>
      <c r="E276">
        <v>23</v>
      </c>
      <c r="F276">
        <v>10.4</v>
      </c>
      <c r="G276">
        <v>8.6</v>
      </c>
      <c r="H276">
        <v>10.4</v>
      </c>
      <c r="I276">
        <v>8.6</v>
      </c>
      <c r="J276">
        <v>689</v>
      </c>
      <c r="K276">
        <v>157</v>
      </c>
      <c r="L276">
        <v>347</v>
      </c>
      <c r="M276">
        <v>6</v>
      </c>
      <c r="N276">
        <v>0.64</v>
      </c>
      <c r="O276">
        <v>0.03</v>
      </c>
      <c r="P276">
        <v>0.04</v>
      </c>
      <c r="Q276">
        <v>0.03</v>
      </c>
      <c r="R276">
        <v>23</v>
      </c>
      <c r="S276">
        <v>0.43</v>
      </c>
      <c r="T276">
        <v>136</v>
      </c>
      <c r="U276">
        <v>1.7</v>
      </c>
      <c r="V276">
        <v>-127</v>
      </c>
      <c r="W276">
        <v>-0.18</v>
      </c>
      <c r="X276">
        <v>0.35</v>
      </c>
      <c r="Y276">
        <v>0</v>
      </c>
      <c r="Z276">
        <v>0.12</v>
      </c>
      <c r="AA276">
        <v>0.2</v>
      </c>
      <c r="AB276">
        <v>-108</v>
      </c>
      <c r="AC276">
        <v>-97</v>
      </c>
      <c r="AD276">
        <v>56</v>
      </c>
      <c r="AE276">
        <v>-153</v>
      </c>
      <c r="AF276">
        <v>2.6</v>
      </c>
      <c r="AG276">
        <v>59</v>
      </c>
      <c r="AH276">
        <v>-156</v>
      </c>
      <c r="AI276">
        <v>-97</v>
      </c>
      <c r="AJ276">
        <v>1</v>
      </c>
      <c r="AK276">
        <v>1</v>
      </c>
      <c r="AL276">
        <v>0</v>
      </c>
      <c r="AM276">
        <v>1</v>
      </c>
      <c r="AN276">
        <v>1</v>
      </c>
      <c r="AO276">
        <v>1</v>
      </c>
      <c r="AP276">
        <v>1</v>
      </c>
      <c r="AQ276">
        <v>0.83</v>
      </c>
    </row>
    <row r="277" spans="1:43" x14ac:dyDescent="0.2">
      <c r="A277" t="s">
        <v>57</v>
      </c>
      <c r="B277" s="1">
        <v>40729</v>
      </c>
      <c r="C277" s="14">
        <f t="shared" si="8"/>
        <v>2011</v>
      </c>
      <c r="D277" s="14">
        <f t="shared" si="9"/>
        <v>7</v>
      </c>
      <c r="E277">
        <v>24</v>
      </c>
      <c r="F277">
        <v>10.7</v>
      </c>
      <c r="G277">
        <v>8.9</v>
      </c>
      <c r="H277">
        <v>10.7</v>
      </c>
      <c r="I277">
        <v>8.9</v>
      </c>
      <c r="J277">
        <v>696</v>
      </c>
      <c r="K277">
        <v>504</v>
      </c>
      <c r="L277">
        <v>1370</v>
      </c>
      <c r="M277">
        <v>13</v>
      </c>
      <c r="N277">
        <v>0.65</v>
      </c>
      <c r="O277">
        <v>0.03</v>
      </c>
      <c r="P277">
        <v>0.04</v>
      </c>
      <c r="Q277">
        <v>0.03</v>
      </c>
      <c r="R277">
        <v>24</v>
      </c>
      <c r="S277">
        <v>0.49</v>
      </c>
      <c r="T277">
        <v>171</v>
      </c>
      <c r="U277">
        <v>6.9</v>
      </c>
      <c r="V277">
        <v>-212</v>
      </c>
      <c r="W277">
        <v>-0.1</v>
      </c>
      <c r="X277">
        <v>0.56000000000000005</v>
      </c>
      <c r="Y277">
        <v>0</v>
      </c>
      <c r="Z277">
        <v>0.13</v>
      </c>
      <c r="AA277">
        <v>0.2</v>
      </c>
      <c r="AB277">
        <v>-113</v>
      </c>
      <c r="AC277">
        <v>-119</v>
      </c>
      <c r="AD277">
        <v>108</v>
      </c>
      <c r="AE277">
        <v>-227</v>
      </c>
      <c r="AF277">
        <v>6.4</v>
      </c>
      <c r="AG277">
        <v>114</v>
      </c>
      <c r="AH277">
        <v>-233</v>
      </c>
      <c r="AI277">
        <v>-119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</row>
    <row r="278" spans="1:43" x14ac:dyDescent="0.2">
      <c r="A278" t="s">
        <v>57</v>
      </c>
      <c r="B278" s="1">
        <v>40730</v>
      </c>
      <c r="C278" s="14">
        <f t="shared" si="8"/>
        <v>2011</v>
      </c>
      <c r="D278" s="14">
        <f t="shared" si="9"/>
        <v>7</v>
      </c>
      <c r="E278">
        <v>25</v>
      </c>
      <c r="F278">
        <v>11.7</v>
      </c>
      <c r="G278">
        <v>8.8000000000000007</v>
      </c>
      <c r="H278">
        <v>11.7</v>
      </c>
      <c r="I278">
        <v>8.8000000000000007</v>
      </c>
      <c r="J278">
        <v>701</v>
      </c>
      <c r="K278">
        <v>623</v>
      </c>
      <c r="L278">
        <v>1368</v>
      </c>
      <c r="M278">
        <v>30</v>
      </c>
      <c r="N278">
        <v>0.64</v>
      </c>
      <c r="O278">
        <v>0.03</v>
      </c>
      <c r="P278">
        <v>0.03</v>
      </c>
      <c r="Q278">
        <v>0.03</v>
      </c>
      <c r="R278">
        <v>25</v>
      </c>
      <c r="S278">
        <v>0.66</v>
      </c>
      <c r="T278">
        <v>178</v>
      </c>
      <c r="U278">
        <v>6.8</v>
      </c>
      <c r="V278">
        <v>-198</v>
      </c>
      <c r="W278">
        <v>-0.21</v>
      </c>
      <c r="X278">
        <v>0.57999999999999996</v>
      </c>
      <c r="Y278">
        <v>0</v>
      </c>
      <c r="Z278">
        <v>0.12</v>
      </c>
      <c r="AA278">
        <v>0.1</v>
      </c>
      <c r="AB278">
        <v>-94</v>
      </c>
      <c r="AC278">
        <v>-96</v>
      </c>
      <c r="AD278">
        <v>132</v>
      </c>
      <c r="AE278">
        <v>-229</v>
      </c>
      <c r="AF278">
        <v>19.8</v>
      </c>
      <c r="AG278">
        <v>152</v>
      </c>
      <c r="AH278">
        <v>-249</v>
      </c>
      <c r="AI278">
        <v>-97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</row>
    <row r="279" spans="1:43" x14ac:dyDescent="0.2">
      <c r="A279" t="s">
        <v>57</v>
      </c>
      <c r="B279" s="1">
        <v>40731</v>
      </c>
      <c r="C279" s="14">
        <f t="shared" si="8"/>
        <v>2011</v>
      </c>
      <c r="D279" s="14">
        <f t="shared" si="9"/>
        <v>7</v>
      </c>
      <c r="E279">
        <v>26</v>
      </c>
      <c r="F279">
        <v>12.3</v>
      </c>
      <c r="G279">
        <v>8.6</v>
      </c>
      <c r="H279">
        <v>12.3</v>
      </c>
      <c r="I279">
        <v>8.6</v>
      </c>
      <c r="J279">
        <v>700</v>
      </c>
      <c r="K279">
        <v>533</v>
      </c>
      <c r="L279">
        <v>1421</v>
      </c>
      <c r="M279">
        <v>26</v>
      </c>
      <c r="N279">
        <v>0.64</v>
      </c>
      <c r="O279">
        <v>0.03</v>
      </c>
      <c r="P279">
        <v>0.03</v>
      </c>
      <c r="Q279">
        <v>0.02</v>
      </c>
      <c r="R279">
        <v>26</v>
      </c>
      <c r="S279">
        <v>0.38</v>
      </c>
      <c r="T279">
        <v>195</v>
      </c>
      <c r="U279">
        <v>7.1</v>
      </c>
      <c r="V279">
        <v>-245</v>
      </c>
      <c r="W279">
        <v>0.21</v>
      </c>
      <c r="X279">
        <v>0.24</v>
      </c>
      <c r="Y279">
        <v>0</v>
      </c>
      <c r="Z279">
        <v>0.12</v>
      </c>
      <c r="AA279">
        <v>0.1</v>
      </c>
      <c r="AB279">
        <v>-89</v>
      </c>
      <c r="AC279">
        <v>-97</v>
      </c>
      <c r="AD279">
        <v>118</v>
      </c>
      <c r="AE279">
        <v>-215</v>
      </c>
      <c r="AF279">
        <v>9.9</v>
      </c>
      <c r="AG279">
        <v>128</v>
      </c>
      <c r="AH279">
        <v>-225</v>
      </c>
      <c r="AI279">
        <v>-97</v>
      </c>
      <c r="AJ279">
        <v>1</v>
      </c>
      <c r="AK279">
        <v>1</v>
      </c>
      <c r="AL279">
        <v>0</v>
      </c>
      <c r="AM279">
        <v>1</v>
      </c>
      <c r="AN279">
        <v>1</v>
      </c>
      <c r="AO279">
        <v>1</v>
      </c>
      <c r="AP279">
        <v>1</v>
      </c>
      <c r="AQ279">
        <v>0.83</v>
      </c>
    </row>
    <row r="280" spans="1:43" x14ac:dyDescent="0.2">
      <c r="A280" t="s">
        <v>57</v>
      </c>
      <c r="B280" s="1">
        <v>40732</v>
      </c>
      <c r="C280" s="14">
        <f t="shared" si="8"/>
        <v>2011</v>
      </c>
      <c r="D280" s="14">
        <f t="shared" si="9"/>
        <v>7</v>
      </c>
      <c r="E280">
        <v>27</v>
      </c>
      <c r="F280">
        <v>12.8</v>
      </c>
      <c r="G280">
        <v>8.6</v>
      </c>
      <c r="H280">
        <v>12.8</v>
      </c>
      <c r="I280">
        <v>8.6</v>
      </c>
      <c r="J280">
        <v>698</v>
      </c>
      <c r="K280">
        <v>660</v>
      </c>
      <c r="L280">
        <v>1411</v>
      </c>
      <c r="M280">
        <v>30</v>
      </c>
      <c r="N280">
        <v>0.63</v>
      </c>
      <c r="O280">
        <v>0.03</v>
      </c>
      <c r="P280">
        <v>0.03</v>
      </c>
      <c r="Q280">
        <v>0.02</v>
      </c>
      <c r="R280">
        <v>27</v>
      </c>
      <c r="S280">
        <v>0.54</v>
      </c>
      <c r="T280">
        <v>205</v>
      </c>
      <c r="U280">
        <v>7.1</v>
      </c>
      <c r="V280">
        <v>-222</v>
      </c>
      <c r="W280">
        <v>-0.08</v>
      </c>
      <c r="X280">
        <v>0.51</v>
      </c>
      <c r="Y280">
        <v>0</v>
      </c>
      <c r="Z280">
        <v>0.11</v>
      </c>
      <c r="AA280">
        <v>0.1</v>
      </c>
      <c r="AB280">
        <v>-86</v>
      </c>
      <c r="AC280">
        <v>-89</v>
      </c>
      <c r="AD280">
        <v>144</v>
      </c>
      <c r="AE280">
        <v>-234</v>
      </c>
      <c r="AF280">
        <v>16.3</v>
      </c>
      <c r="AG280">
        <v>160</v>
      </c>
      <c r="AH280">
        <v>-250</v>
      </c>
      <c r="AI280">
        <v>-90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</row>
    <row r="281" spans="1:43" x14ac:dyDescent="0.2">
      <c r="A281" t="s">
        <v>57</v>
      </c>
      <c r="B281" s="1">
        <v>40733</v>
      </c>
      <c r="C281" s="14">
        <f t="shared" si="8"/>
        <v>2011</v>
      </c>
      <c r="D281" s="14">
        <f t="shared" si="9"/>
        <v>7</v>
      </c>
      <c r="E281">
        <v>28</v>
      </c>
      <c r="F281">
        <v>12.3</v>
      </c>
      <c r="G281">
        <v>8.6999999999999993</v>
      </c>
      <c r="H281">
        <v>12.3</v>
      </c>
      <c r="I281">
        <v>8.6999999999999993</v>
      </c>
      <c r="J281">
        <v>697</v>
      </c>
      <c r="K281">
        <v>653</v>
      </c>
      <c r="L281">
        <v>1402</v>
      </c>
      <c r="M281">
        <v>21</v>
      </c>
      <c r="N281">
        <v>0.63</v>
      </c>
      <c r="O281">
        <v>0.02</v>
      </c>
      <c r="P281">
        <v>0.03</v>
      </c>
      <c r="Q281">
        <v>0.02</v>
      </c>
      <c r="R281">
        <v>28</v>
      </c>
      <c r="S281">
        <v>0.57999999999999996</v>
      </c>
      <c r="T281">
        <v>218</v>
      </c>
      <c r="U281">
        <v>7</v>
      </c>
      <c r="V281">
        <v>-230</v>
      </c>
      <c r="W281">
        <v>-0.01</v>
      </c>
      <c r="X281">
        <v>0.42</v>
      </c>
      <c r="Y281">
        <v>0</v>
      </c>
      <c r="Z281">
        <v>0.11</v>
      </c>
      <c r="AA281">
        <v>0.1</v>
      </c>
      <c r="AB281">
        <v>-73</v>
      </c>
      <c r="AC281">
        <v>-79</v>
      </c>
      <c r="AD281">
        <v>153</v>
      </c>
      <c r="AE281">
        <v>-232</v>
      </c>
      <c r="AF281">
        <v>12.3</v>
      </c>
      <c r="AG281">
        <v>165</v>
      </c>
      <c r="AH281">
        <v>-244</v>
      </c>
      <c r="AI281">
        <v>-79</v>
      </c>
      <c r="AJ281">
        <v>1</v>
      </c>
      <c r="AK281">
        <v>1</v>
      </c>
      <c r="AL281">
        <v>0</v>
      </c>
      <c r="AM281">
        <v>1</v>
      </c>
      <c r="AN281">
        <v>1</v>
      </c>
      <c r="AO281">
        <v>1</v>
      </c>
      <c r="AP281">
        <v>1</v>
      </c>
      <c r="AQ281">
        <v>0.83</v>
      </c>
    </row>
    <row r="282" spans="1:43" x14ac:dyDescent="0.2">
      <c r="A282" t="s">
        <v>57</v>
      </c>
      <c r="B282" s="1">
        <v>40734</v>
      </c>
      <c r="C282" s="14">
        <f t="shared" si="8"/>
        <v>2011</v>
      </c>
      <c r="D282" s="14">
        <f t="shared" si="9"/>
        <v>7</v>
      </c>
      <c r="E282">
        <v>29</v>
      </c>
      <c r="F282">
        <v>11.9</v>
      </c>
      <c r="G282">
        <v>8.8000000000000007</v>
      </c>
      <c r="H282">
        <v>11.9</v>
      </c>
      <c r="I282">
        <v>8.8000000000000007</v>
      </c>
      <c r="J282">
        <v>697</v>
      </c>
      <c r="K282">
        <v>651</v>
      </c>
      <c r="L282">
        <v>1407</v>
      </c>
      <c r="M282">
        <v>28</v>
      </c>
      <c r="N282">
        <v>0.62</v>
      </c>
      <c r="O282">
        <v>0.02</v>
      </c>
      <c r="P282">
        <v>0.03</v>
      </c>
      <c r="Q282">
        <v>0.02</v>
      </c>
      <c r="R282">
        <v>29</v>
      </c>
      <c r="S282">
        <v>1.55</v>
      </c>
      <c r="T282">
        <v>258</v>
      </c>
      <c r="U282">
        <v>7</v>
      </c>
      <c r="V282">
        <v>-245</v>
      </c>
      <c r="W282">
        <v>-0.15</v>
      </c>
      <c r="X282">
        <v>0.64</v>
      </c>
      <c r="Y282">
        <v>0</v>
      </c>
      <c r="Z282">
        <v>0.1</v>
      </c>
      <c r="AA282">
        <v>0.1</v>
      </c>
      <c r="AB282">
        <v>-60</v>
      </c>
      <c r="AC282">
        <v>-62</v>
      </c>
      <c r="AD282">
        <v>205</v>
      </c>
      <c r="AE282">
        <v>-267</v>
      </c>
      <c r="AF282">
        <v>43</v>
      </c>
      <c r="AG282">
        <v>248</v>
      </c>
      <c r="AH282">
        <v>-310</v>
      </c>
      <c r="AI282">
        <v>-62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</row>
    <row r="283" spans="1:43" x14ac:dyDescent="0.2">
      <c r="A283" t="s">
        <v>57</v>
      </c>
      <c r="B283" s="1">
        <v>40735</v>
      </c>
      <c r="C283" s="14">
        <f t="shared" si="8"/>
        <v>2011</v>
      </c>
      <c r="D283" s="14">
        <f t="shared" si="9"/>
        <v>7</v>
      </c>
      <c r="E283">
        <v>30</v>
      </c>
      <c r="F283">
        <v>11.4</v>
      </c>
      <c r="G283">
        <v>8.8000000000000007</v>
      </c>
      <c r="H283">
        <v>11.4</v>
      </c>
      <c r="I283">
        <v>8.8000000000000007</v>
      </c>
      <c r="J283">
        <v>697</v>
      </c>
      <c r="K283">
        <v>284</v>
      </c>
      <c r="L283">
        <v>969</v>
      </c>
      <c r="M283">
        <v>5</v>
      </c>
      <c r="N283">
        <v>0.62</v>
      </c>
      <c r="O283">
        <v>0.02</v>
      </c>
      <c r="P283">
        <v>0.02</v>
      </c>
      <c r="Q283">
        <v>0.02</v>
      </c>
      <c r="R283">
        <v>30</v>
      </c>
      <c r="S283">
        <v>2.85</v>
      </c>
      <c r="T283">
        <v>265</v>
      </c>
      <c r="U283">
        <v>4.8</v>
      </c>
      <c r="V283">
        <v>-249</v>
      </c>
      <c r="W283">
        <v>-0.11</v>
      </c>
      <c r="X283">
        <v>0.38</v>
      </c>
      <c r="Y283">
        <v>0</v>
      </c>
      <c r="Z283">
        <v>0.09</v>
      </c>
      <c r="AA283">
        <v>0.1</v>
      </c>
      <c r="AB283">
        <v>-67</v>
      </c>
      <c r="AC283">
        <v>-69</v>
      </c>
      <c r="AD283">
        <v>196</v>
      </c>
      <c r="AE283">
        <v>-265</v>
      </c>
      <c r="AF283">
        <v>14.2</v>
      </c>
      <c r="AG283">
        <v>210</v>
      </c>
      <c r="AH283">
        <v>-279</v>
      </c>
      <c r="AI283">
        <v>-69</v>
      </c>
      <c r="AJ283">
        <v>1</v>
      </c>
      <c r="AK283">
        <v>1</v>
      </c>
      <c r="AL283">
        <v>0</v>
      </c>
      <c r="AM283">
        <v>1</v>
      </c>
      <c r="AN283">
        <v>1</v>
      </c>
      <c r="AO283">
        <v>1</v>
      </c>
      <c r="AP283">
        <v>1</v>
      </c>
      <c r="AQ283">
        <v>0.83</v>
      </c>
    </row>
    <row r="284" spans="1:43" x14ac:dyDescent="0.2">
      <c r="A284" t="s">
        <v>57</v>
      </c>
      <c r="B284" s="1">
        <v>40736</v>
      </c>
      <c r="C284" s="14">
        <f t="shared" si="8"/>
        <v>2011</v>
      </c>
      <c r="D284" s="14">
        <f t="shared" si="9"/>
        <v>7</v>
      </c>
      <c r="E284">
        <v>31</v>
      </c>
      <c r="F284">
        <v>11.4</v>
      </c>
      <c r="G284">
        <v>8.8000000000000007</v>
      </c>
      <c r="H284">
        <v>11.4</v>
      </c>
      <c r="I284">
        <v>8.8000000000000007</v>
      </c>
      <c r="J284">
        <v>695</v>
      </c>
      <c r="K284">
        <v>266</v>
      </c>
      <c r="L284">
        <v>714</v>
      </c>
      <c r="M284">
        <v>6</v>
      </c>
      <c r="N284">
        <v>0.62</v>
      </c>
      <c r="O284">
        <v>0.02</v>
      </c>
      <c r="P284">
        <v>0.02</v>
      </c>
      <c r="Q284">
        <v>0.02</v>
      </c>
      <c r="R284">
        <v>31</v>
      </c>
      <c r="S284">
        <v>2.75</v>
      </c>
      <c r="T284">
        <v>277</v>
      </c>
      <c r="U284">
        <v>3.6</v>
      </c>
      <c r="V284">
        <v>-293</v>
      </c>
      <c r="W284">
        <v>0.03</v>
      </c>
      <c r="X284">
        <v>0.34</v>
      </c>
      <c r="Y284">
        <v>0</v>
      </c>
      <c r="Z284">
        <v>0.09</v>
      </c>
      <c r="AA284">
        <v>0.1</v>
      </c>
      <c r="AB284">
        <v>-71</v>
      </c>
      <c r="AC284">
        <v>-79</v>
      </c>
      <c r="AD284">
        <v>211</v>
      </c>
      <c r="AE284">
        <v>-290</v>
      </c>
      <c r="AF284">
        <v>16.5</v>
      </c>
      <c r="AG284">
        <v>228</v>
      </c>
      <c r="AH284">
        <v>-306</v>
      </c>
      <c r="AI284">
        <v>-79</v>
      </c>
      <c r="AJ284">
        <v>1</v>
      </c>
      <c r="AK284">
        <v>1</v>
      </c>
      <c r="AL284">
        <v>0</v>
      </c>
      <c r="AM284">
        <v>1</v>
      </c>
      <c r="AN284">
        <v>1</v>
      </c>
      <c r="AO284">
        <v>1</v>
      </c>
      <c r="AP284">
        <v>1</v>
      </c>
      <c r="AQ284">
        <v>0.83</v>
      </c>
    </row>
    <row r="285" spans="1:43" x14ac:dyDescent="0.2">
      <c r="A285" t="s">
        <v>57</v>
      </c>
      <c r="B285" s="1">
        <v>40737</v>
      </c>
      <c r="C285" s="14">
        <f t="shared" si="8"/>
        <v>2011</v>
      </c>
      <c r="D285" s="14">
        <f t="shared" si="9"/>
        <v>7</v>
      </c>
      <c r="E285">
        <v>32</v>
      </c>
      <c r="F285">
        <v>11.1</v>
      </c>
      <c r="G285">
        <v>8.6</v>
      </c>
      <c r="H285">
        <v>11.1</v>
      </c>
      <c r="I285">
        <v>8.6</v>
      </c>
      <c r="J285">
        <v>695</v>
      </c>
      <c r="K285">
        <v>194</v>
      </c>
      <c r="L285">
        <v>618</v>
      </c>
      <c r="M285">
        <v>10</v>
      </c>
      <c r="N285">
        <v>0.63</v>
      </c>
      <c r="O285">
        <v>0.02</v>
      </c>
      <c r="P285">
        <v>0.03</v>
      </c>
      <c r="Q285">
        <v>0.02</v>
      </c>
      <c r="R285">
        <v>32</v>
      </c>
      <c r="S285">
        <v>3.07</v>
      </c>
      <c r="T285">
        <v>248</v>
      </c>
      <c r="U285">
        <v>3.1</v>
      </c>
      <c r="V285">
        <v>-273</v>
      </c>
      <c r="W285">
        <v>-0.05</v>
      </c>
      <c r="X285">
        <v>0.45</v>
      </c>
      <c r="Y285">
        <v>0</v>
      </c>
      <c r="Z285">
        <v>0.1</v>
      </c>
      <c r="AA285">
        <v>0.1</v>
      </c>
      <c r="AB285">
        <v>-96</v>
      </c>
      <c r="AC285">
        <v>-103</v>
      </c>
      <c r="AD285">
        <v>178</v>
      </c>
      <c r="AE285">
        <v>-280</v>
      </c>
      <c r="AF285">
        <v>30.6</v>
      </c>
      <c r="AG285">
        <v>209</v>
      </c>
      <c r="AH285">
        <v>-311</v>
      </c>
      <c r="AI285">
        <v>-102</v>
      </c>
      <c r="AJ285">
        <v>1</v>
      </c>
      <c r="AK285">
        <v>1</v>
      </c>
      <c r="AL285">
        <v>0</v>
      </c>
      <c r="AM285">
        <v>1</v>
      </c>
      <c r="AN285">
        <v>1</v>
      </c>
      <c r="AO285">
        <v>1</v>
      </c>
      <c r="AP285">
        <v>1</v>
      </c>
      <c r="AQ285">
        <v>0.83</v>
      </c>
    </row>
    <row r="286" spans="1:43" x14ac:dyDescent="0.2">
      <c r="A286" t="s">
        <v>57</v>
      </c>
      <c r="B286" s="1">
        <v>40738</v>
      </c>
      <c r="C286" s="14">
        <f t="shared" si="8"/>
        <v>2011</v>
      </c>
      <c r="D286" s="14">
        <f t="shared" si="9"/>
        <v>7</v>
      </c>
      <c r="E286">
        <v>33</v>
      </c>
      <c r="F286">
        <v>10.8</v>
      </c>
      <c r="G286">
        <v>8.8000000000000007</v>
      </c>
      <c r="H286">
        <v>10.8</v>
      </c>
      <c r="I286">
        <v>8.8000000000000007</v>
      </c>
      <c r="J286">
        <v>694</v>
      </c>
      <c r="K286">
        <v>282</v>
      </c>
      <c r="L286">
        <v>913</v>
      </c>
      <c r="M286">
        <v>5</v>
      </c>
      <c r="N286">
        <v>0.64</v>
      </c>
      <c r="O286">
        <v>0.03</v>
      </c>
      <c r="P286">
        <v>0.04</v>
      </c>
      <c r="Q286">
        <v>0.03</v>
      </c>
      <c r="R286">
        <v>33</v>
      </c>
      <c r="S286">
        <v>6.69</v>
      </c>
      <c r="T286">
        <v>182</v>
      </c>
      <c r="U286">
        <v>4.5999999999999996</v>
      </c>
      <c r="V286">
        <v>-272</v>
      </c>
      <c r="W286">
        <v>0.17</v>
      </c>
      <c r="X286">
        <v>0.22</v>
      </c>
      <c r="Y286">
        <v>0</v>
      </c>
      <c r="Z286">
        <v>0.12</v>
      </c>
      <c r="AA286">
        <v>0.2</v>
      </c>
      <c r="AB286">
        <v>-88</v>
      </c>
      <c r="AC286">
        <v>-91</v>
      </c>
      <c r="AD286">
        <v>156</v>
      </c>
      <c r="AE286">
        <v>-247</v>
      </c>
      <c r="AF286">
        <v>33.1</v>
      </c>
      <c r="AG286">
        <v>189</v>
      </c>
      <c r="AH286">
        <v>-280</v>
      </c>
      <c r="AI286">
        <v>-91</v>
      </c>
      <c r="AJ286">
        <v>1</v>
      </c>
      <c r="AK286">
        <v>1</v>
      </c>
      <c r="AL286">
        <v>0</v>
      </c>
      <c r="AM286">
        <v>1</v>
      </c>
      <c r="AN286">
        <v>1</v>
      </c>
      <c r="AO286">
        <v>1</v>
      </c>
      <c r="AP286">
        <v>1</v>
      </c>
      <c r="AQ286">
        <v>0.83</v>
      </c>
    </row>
    <row r="287" spans="1:43" x14ac:dyDescent="0.2">
      <c r="A287" t="s">
        <v>57</v>
      </c>
      <c r="B287" s="1">
        <v>40739</v>
      </c>
      <c r="C287" s="14">
        <f t="shared" si="8"/>
        <v>2011</v>
      </c>
      <c r="D287" s="14">
        <f t="shared" si="9"/>
        <v>7</v>
      </c>
      <c r="E287">
        <v>34</v>
      </c>
      <c r="F287">
        <v>11.2</v>
      </c>
      <c r="G287">
        <v>9</v>
      </c>
      <c r="H287">
        <v>11.2</v>
      </c>
      <c r="I287">
        <v>9</v>
      </c>
      <c r="J287">
        <v>692</v>
      </c>
      <c r="K287">
        <v>430</v>
      </c>
      <c r="L287">
        <v>1351</v>
      </c>
      <c r="M287">
        <v>19</v>
      </c>
      <c r="N287">
        <v>0.63</v>
      </c>
      <c r="O287">
        <v>0.03</v>
      </c>
      <c r="P287">
        <v>0.03</v>
      </c>
      <c r="Q287">
        <v>0.02</v>
      </c>
      <c r="R287">
        <v>34</v>
      </c>
      <c r="S287">
        <v>0.81</v>
      </c>
      <c r="T287">
        <v>212</v>
      </c>
      <c r="U287">
        <v>6.8</v>
      </c>
      <c r="V287">
        <v>-235</v>
      </c>
      <c r="W287">
        <v>0.05</v>
      </c>
      <c r="X287">
        <v>0.32</v>
      </c>
      <c r="Y287">
        <v>0</v>
      </c>
      <c r="Z287">
        <v>0.11</v>
      </c>
      <c r="AA287">
        <v>0.1</v>
      </c>
      <c r="AB287">
        <v>-76</v>
      </c>
      <c r="AC287">
        <v>-79</v>
      </c>
      <c r="AD287">
        <v>148</v>
      </c>
      <c r="AE287">
        <v>-228</v>
      </c>
      <c r="AF287">
        <v>15.4</v>
      </c>
      <c r="AG287">
        <v>163</v>
      </c>
      <c r="AH287">
        <v>-243</v>
      </c>
      <c r="AI287">
        <v>-80</v>
      </c>
      <c r="AJ287">
        <v>1</v>
      </c>
      <c r="AK287">
        <v>1</v>
      </c>
      <c r="AL287">
        <v>0</v>
      </c>
      <c r="AM287">
        <v>1</v>
      </c>
      <c r="AN287">
        <v>1</v>
      </c>
      <c r="AO287">
        <v>1</v>
      </c>
      <c r="AP287">
        <v>1</v>
      </c>
      <c r="AQ287">
        <v>0.83</v>
      </c>
    </row>
    <row r="288" spans="1:43" x14ac:dyDescent="0.2">
      <c r="A288" t="s">
        <v>57</v>
      </c>
      <c r="B288" s="1">
        <v>40740</v>
      </c>
      <c r="C288" s="14">
        <f t="shared" si="8"/>
        <v>2011</v>
      </c>
      <c r="D288" s="14">
        <f t="shared" si="9"/>
        <v>7</v>
      </c>
      <c r="E288">
        <v>35</v>
      </c>
      <c r="F288">
        <v>11.6</v>
      </c>
      <c r="G288">
        <v>8.8000000000000007</v>
      </c>
      <c r="H288">
        <v>11.6</v>
      </c>
      <c r="I288">
        <v>8.8000000000000007</v>
      </c>
      <c r="J288">
        <v>691</v>
      </c>
      <c r="K288">
        <v>327</v>
      </c>
      <c r="L288">
        <v>849</v>
      </c>
      <c r="M288">
        <v>8</v>
      </c>
      <c r="N288">
        <v>0.63</v>
      </c>
      <c r="O288">
        <v>0.02</v>
      </c>
      <c r="P288">
        <v>0.03</v>
      </c>
      <c r="Q288">
        <v>0.02</v>
      </c>
      <c r="R288">
        <v>35</v>
      </c>
      <c r="S288">
        <v>0.91</v>
      </c>
      <c r="T288">
        <v>238</v>
      </c>
      <c r="U288">
        <v>4.2</v>
      </c>
      <c r="V288">
        <v>-204</v>
      </c>
      <c r="W288">
        <v>-0.04</v>
      </c>
      <c r="X288">
        <v>0.67</v>
      </c>
      <c r="Y288">
        <v>0</v>
      </c>
      <c r="Z288">
        <v>0.1</v>
      </c>
      <c r="AA288">
        <v>0.1</v>
      </c>
      <c r="AB288">
        <v>-85</v>
      </c>
      <c r="AC288">
        <v>-74</v>
      </c>
      <c r="AD288">
        <v>135</v>
      </c>
      <c r="AE288">
        <v>-209</v>
      </c>
      <c r="AF288">
        <v>7.2</v>
      </c>
      <c r="AG288">
        <v>142</v>
      </c>
      <c r="AH288">
        <v>-216</v>
      </c>
      <c r="AI288">
        <v>-74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</row>
    <row r="289" spans="1:43" x14ac:dyDescent="0.2">
      <c r="A289" t="s">
        <v>57</v>
      </c>
      <c r="B289" s="1">
        <v>40741</v>
      </c>
      <c r="C289" s="14">
        <f t="shared" si="8"/>
        <v>2011</v>
      </c>
      <c r="D289" s="14">
        <f t="shared" si="9"/>
        <v>7</v>
      </c>
      <c r="E289">
        <v>36</v>
      </c>
      <c r="F289">
        <v>11.2</v>
      </c>
      <c r="G289">
        <v>8.9</v>
      </c>
      <c r="H289">
        <v>11.2</v>
      </c>
      <c r="I289">
        <v>8.9</v>
      </c>
      <c r="J289">
        <v>693</v>
      </c>
      <c r="K289">
        <v>462</v>
      </c>
      <c r="L289">
        <v>1319</v>
      </c>
      <c r="M289">
        <v>5</v>
      </c>
      <c r="N289">
        <v>0.63</v>
      </c>
      <c r="O289">
        <v>0.03</v>
      </c>
      <c r="P289">
        <v>0.03</v>
      </c>
      <c r="Q289">
        <v>0.02</v>
      </c>
      <c r="R289">
        <v>36</v>
      </c>
      <c r="S289">
        <v>0.6</v>
      </c>
      <c r="T289">
        <v>197</v>
      </c>
      <c r="U289">
        <v>6.6</v>
      </c>
      <c r="V289">
        <v>-189</v>
      </c>
      <c r="W289">
        <v>-0.01</v>
      </c>
      <c r="X289">
        <v>0.39</v>
      </c>
      <c r="Y289">
        <v>0</v>
      </c>
      <c r="Z289">
        <v>0.11</v>
      </c>
      <c r="AA289">
        <v>0.1</v>
      </c>
      <c r="AB289">
        <v>-62</v>
      </c>
      <c r="AC289">
        <v>-69</v>
      </c>
      <c r="AD289">
        <v>123</v>
      </c>
      <c r="AE289">
        <v>-191</v>
      </c>
      <c r="AF289">
        <v>3</v>
      </c>
      <c r="AG289">
        <v>126</v>
      </c>
      <c r="AH289">
        <v>-194</v>
      </c>
      <c r="AI289">
        <v>-68</v>
      </c>
      <c r="AJ289">
        <v>1</v>
      </c>
      <c r="AK289">
        <v>1</v>
      </c>
      <c r="AL289">
        <v>0</v>
      </c>
      <c r="AM289">
        <v>1</v>
      </c>
      <c r="AN289">
        <v>1</v>
      </c>
      <c r="AO289">
        <v>1</v>
      </c>
      <c r="AP289">
        <v>1</v>
      </c>
      <c r="AQ289">
        <v>0.83</v>
      </c>
    </row>
    <row r="290" spans="1:43" x14ac:dyDescent="0.2">
      <c r="A290" t="s">
        <v>57</v>
      </c>
      <c r="B290" s="1">
        <v>40742</v>
      </c>
      <c r="C290" s="14">
        <f t="shared" si="8"/>
        <v>2011</v>
      </c>
      <c r="D290" s="14">
        <f t="shared" si="9"/>
        <v>7</v>
      </c>
      <c r="E290">
        <v>37</v>
      </c>
      <c r="F290">
        <v>11.3</v>
      </c>
      <c r="G290">
        <v>8.8000000000000007</v>
      </c>
      <c r="H290">
        <v>11.3</v>
      </c>
      <c r="I290">
        <v>8.8000000000000007</v>
      </c>
      <c r="J290">
        <v>692</v>
      </c>
      <c r="K290">
        <v>384</v>
      </c>
      <c r="L290">
        <v>1099</v>
      </c>
      <c r="M290">
        <v>9</v>
      </c>
      <c r="N290">
        <v>0.64</v>
      </c>
      <c r="O290">
        <v>0.03</v>
      </c>
      <c r="P290">
        <v>0.04</v>
      </c>
      <c r="Q290">
        <v>0.02</v>
      </c>
      <c r="R290">
        <v>37</v>
      </c>
      <c r="S290">
        <v>0.67</v>
      </c>
      <c r="T290">
        <v>220</v>
      </c>
      <c r="U290">
        <v>5.5</v>
      </c>
      <c r="V290">
        <v>-227</v>
      </c>
      <c r="W290">
        <v>-0.01</v>
      </c>
      <c r="X290">
        <v>0.39</v>
      </c>
      <c r="Y290">
        <v>0</v>
      </c>
      <c r="Z290">
        <v>0.11</v>
      </c>
      <c r="AA290">
        <v>0.1</v>
      </c>
      <c r="AB290">
        <v>-98</v>
      </c>
      <c r="AC290">
        <v>-103</v>
      </c>
      <c r="AD290">
        <v>125</v>
      </c>
      <c r="AE290">
        <v>-228</v>
      </c>
      <c r="AF290">
        <v>6.1</v>
      </c>
      <c r="AG290">
        <v>131</v>
      </c>
      <c r="AH290">
        <v>-234</v>
      </c>
      <c r="AI290">
        <v>-103</v>
      </c>
      <c r="AJ290">
        <v>1</v>
      </c>
      <c r="AK290">
        <v>1</v>
      </c>
      <c r="AL290">
        <v>0</v>
      </c>
      <c r="AM290">
        <v>1</v>
      </c>
      <c r="AN290">
        <v>1</v>
      </c>
      <c r="AO290">
        <v>1</v>
      </c>
      <c r="AP290">
        <v>1</v>
      </c>
      <c r="AQ290">
        <v>0.83</v>
      </c>
    </row>
    <row r="291" spans="1:43" x14ac:dyDescent="0.2">
      <c r="A291" t="s">
        <v>57</v>
      </c>
      <c r="B291" s="1">
        <v>40743</v>
      </c>
      <c r="C291" s="14">
        <f t="shared" si="8"/>
        <v>2011</v>
      </c>
      <c r="D291" s="14">
        <f t="shared" si="9"/>
        <v>7</v>
      </c>
      <c r="E291">
        <v>38</v>
      </c>
      <c r="F291">
        <v>11.8</v>
      </c>
      <c r="G291">
        <v>8.6999999999999993</v>
      </c>
      <c r="H291">
        <v>11.8</v>
      </c>
      <c r="I291">
        <v>8.6999999999999993</v>
      </c>
      <c r="J291">
        <v>695</v>
      </c>
      <c r="K291">
        <v>525</v>
      </c>
      <c r="L291">
        <v>1265</v>
      </c>
      <c r="M291">
        <v>9</v>
      </c>
      <c r="N291">
        <v>0.64</v>
      </c>
      <c r="O291">
        <v>0.03</v>
      </c>
      <c r="P291">
        <v>0.04</v>
      </c>
      <c r="Q291">
        <v>0.03</v>
      </c>
      <c r="R291">
        <v>38</v>
      </c>
      <c r="S291">
        <v>0.53</v>
      </c>
      <c r="T291">
        <v>241</v>
      </c>
      <c r="U291">
        <v>6.3</v>
      </c>
      <c r="V291">
        <v>-290</v>
      </c>
      <c r="W291">
        <v>0.23</v>
      </c>
      <c r="X291">
        <v>0.3</v>
      </c>
      <c r="Y291">
        <v>0</v>
      </c>
      <c r="Z291">
        <v>0.12</v>
      </c>
      <c r="AA291">
        <v>0.1</v>
      </c>
      <c r="AB291">
        <v>-92</v>
      </c>
      <c r="AC291">
        <v>-106</v>
      </c>
      <c r="AD291">
        <v>150</v>
      </c>
      <c r="AE291">
        <v>-256</v>
      </c>
      <c r="AF291">
        <v>4.8</v>
      </c>
      <c r="AG291">
        <v>155</v>
      </c>
      <c r="AH291">
        <v>-261</v>
      </c>
      <c r="AI291">
        <v>-106</v>
      </c>
      <c r="AJ291">
        <v>1</v>
      </c>
      <c r="AK291">
        <v>1</v>
      </c>
      <c r="AL291">
        <v>0</v>
      </c>
      <c r="AM291">
        <v>1</v>
      </c>
      <c r="AN291">
        <v>1</v>
      </c>
      <c r="AO291">
        <v>1</v>
      </c>
      <c r="AP291">
        <v>1</v>
      </c>
      <c r="AQ291">
        <v>0.83</v>
      </c>
    </row>
    <row r="292" spans="1:43" x14ac:dyDescent="0.2">
      <c r="A292" t="s">
        <v>57</v>
      </c>
      <c r="B292" s="1">
        <v>40744</v>
      </c>
      <c r="C292" s="14">
        <f t="shared" si="8"/>
        <v>2011</v>
      </c>
      <c r="D292" s="14">
        <f t="shared" si="9"/>
        <v>7</v>
      </c>
      <c r="E292">
        <v>39</v>
      </c>
      <c r="F292">
        <v>11.7</v>
      </c>
      <c r="G292">
        <v>8.8000000000000007</v>
      </c>
      <c r="H292">
        <v>11.7</v>
      </c>
      <c r="I292">
        <v>8.8000000000000007</v>
      </c>
      <c r="J292">
        <v>695</v>
      </c>
      <c r="K292">
        <v>429</v>
      </c>
      <c r="L292">
        <v>1305</v>
      </c>
      <c r="M292">
        <v>12</v>
      </c>
      <c r="N292">
        <v>0.64</v>
      </c>
      <c r="O292">
        <v>0.03</v>
      </c>
      <c r="P292">
        <v>0.03</v>
      </c>
      <c r="Q292">
        <v>0.02</v>
      </c>
      <c r="R292">
        <v>39</v>
      </c>
      <c r="S292">
        <v>0.97</v>
      </c>
      <c r="T292">
        <v>242</v>
      </c>
      <c r="U292">
        <v>6.5</v>
      </c>
      <c r="V292">
        <v>-259</v>
      </c>
      <c r="W292">
        <v>0.11</v>
      </c>
      <c r="X292">
        <v>0.41</v>
      </c>
      <c r="Y292">
        <v>0</v>
      </c>
      <c r="Z292">
        <v>0.11</v>
      </c>
      <c r="AA292">
        <v>0.1</v>
      </c>
      <c r="AB292">
        <v>-74</v>
      </c>
      <c r="AC292">
        <v>-80</v>
      </c>
      <c r="AD292">
        <v>163</v>
      </c>
      <c r="AE292">
        <v>-243</v>
      </c>
      <c r="AF292">
        <v>11.6</v>
      </c>
      <c r="AG292">
        <v>175</v>
      </c>
      <c r="AH292">
        <v>-255</v>
      </c>
      <c r="AI292">
        <v>-80</v>
      </c>
      <c r="AJ292">
        <v>1</v>
      </c>
      <c r="AK292">
        <v>1</v>
      </c>
      <c r="AL292">
        <v>0</v>
      </c>
      <c r="AM292">
        <v>1</v>
      </c>
      <c r="AN292">
        <v>1</v>
      </c>
      <c r="AO292">
        <v>1</v>
      </c>
      <c r="AP292">
        <v>1</v>
      </c>
      <c r="AQ292">
        <v>0.83</v>
      </c>
    </row>
    <row r="293" spans="1:43" x14ac:dyDescent="0.2">
      <c r="A293" t="s">
        <v>57</v>
      </c>
      <c r="B293" s="1">
        <v>40745</v>
      </c>
      <c r="C293" s="14">
        <f t="shared" si="8"/>
        <v>2011</v>
      </c>
      <c r="D293" s="14">
        <f t="shared" si="9"/>
        <v>7</v>
      </c>
      <c r="E293">
        <v>40</v>
      </c>
      <c r="F293">
        <v>11.6</v>
      </c>
      <c r="G293">
        <v>8.8000000000000007</v>
      </c>
      <c r="H293">
        <v>11.6</v>
      </c>
      <c r="I293">
        <v>8.8000000000000007</v>
      </c>
      <c r="J293">
        <v>695</v>
      </c>
      <c r="K293">
        <v>310</v>
      </c>
      <c r="L293">
        <v>1209</v>
      </c>
      <c r="M293">
        <v>6</v>
      </c>
      <c r="N293">
        <v>0.64</v>
      </c>
      <c r="O293">
        <v>0.03</v>
      </c>
      <c r="P293">
        <v>0.03</v>
      </c>
      <c r="Q293">
        <v>0.02</v>
      </c>
      <c r="R293">
        <v>40</v>
      </c>
      <c r="S293">
        <v>1.06</v>
      </c>
      <c r="T293">
        <v>229</v>
      </c>
      <c r="U293">
        <v>6</v>
      </c>
      <c r="V293">
        <v>-165</v>
      </c>
      <c r="W293">
        <v>-0.39</v>
      </c>
      <c r="X293">
        <v>0.71</v>
      </c>
      <c r="Y293">
        <v>0</v>
      </c>
      <c r="Z293">
        <v>0.11</v>
      </c>
      <c r="AA293">
        <v>0.1</v>
      </c>
      <c r="AB293">
        <v>-89</v>
      </c>
      <c r="AC293">
        <v>-83</v>
      </c>
      <c r="AD293">
        <v>140</v>
      </c>
      <c r="AE293">
        <v>-223</v>
      </c>
      <c r="AF293">
        <v>6.3</v>
      </c>
      <c r="AG293">
        <v>146</v>
      </c>
      <c r="AH293">
        <v>-229</v>
      </c>
      <c r="AI293">
        <v>-83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</row>
    <row r="294" spans="1:43" x14ac:dyDescent="0.2">
      <c r="A294" t="s">
        <v>57</v>
      </c>
      <c r="B294" s="1">
        <v>40746</v>
      </c>
      <c r="C294" s="14">
        <f t="shared" si="8"/>
        <v>2011</v>
      </c>
      <c r="D294" s="14">
        <f t="shared" si="9"/>
        <v>7</v>
      </c>
      <c r="E294">
        <v>41</v>
      </c>
      <c r="F294">
        <v>11.4</v>
      </c>
      <c r="G294">
        <v>8.8000000000000007</v>
      </c>
      <c r="H294">
        <v>11.4</v>
      </c>
      <c r="I294">
        <v>8.8000000000000007</v>
      </c>
      <c r="J294">
        <v>696</v>
      </c>
      <c r="K294">
        <v>418</v>
      </c>
      <c r="L294">
        <v>1366</v>
      </c>
      <c r="M294">
        <v>9</v>
      </c>
      <c r="N294">
        <v>0.64</v>
      </c>
      <c r="O294">
        <v>0.03</v>
      </c>
      <c r="P294">
        <v>0.03</v>
      </c>
      <c r="Q294">
        <v>0.03</v>
      </c>
      <c r="R294">
        <v>41</v>
      </c>
      <c r="S294">
        <v>3.37</v>
      </c>
      <c r="T294">
        <v>242</v>
      </c>
      <c r="U294">
        <v>6.8</v>
      </c>
      <c r="V294">
        <v>-288</v>
      </c>
      <c r="W294">
        <v>0.04</v>
      </c>
      <c r="X294">
        <v>0.4</v>
      </c>
      <c r="Y294">
        <v>0</v>
      </c>
      <c r="Z294">
        <v>0.12</v>
      </c>
      <c r="AA294">
        <v>0.1</v>
      </c>
      <c r="AB294">
        <v>-88</v>
      </c>
      <c r="AC294">
        <v>-91</v>
      </c>
      <c r="AD294">
        <v>190</v>
      </c>
      <c r="AE294">
        <v>-282</v>
      </c>
      <c r="AF294">
        <v>30.1</v>
      </c>
      <c r="AG294">
        <v>220</v>
      </c>
      <c r="AH294">
        <v>-312</v>
      </c>
      <c r="AI294">
        <v>-92</v>
      </c>
      <c r="AJ294">
        <v>1</v>
      </c>
      <c r="AK294">
        <v>1</v>
      </c>
      <c r="AL294">
        <v>0</v>
      </c>
      <c r="AM294">
        <v>1</v>
      </c>
      <c r="AN294">
        <v>1</v>
      </c>
      <c r="AO294">
        <v>1</v>
      </c>
      <c r="AP294">
        <v>1</v>
      </c>
      <c r="AQ294">
        <v>0.83</v>
      </c>
    </row>
    <row r="295" spans="1:43" x14ac:dyDescent="0.2">
      <c r="A295" t="s">
        <v>57</v>
      </c>
      <c r="B295" s="1">
        <v>40747</v>
      </c>
      <c r="C295" s="14">
        <f t="shared" si="8"/>
        <v>2011</v>
      </c>
      <c r="D295" s="14">
        <f t="shared" si="9"/>
        <v>7</v>
      </c>
      <c r="E295">
        <v>42</v>
      </c>
      <c r="F295">
        <v>11.7</v>
      </c>
      <c r="G295">
        <v>8.6999999999999993</v>
      </c>
      <c r="H295">
        <v>11.7</v>
      </c>
      <c r="I295">
        <v>8.6999999999999993</v>
      </c>
      <c r="J295">
        <v>691</v>
      </c>
      <c r="K295">
        <v>332</v>
      </c>
      <c r="L295">
        <v>1147</v>
      </c>
      <c r="M295">
        <v>7</v>
      </c>
      <c r="N295">
        <v>0.64</v>
      </c>
      <c r="O295">
        <v>0.03</v>
      </c>
      <c r="P295">
        <v>0.03</v>
      </c>
      <c r="Q295">
        <v>0.02</v>
      </c>
      <c r="R295">
        <v>42</v>
      </c>
      <c r="S295">
        <v>0.88</v>
      </c>
      <c r="T295">
        <v>305</v>
      </c>
      <c r="U295">
        <v>5.7</v>
      </c>
      <c r="V295">
        <v>-288</v>
      </c>
      <c r="W295">
        <v>0.16</v>
      </c>
      <c r="X295">
        <v>0.59</v>
      </c>
      <c r="Y295">
        <v>0</v>
      </c>
      <c r="Z295">
        <v>0.12</v>
      </c>
      <c r="AA295">
        <v>0.1</v>
      </c>
      <c r="AB295">
        <v>-96</v>
      </c>
      <c r="AC295">
        <v>-107</v>
      </c>
      <c r="AD295">
        <v>157</v>
      </c>
      <c r="AE295">
        <v>-264</v>
      </c>
      <c r="AF295">
        <v>6.2</v>
      </c>
      <c r="AG295">
        <v>163</v>
      </c>
      <c r="AH295">
        <v>-270</v>
      </c>
      <c r="AI295">
        <v>-107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</row>
    <row r="296" spans="1:43" x14ac:dyDescent="0.2">
      <c r="A296" t="s">
        <v>57</v>
      </c>
      <c r="B296" s="1">
        <v>40748</v>
      </c>
      <c r="C296" s="14">
        <f t="shared" si="8"/>
        <v>2011</v>
      </c>
      <c r="D296" s="14">
        <f t="shared" si="9"/>
        <v>7</v>
      </c>
      <c r="E296">
        <v>43</v>
      </c>
      <c r="F296">
        <v>12</v>
      </c>
      <c r="G296">
        <v>8.6</v>
      </c>
      <c r="H296">
        <v>12</v>
      </c>
      <c r="I296">
        <v>8.6</v>
      </c>
      <c r="J296">
        <v>689</v>
      </c>
      <c r="K296">
        <v>407</v>
      </c>
      <c r="L296">
        <v>1181</v>
      </c>
      <c r="M296">
        <v>4</v>
      </c>
      <c r="N296">
        <v>0.64</v>
      </c>
      <c r="O296">
        <v>0.03</v>
      </c>
      <c r="P296">
        <v>0.03</v>
      </c>
      <c r="Q296">
        <v>0.03</v>
      </c>
      <c r="R296">
        <v>43</v>
      </c>
      <c r="S296">
        <v>0.74</v>
      </c>
      <c r="T296">
        <v>196</v>
      </c>
      <c r="U296">
        <v>5.9</v>
      </c>
      <c r="V296">
        <v>-155</v>
      </c>
      <c r="W296">
        <v>-0.34</v>
      </c>
      <c r="X296">
        <v>0.65</v>
      </c>
      <c r="Y296">
        <v>0</v>
      </c>
      <c r="Z296">
        <v>0.12</v>
      </c>
      <c r="AA296">
        <v>0.1</v>
      </c>
      <c r="AB296">
        <v>-84</v>
      </c>
      <c r="AC296">
        <v>-82</v>
      </c>
      <c r="AD296">
        <v>126</v>
      </c>
      <c r="AE296">
        <v>-208</v>
      </c>
      <c r="AF296">
        <v>3</v>
      </c>
      <c r="AG296">
        <v>129</v>
      </c>
      <c r="AH296">
        <v>-211</v>
      </c>
      <c r="AI296">
        <v>-82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</row>
    <row r="297" spans="1:43" x14ac:dyDescent="0.2">
      <c r="A297" t="s">
        <v>57</v>
      </c>
      <c r="B297" s="1">
        <v>40749</v>
      </c>
      <c r="C297" s="14">
        <f t="shared" si="8"/>
        <v>2011</v>
      </c>
      <c r="D297" s="14">
        <f t="shared" si="9"/>
        <v>7</v>
      </c>
      <c r="E297">
        <v>44</v>
      </c>
      <c r="F297">
        <v>11.4</v>
      </c>
      <c r="G297">
        <v>8.9</v>
      </c>
      <c r="H297">
        <v>11.4</v>
      </c>
      <c r="I297">
        <v>8.9</v>
      </c>
      <c r="J297">
        <v>691</v>
      </c>
      <c r="K297">
        <v>355</v>
      </c>
      <c r="L297">
        <v>1040</v>
      </c>
      <c r="M297">
        <v>7</v>
      </c>
      <c r="N297">
        <v>0.64</v>
      </c>
      <c r="O297">
        <v>0.03</v>
      </c>
      <c r="P297">
        <v>0.03</v>
      </c>
      <c r="Q297">
        <v>0.03</v>
      </c>
      <c r="R297">
        <v>44</v>
      </c>
      <c r="S297">
        <v>1.71</v>
      </c>
      <c r="T297">
        <v>255</v>
      </c>
      <c r="U297">
        <v>5.2</v>
      </c>
      <c r="V297">
        <v>-264</v>
      </c>
      <c r="W297">
        <v>-0.01</v>
      </c>
      <c r="X297">
        <v>0.56000000000000005</v>
      </c>
      <c r="Y297">
        <v>0</v>
      </c>
      <c r="Z297">
        <v>0.12</v>
      </c>
      <c r="AA297">
        <v>0.1</v>
      </c>
      <c r="AB297">
        <v>-79</v>
      </c>
      <c r="AC297">
        <v>-83</v>
      </c>
      <c r="AD297">
        <v>181</v>
      </c>
      <c r="AE297">
        <v>-265</v>
      </c>
      <c r="AF297">
        <v>12</v>
      </c>
      <c r="AG297">
        <v>193</v>
      </c>
      <c r="AH297">
        <v>-277</v>
      </c>
      <c r="AI297">
        <v>-84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</row>
    <row r="298" spans="1:43" x14ac:dyDescent="0.2">
      <c r="A298" t="s">
        <v>57</v>
      </c>
      <c r="B298" s="1">
        <v>40750</v>
      </c>
      <c r="C298" s="14">
        <f t="shared" si="8"/>
        <v>2011</v>
      </c>
      <c r="D298" s="14">
        <f t="shared" si="9"/>
        <v>7</v>
      </c>
      <c r="E298">
        <v>45</v>
      </c>
      <c r="F298">
        <v>11.8</v>
      </c>
      <c r="G298">
        <v>8.8000000000000007</v>
      </c>
      <c r="H298">
        <v>11.8</v>
      </c>
      <c r="I298">
        <v>8.8000000000000007</v>
      </c>
      <c r="J298">
        <v>692</v>
      </c>
      <c r="K298">
        <v>470</v>
      </c>
      <c r="L298">
        <v>1347</v>
      </c>
      <c r="M298">
        <v>3</v>
      </c>
      <c r="N298">
        <v>0.63</v>
      </c>
      <c r="O298">
        <v>0.03</v>
      </c>
      <c r="P298">
        <v>0.03</v>
      </c>
      <c r="Q298">
        <v>0.02</v>
      </c>
      <c r="R298">
        <v>45</v>
      </c>
      <c r="S298">
        <v>1.06</v>
      </c>
      <c r="T298">
        <v>217</v>
      </c>
      <c r="U298">
        <v>6.7</v>
      </c>
      <c r="V298">
        <v>-127</v>
      </c>
      <c r="W298">
        <v>-0.56999999999999995</v>
      </c>
      <c r="X298">
        <v>0.7</v>
      </c>
      <c r="Y298">
        <v>0</v>
      </c>
      <c r="Z298">
        <v>0.11</v>
      </c>
      <c r="AA298">
        <v>0.1</v>
      </c>
      <c r="AB298">
        <v>-77</v>
      </c>
      <c r="AC298">
        <v>-70</v>
      </c>
      <c r="AD298">
        <v>144</v>
      </c>
      <c r="AE298">
        <v>-214</v>
      </c>
      <c r="AF298">
        <v>3.2</v>
      </c>
      <c r="AG298">
        <v>147</v>
      </c>
      <c r="AH298">
        <v>-217</v>
      </c>
      <c r="AI298">
        <v>-70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</row>
    <row r="299" spans="1:43" x14ac:dyDescent="0.2">
      <c r="A299" t="s">
        <v>57</v>
      </c>
      <c r="B299" s="1">
        <v>40751</v>
      </c>
      <c r="C299" s="14">
        <f t="shared" si="8"/>
        <v>2011</v>
      </c>
      <c r="D299" s="14">
        <f t="shared" si="9"/>
        <v>7</v>
      </c>
      <c r="E299">
        <v>46</v>
      </c>
      <c r="F299">
        <v>12</v>
      </c>
      <c r="G299">
        <v>8.6999999999999993</v>
      </c>
      <c r="H299">
        <v>12</v>
      </c>
      <c r="I299">
        <v>8.6999999999999993</v>
      </c>
      <c r="J299">
        <v>694</v>
      </c>
      <c r="K299">
        <v>577</v>
      </c>
      <c r="L299">
        <v>1320</v>
      </c>
      <c r="M299">
        <v>4</v>
      </c>
      <c r="N299">
        <v>0.63</v>
      </c>
      <c r="O299">
        <v>0.02</v>
      </c>
      <c r="P299">
        <v>0.03</v>
      </c>
      <c r="Q299">
        <v>0.02</v>
      </c>
      <c r="R299">
        <v>46</v>
      </c>
      <c r="S299">
        <v>0.39</v>
      </c>
      <c r="T299">
        <v>207</v>
      </c>
      <c r="U299">
        <v>6.6</v>
      </c>
      <c r="V299">
        <v>-176</v>
      </c>
      <c r="W299">
        <v>-0.13</v>
      </c>
      <c r="X299">
        <v>0.59</v>
      </c>
      <c r="Y299">
        <v>0</v>
      </c>
      <c r="Z299">
        <v>0.11</v>
      </c>
      <c r="AA299">
        <v>0.1</v>
      </c>
      <c r="AB299">
        <v>-78</v>
      </c>
      <c r="AC299">
        <v>-77</v>
      </c>
      <c r="AD299">
        <v>120</v>
      </c>
      <c r="AE299">
        <v>-197</v>
      </c>
      <c r="AF299">
        <v>1.6</v>
      </c>
      <c r="AG299">
        <v>122</v>
      </c>
      <c r="AH299">
        <v>-199</v>
      </c>
      <c r="AI299">
        <v>-77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57</v>
      </c>
      <c r="B300" s="1">
        <v>40752</v>
      </c>
      <c r="C300" s="14">
        <f t="shared" ref="C300:C339" si="10">YEAR(B300)</f>
        <v>2011</v>
      </c>
      <c r="D300" s="14">
        <f t="shared" ref="D300:D339" si="11">MONTH(B300)</f>
        <v>7</v>
      </c>
      <c r="E300">
        <v>47</v>
      </c>
      <c r="F300">
        <v>11.9</v>
      </c>
      <c r="G300">
        <v>8.8000000000000007</v>
      </c>
      <c r="H300">
        <v>11.9</v>
      </c>
      <c r="I300">
        <v>8.8000000000000007</v>
      </c>
      <c r="J300">
        <v>693</v>
      </c>
      <c r="K300">
        <v>423</v>
      </c>
      <c r="L300">
        <v>1156</v>
      </c>
      <c r="M300">
        <v>5</v>
      </c>
      <c r="N300">
        <v>0.62</v>
      </c>
      <c r="O300">
        <v>0.02</v>
      </c>
      <c r="P300">
        <v>0.03</v>
      </c>
      <c r="Q300">
        <v>0.02</v>
      </c>
      <c r="R300">
        <v>47</v>
      </c>
      <c r="S300">
        <v>0.69</v>
      </c>
      <c r="T300">
        <v>251</v>
      </c>
      <c r="U300">
        <v>5.8</v>
      </c>
      <c r="V300">
        <v>-161</v>
      </c>
      <c r="W300">
        <v>-0.36</v>
      </c>
      <c r="X300">
        <v>0.77</v>
      </c>
      <c r="Y300">
        <v>0</v>
      </c>
      <c r="Z300">
        <v>0.1</v>
      </c>
      <c r="AA300">
        <v>0.1</v>
      </c>
      <c r="AB300">
        <v>-65</v>
      </c>
      <c r="AC300">
        <v>-66</v>
      </c>
      <c r="AD300">
        <v>148</v>
      </c>
      <c r="AE300">
        <v>-214</v>
      </c>
      <c r="AF300">
        <v>3.4</v>
      </c>
      <c r="AG300">
        <v>151</v>
      </c>
      <c r="AH300">
        <v>-217</v>
      </c>
      <c r="AI300">
        <v>-66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57</v>
      </c>
      <c r="B301" s="1">
        <v>40753</v>
      </c>
      <c r="C301" s="14">
        <f t="shared" si="10"/>
        <v>2011</v>
      </c>
      <c r="D301" s="14">
        <f t="shared" si="11"/>
        <v>7</v>
      </c>
      <c r="E301">
        <v>48</v>
      </c>
      <c r="F301">
        <v>11.8</v>
      </c>
      <c r="G301">
        <v>8.6999999999999993</v>
      </c>
      <c r="H301">
        <v>11.8</v>
      </c>
      <c r="I301">
        <v>8.6999999999999993</v>
      </c>
      <c r="J301">
        <v>692</v>
      </c>
      <c r="K301">
        <v>364</v>
      </c>
      <c r="L301">
        <v>1215</v>
      </c>
      <c r="M301">
        <v>2</v>
      </c>
      <c r="N301">
        <v>0.63</v>
      </c>
      <c r="O301">
        <v>0.02</v>
      </c>
      <c r="P301">
        <v>0.03</v>
      </c>
      <c r="Q301">
        <v>0.02</v>
      </c>
      <c r="R301">
        <v>48</v>
      </c>
      <c r="S301">
        <v>0.74</v>
      </c>
      <c r="T301">
        <v>276</v>
      </c>
      <c r="U301">
        <v>6.1</v>
      </c>
      <c r="V301">
        <v>-188</v>
      </c>
      <c r="W301">
        <v>-0.13</v>
      </c>
      <c r="X301">
        <v>0.73</v>
      </c>
      <c r="Y301">
        <v>0</v>
      </c>
      <c r="Z301">
        <v>0.1</v>
      </c>
      <c r="AA301">
        <v>0.1</v>
      </c>
      <c r="AB301">
        <v>-84</v>
      </c>
      <c r="AC301">
        <v>-71</v>
      </c>
      <c r="AD301">
        <v>138</v>
      </c>
      <c r="AE301">
        <v>-209</v>
      </c>
      <c r="AF301">
        <v>1.5</v>
      </c>
      <c r="AG301">
        <v>140</v>
      </c>
      <c r="AH301">
        <v>-210</v>
      </c>
      <c r="AI301">
        <v>-71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57</v>
      </c>
      <c r="B302" s="1">
        <v>40754</v>
      </c>
      <c r="C302" s="14">
        <f t="shared" si="10"/>
        <v>2011</v>
      </c>
      <c r="D302" s="14">
        <f t="shared" si="11"/>
        <v>7</v>
      </c>
      <c r="E302">
        <v>49</v>
      </c>
      <c r="F302">
        <v>10.6</v>
      </c>
      <c r="G302">
        <v>8.8000000000000007</v>
      </c>
      <c r="H302">
        <v>10.6</v>
      </c>
      <c r="I302">
        <v>8.8000000000000007</v>
      </c>
      <c r="J302">
        <v>692</v>
      </c>
      <c r="K302">
        <v>217</v>
      </c>
      <c r="L302">
        <v>665</v>
      </c>
      <c r="M302">
        <v>1</v>
      </c>
      <c r="N302">
        <v>0.65</v>
      </c>
      <c r="O302">
        <v>0.03</v>
      </c>
      <c r="P302">
        <v>0.04</v>
      </c>
      <c r="Q302">
        <v>0.03</v>
      </c>
      <c r="R302">
        <v>49</v>
      </c>
      <c r="S302">
        <v>1.28</v>
      </c>
      <c r="T302">
        <v>217</v>
      </c>
      <c r="U302">
        <v>3.3</v>
      </c>
      <c r="V302">
        <v>-145</v>
      </c>
      <c r="W302">
        <v>-0.5</v>
      </c>
      <c r="X302">
        <v>0.76</v>
      </c>
      <c r="Y302">
        <v>0</v>
      </c>
      <c r="Z302">
        <v>0.13</v>
      </c>
      <c r="AA302">
        <v>0.2</v>
      </c>
      <c r="AB302">
        <v>-101</v>
      </c>
      <c r="AC302">
        <v>-96</v>
      </c>
      <c r="AD302">
        <v>128</v>
      </c>
      <c r="AE302">
        <v>-224</v>
      </c>
      <c r="AF302">
        <v>1.3</v>
      </c>
      <c r="AG302">
        <v>129</v>
      </c>
      <c r="AH302">
        <v>-225</v>
      </c>
      <c r="AI302">
        <v>-96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57</v>
      </c>
      <c r="B303" s="1">
        <v>40759</v>
      </c>
      <c r="C303" s="14">
        <f t="shared" si="10"/>
        <v>2011</v>
      </c>
      <c r="D303" s="14">
        <f t="shared" si="11"/>
        <v>8</v>
      </c>
      <c r="E303">
        <v>50</v>
      </c>
      <c r="F303">
        <v>11.2</v>
      </c>
      <c r="G303">
        <v>8.9</v>
      </c>
      <c r="H303">
        <v>11.2</v>
      </c>
      <c r="I303">
        <v>8.9</v>
      </c>
      <c r="J303">
        <v>687</v>
      </c>
      <c r="K303">
        <v>362</v>
      </c>
      <c r="L303">
        <v>1255</v>
      </c>
      <c r="M303">
        <v>0</v>
      </c>
      <c r="N303">
        <v>0.63</v>
      </c>
      <c r="O303">
        <v>0.03</v>
      </c>
      <c r="P303">
        <v>0.03</v>
      </c>
      <c r="Q303">
        <v>0.02</v>
      </c>
      <c r="R303">
        <v>50</v>
      </c>
      <c r="S303">
        <v>1.34</v>
      </c>
      <c r="T303">
        <v>238</v>
      </c>
      <c r="U303">
        <v>6.3</v>
      </c>
      <c r="V303">
        <v>-118</v>
      </c>
      <c r="W303">
        <v>-0.63</v>
      </c>
      <c r="X303">
        <v>0.81</v>
      </c>
      <c r="Y303">
        <v>0</v>
      </c>
      <c r="Z303">
        <v>0.1</v>
      </c>
      <c r="AA303">
        <v>0.1</v>
      </c>
      <c r="AB303">
        <v>-69</v>
      </c>
      <c r="AC303">
        <v>-70</v>
      </c>
      <c r="AD303">
        <v>151</v>
      </c>
      <c r="AE303">
        <v>-221</v>
      </c>
      <c r="AF303">
        <v>0</v>
      </c>
      <c r="AG303">
        <v>151</v>
      </c>
      <c r="AH303">
        <v>-221</v>
      </c>
      <c r="AI303">
        <v>-70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</row>
    <row r="304" spans="1:43" x14ac:dyDescent="0.2">
      <c r="A304" t="s">
        <v>57</v>
      </c>
      <c r="B304" s="1">
        <v>40760</v>
      </c>
      <c r="C304" s="14">
        <f t="shared" si="10"/>
        <v>2011</v>
      </c>
      <c r="D304" s="14">
        <f t="shared" si="11"/>
        <v>8</v>
      </c>
      <c r="E304">
        <v>51</v>
      </c>
      <c r="F304">
        <v>10.7</v>
      </c>
      <c r="G304">
        <v>9</v>
      </c>
      <c r="H304">
        <v>10.7</v>
      </c>
      <c r="I304">
        <v>9</v>
      </c>
      <c r="J304">
        <v>690</v>
      </c>
      <c r="K304">
        <v>366</v>
      </c>
      <c r="L304">
        <v>1009</v>
      </c>
      <c r="M304">
        <v>0</v>
      </c>
      <c r="N304">
        <v>0.62</v>
      </c>
      <c r="O304">
        <v>0.02</v>
      </c>
      <c r="P304">
        <v>0.03</v>
      </c>
      <c r="Q304">
        <v>0.02</v>
      </c>
      <c r="R304">
        <v>51</v>
      </c>
      <c r="S304">
        <v>1.52</v>
      </c>
      <c r="T304">
        <v>234</v>
      </c>
      <c r="U304">
        <v>5</v>
      </c>
      <c r="V304">
        <v>-87</v>
      </c>
      <c r="W304">
        <v>-0.73</v>
      </c>
      <c r="X304">
        <v>0.79</v>
      </c>
      <c r="Y304">
        <v>0</v>
      </c>
      <c r="Z304">
        <v>0.1</v>
      </c>
      <c r="AA304">
        <v>0.1</v>
      </c>
      <c r="AB304">
        <v>-57</v>
      </c>
      <c r="AC304">
        <v>-56</v>
      </c>
      <c r="AD304">
        <v>154</v>
      </c>
      <c r="AE304">
        <v>-210</v>
      </c>
      <c r="AF304">
        <v>0</v>
      </c>
      <c r="AG304">
        <v>154</v>
      </c>
      <c r="AH304">
        <v>-210</v>
      </c>
      <c r="AI304">
        <v>-56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57</v>
      </c>
      <c r="B305" s="1">
        <v>40761</v>
      </c>
      <c r="C305" s="14">
        <f t="shared" si="10"/>
        <v>2011</v>
      </c>
      <c r="D305" s="14">
        <f t="shared" si="11"/>
        <v>8</v>
      </c>
      <c r="E305">
        <v>52</v>
      </c>
      <c r="F305">
        <v>9.3000000000000007</v>
      </c>
      <c r="G305">
        <v>9.5</v>
      </c>
      <c r="H305">
        <v>9.3000000000000007</v>
      </c>
      <c r="I305">
        <v>9.5</v>
      </c>
      <c r="J305">
        <v>695</v>
      </c>
      <c r="K305">
        <v>403</v>
      </c>
      <c r="L305">
        <v>1312</v>
      </c>
      <c r="M305">
        <v>0</v>
      </c>
      <c r="N305">
        <v>0.62</v>
      </c>
      <c r="O305">
        <v>0.02</v>
      </c>
      <c r="P305">
        <v>0.02</v>
      </c>
      <c r="Q305">
        <v>0.02</v>
      </c>
      <c r="R305">
        <v>52</v>
      </c>
      <c r="S305">
        <v>1.94</v>
      </c>
      <c r="T305">
        <v>222</v>
      </c>
      <c r="U305">
        <v>6.6</v>
      </c>
      <c r="V305">
        <v>-100</v>
      </c>
      <c r="W305">
        <v>-0.64</v>
      </c>
      <c r="X305">
        <v>0.72</v>
      </c>
      <c r="Y305">
        <v>0</v>
      </c>
      <c r="Z305">
        <v>0.09</v>
      </c>
      <c r="AA305">
        <v>0.1</v>
      </c>
      <c r="AB305">
        <v>-47</v>
      </c>
      <c r="AC305">
        <v>-48</v>
      </c>
      <c r="AD305">
        <v>154</v>
      </c>
      <c r="AE305">
        <v>-202</v>
      </c>
      <c r="AF305">
        <v>0</v>
      </c>
      <c r="AG305">
        <v>154</v>
      </c>
      <c r="AH305">
        <v>-202</v>
      </c>
      <c r="AI305">
        <v>-48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">
      <c r="A306" t="s">
        <v>57</v>
      </c>
      <c r="B306" s="1">
        <v>40762</v>
      </c>
      <c r="C306" s="14">
        <f t="shared" si="10"/>
        <v>2011</v>
      </c>
      <c r="D306" s="14">
        <f t="shared" si="11"/>
        <v>8</v>
      </c>
      <c r="E306">
        <v>53</v>
      </c>
      <c r="F306">
        <v>8.4</v>
      </c>
      <c r="G306">
        <v>9.5</v>
      </c>
      <c r="H306">
        <v>8.4</v>
      </c>
      <c r="I306">
        <v>9.5</v>
      </c>
      <c r="J306">
        <v>693</v>
      </c>
      <c r="K306">
        <v>184</v>
      </c>
      <c r="L306">
        <v>806</v>
      </c>
      <c r="M306">
        <v>0</v>
      </c>
      <c r="N306">
        <v>0.61</v>
      </c>
      <c r="O306">
        <v>0.02</v>
      </c>
      <c r="P306">
        <v>0.02</v>
      </c>
      <c r="Q306">
        <v>0.02</v>
      </c>
      <c r="R306">
        <v>53</v>
      </c>
      <c r="S306">
        <v>1.1200000000000001</v>
      </c>
      <c r="T306">
        <v>244</v>
      </c>
      <c r="U306">
        <v>4</v>
      </c>
      <c r="V306">
        <v>6</v>
      </c>
      <c r="W306">
        <v>-1.0900000000000001</v>
      </c>
      <c r="X306">
        <v>0.89</v>
      </c>
      <c r="Y306">
        <v>0</v>
      </c>
      <c r="Z306">
        <v>0.08</v>
      </c>
      <c r="AA306">
        <v>0.1</v>
      </c>
      <c r="AB306">
        <v>-59</v>
      </c>
      <c r="AC306">
        <v>-56</v>
      </c>
      <c r="AD306">
        <v>124</v>
      </c>
      <c r="AE306">
        <v>-180</v>
      </c>
      <c r="AF306">
        <v>0</v>
      </c>
      <c r="AG306">
        <v>124</v>
      </c>
      <c r="AH306">
        <v>-180</v>
      </c>
      <c r="AI306">
        <v>-56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57</v>
      </c>
      <c r="B307" s="1">
        <v>40763</v>
      </c>
      <c r="C307" s="14">
        <f t="shared" si="10"/>
        <v>2011</v>
      </c>
      <c r="D307" s="14">
        <f t="shared" si="11"/>
        <v>8</v>
      </c>
      <c r="E307">
        <v>54</v>
      </c>
      <c r="F307">
        <v>8.9</v>
      </c>
      <c r="G307">
        <v>9.5</v>
      </c>
      <c r="H307">
        <v>8.9</v>
      </c>
      <c r="I307">
        <v>9.5</v>
      </c>
      <c r="J307">
        <v>696</v>
      </c>
      <c r="K307">
        <v>307</v>
      </c>
      <c r="L307">
        <v>1121</v>
      </c>
      <c r="M307">
        <v>0</v>
      </c>
      <c r="N307">
        <v>0.63</v>
      </c>
      <c r="O307">
        <v>0.02</v>
      </c>
      <c r="P307">
        <v>0.03</v>
      </c>
      <c r="Q307">
        <v>0.02</v>
      </c>
      <c r="R307">
        <v>54</v>
      </c>
      <c r="S307">
        <v>0.79</v>
      </c>
      <c r="T307">
        <v>227</v>
      </c>
      <c r="U307">
        <v>5.6</v>
      </c>
      <c r="V307">
        <v>-122</v>
      </c>
      <c r="W307">
        <v>-0.34</v>
      </c>
      <c r="X307">
        <v>0.64</v>
      </c>
      <c r="Y307">
        <v>0</v>
      </c>
      <c r="Z307">
        <v>0.1</v>
      </c>
      <c r="AA307">
        <v>0.1</v>
      </c>
      <c r="AB307">
        <v>-64</v>
      </c>
      <c r="AC307">
        <v>-63</v>
      </c>
      <c r="AD307">
        <v>119</v>
      </c>
      <c r="AE307">
        <v>-182</v>
      </c>
      <c r="AF307">
        <v>0</v>
      </c>
      <c r="AG307">
        <v>119</v>
      </c>
      <c r="AH307">
        <v>-182</v>
      </c>
      <c r="AI307">
        <v>-63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57</v>
      </c>
      <c r="B308" s="1">
        <v>40764</v>
      </c>
      <c r="C308" s="14">
        <f t="shared" si="10"/>
        <v>2011</v>
      </c>
      <c r="D308" s="14">
        <f t="shared" si="11"/>
        <v>8</v>
      </c>
      <c r="E308">
        <v>55</v>
      </c>
      <c r="F308">
        <v>8.6999999999999993</v>
      </c>
      <c r="G308">
        <v>9.8000000000000007</v>
      </c>
      <c r="H308">
        <v>8.6999999999999993</v>
      </c>
      <c r="I308">
        <v>9.8000000000000007</v>
      </c>
      <c r="J308">
        <v>698</v>
      </c>
      <c r="K308">
        <v>359</v>
      </c>
      <c r="L308">
        <v>852</v>
      </c>
      <c r="M308">
        <v>0</v>
      </c>
      <c r="N308">
        <v>0.62</v>
      </c>
      <c r="O308">
        <v>0.02</v>
      </c>
      <c r="P308">
        <v>0.02</v>
      </c>
      <c r="Q308">
        <v>0.02</v>
      </c>
      <c r="R308">
        <v>55</v>
      </c>
      <c r="S308">
        <v>0.79</v>
      </c>
      <c r="T308">
        <v>280</v>
      </c>
      <c r="U308">
        <v>4.3</v>
      </c>
      <c r="V308">
        <v>-98</v>
      </c>
      <c r="W308">
        <v>-0.72</v>
      </c>
      <c r="X308">
        <v>0.86</v>
      </c>
      <c r="Y308">
        <v>0</v>
      </c>
      <c r="Z308">
        <v>0.09</v>
      </c>
      <c r="AA308">
        <v>0.1</v>
      </c>
      <c r="AB308">
        <v>-50</v>
      </c>
      <c r="AC308">
        <v>-50</v>
      </c>
      <c r="AD308">
        <v>161</v>
      </c>
      <c r="AE308">
        <v>-211</v>
      </c>
      <c r="AF308">
        <v>0</v>
      </c>
      <c r="AG308">
        <v>161</v>
      </c>
      <c r="AH308">
        <v>-211</v>
      </c>
      <c r="AI308">
        <v>-50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57</v>
      </c>
      <c r="B309" s="1">
        <v>40765</v>
      </c>
      <c r="C309" s="14">
        <f t="shared" si="10"/>
        <v>2011</v>
      </c>
      <c r="D309" s="14">
        <f t="shared" si="11"/>
        <v>8</v>
      </c>
      <c r="E309">
        <v>56</v>
      </c>
      <c r="F309">
        <v>8.8000000000000007</v>
      </c>
      <c r="G309">
        <v>9.6999999999999993</v>
      </c>
      <c r="H309">
        <v>8.8000000000000007</v>
      </c>
      <c r="I309">
        <v>9.6999999999999993</v>
      </c>
      <c r="J309">
        <v>702</v>
      </c>
      <c r="K309">
        <v>287</v>
      </c>
      <c r="L309">
        <v>880</v>
      </c>
      <c r="M309">
        <v>0</v>
      </c>
      <c r="N309">
        <v>0.62</v>
      </c>
      <c r="O309">
        <v>0.02</v>
      </c>
      <c r="P309">
        <v>0.02</v>
      </c>
      <c r="Q309">
        <v>0.02</v>
      </c>
      <c r="R309">
        <v>56</v>
      </c>
      <c r="S309">
        <v>2.4900000000000002</v>
      </c>
      <c r="T309">
        <v>266</v>
      </c>
      <c r="U309">
        <v>4.4000000000000004</v>
      </c>
      <c r="V309">
        <v>-120</v>
      </c>
      <c r="W309">
        <v>-0.62</v>
      </c>
      <c r="X309">
        <v>0.8</v>
      </c>
      <c r="Y309">
        <v>0</v>
      </c>
      <c r="Z309">
        <v>0.08</v>
      </c>
      <c r="AA309">
        <v>0.1</v>
      </c>
      <c r="AB309">
        <v>-53</v>
      </c>
      <c r="AC309">
        <v>-53</v>
      </c>
      <c r="AD309">
        <v>166</v>
      </c>
      <c r="AE309">
        <v>-219</v>
      </c>
      <c r="AF309">
        <v>0</v>
      </c>
      <c r="AG309">
        <v>166</v>
      </c>
      <c r="AH309">
        <v>-219</v>
      </c>
      <c r="AI309">
        <v>-53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57</v>
      </c>
      <c r="B310" s="1">
        <v>40766</v>
      </c>
      <c r="C310" s="14">
        <f t="shared" si="10"/>
        <v>2011</v>
      </c>
      <c r="D310" s="14">
        <f t="shared" si="11"/>
        <v>8</v>
      </c>
      <c r="E310">
        <v>57</v>
      </c>
      <c r="F310">
        <v>9.4</v>
      </c>
      <c r="G310">
        <v>9.6</v>
      </c>
      <c r="H310">
        <v>9.4</v>
      </c>
      <c r="I310">
        <v>9.6</v>
      </c>
      <c r="J310">
        <v>704</v>
      </c>
      <c r="K310">
        <v>424</v>
      </c>
      <c r="L310">
        <v>1136</v>
      </c>
      <c r="M310">
        <v>0</v>
      </c>
      <c r="N310">
        <v>0.61</v>
      </c>
      <c r="O310">
        <v>0.02</v>
      </c>
      <c r="P310">
        <v>0.02</v>
      </c>
      <c r="Q310">
        <v>0.02</v>
      </c>
      <c r="R310">
        <v>57</v>
      </c>
      <c r="S310">
        <v>1.07</v>
      </c>
      <c r="T310">
        <v>260</v>
      </c>
      <c r="U310">
        <v>5.7</v>
      </c>
      <c r="V310">
        <v>-107</v>
      </c>
      <c r="W310">
        <v>-0.56999999999999995</v>
      </c>
      <c r="X310">
        <v>0.78</v>
      </c>
      <c r="Y310">
        <v>0</v>
      </c>
      <c r="Z310">
        <v>0.08</v>
      </c>
      <c r="AA310">
        <v>0.1</v>
      </c>
      <c r="AB310">
        <v>-52</v>
      </c>
      <c r="AC310">
        <v>-53</v>
      </c>
      <c r="AD310">
        <v>147</v>
      </c>
      <c r="AE310">
        <v>-200</v>
      </c>
      <c r="AF310">
        <v>0</v>
      </c>
      <c r="AG310">
        <v>147</v>
      </c>
      <c r="AH310">
        <v>-200</v>
      </c>
      <c r="AI310">
        <v>-53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">
      <c r="A311" t="s">
        <v>57</v>
      </c>
      <c r="B311" s="1">
        <v>40767</v>
      </c>
      <c r="C311" s="14">
        <f t="shared" si="10"/>
        <v>2011</v>
      </c>
      <c r="D311" s="14">
        <f t="shared" si="11"/>
        <v>8</v>
      </c>
      <c r="E311">
        <v>58</v>
      </c>
      <c r="F311">
        <v>9.4</v>
      </c>
      <c r="G311">
        <v>9.6</v>
      </c>
      <c r="H311">
        <v>9.4</v>
      </c>
      <c r="I311">
        <v>9.6</v>
      </c>
      <c r="J311">
        <v>701</v>
      </c>
      <c r="K311">
        <v>422</v>
      </c>
      <c r="L311">
        <v>1097</v>
      </c>
      <c r="M311">
        <v>0</v>
      </c>
      <c r="N311">
        <v>0.61</v>
      </c>
      <c r="O311">
        <v>0.02</v>
      </c>
      <c r="P311">
        <v>0.02</v>
      </c>
      <c r="Q311">
        <v>0.02</v>
      </c>
      <c r="R311">
        <v>58</v>
      </c>
      <c r="S311">
        <v>0.79</v>
      </c>
      <c r="T311">
        <v>255</v>
      </c>
      <c r="U311">
        <v>5.5</v>
      </c>
      <c r="V311">
        <v>-44</v>
      </c>
      <c r="W311">
        <v>-0.84</v>
      </c>
      <c r="X311">
        <v>0.7</v>
      </c>
      <c r="Y311">
        <v>0</v>
      </c>
      <c r="Z311">
        <v>0.08</v>
      </c>
      <c r="AA311">
        <v>0.1</v>
      </c>
      <c r="AB311">
        <v>-42</v>
      </c>
      <c r="AC311">
        <v>-41</v>
      </c>
      <c r="AD311">
        <v>142</v>
      </c>
      <c r="AE311">
        <v>-183</v>
      </c>
      <c r="AF311">
        <v>0</v>
      </c>
      <c r="AG311">
        <v>142</v>
      </c>
      <c r="AH311">
        <v>-183</v>
      </c>
      <c r="AI311">
        <v>-41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57</v>
      </c>
      <c r="B312" s="1">
        <v>40768</v>
      </c>
      <c r="C312" s="14">
        <f t="shared" si="10"/>
        <v>2011</v>
      </c>
      <c r="D312" s="14">
        <f t="shared" si="11"/>
        <v>8</v>
      </c>
      <c r="E312">
        <v>59</v>
      </c>
      <c r="F312">
        <v>9</v>
      </c>
      <c r="G312">
        <v>9.6</v>
      </c>
      <c r="H312">
        <v>9</v>
      </c>
      <c r="I312">
        <v>9.6</v>
      </c>
      <c r="J312">
        <v>696</v>
      </c>
      <c r="K312">
        <v>292</v>
      </c>
      <c r="L312">
        <v>794</v>
      </c>
      <c r="M312">
        <v>0</v>
      </c>
      <c r="N312">
        <v>0.6</v>
      </c>
      <c r="O312">
        <v>0.02</v>
      </c>
      <c r="P312">
        <v>0.02</v>
      </c>
      <c r="Q312">
        <v>0.01</v>
      </c>
      <c r="R312">
        <v>59</v>
      </c>
      <c r="S312">
        <v>1.01</v>
      </c>
      <c r="T312">
        <v>272</v>
      </c>
      <c r="U312">
        <v>4</v>
      </c>
      <c r="V312">
        <v>-61</v>
      </c>
      <c r="W312">
        <v>-0.79</v>
      </c>
      <c r="X312">
        <v>0.9</v>
      </c>
      <c r="Y312">
        <v>0</v>
      </c>
      <c r="Z312">
        <v>7.0000000000000007E-2</v>
      </c>
      <c r="AA312">
        <v>0.1</v>
      </c>
      <c r="AB312">
        <v>-47</v>
      </c>
      <c r="AC312">
        <v>-44</v>
      </c>
      <c r="AD312">
        <v>148</v>
      </c>
      <c r="AE312">
        <v>-192</v>
      </c>
      <c r="AF312">
        <v>0</v>
      </c>
      <c r="AG312">
        <v>148</v>
      </c>
      <c r="AH312">
        <v>-192</v>
      </c>
      <c r="AI312">
        <v>-44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57</v>
      </c>
      <c r="B313" s="1">
        <v>40769</v>
      </c>
      <c r="C313" s="14">
        <f t="shared" si="10"/>
        <v>2011</v>
      </c>
      <c r="D313" s="14">
        <f t="shared" si="11"/>
        <v>8</v>
      </c>
      <c r="E313">
        <v>60</v>
      </c>
      <c r="F313">
        <v>8.4</v>
      </c>
      <c r="G313">
        <v>9.6</v>
      </c>
      <c r="H313">
        <v>8.4</v>
      </c>
      <c r="I313">
        <v>9.6</v>
      </c>
      <c r="J313">
        <v>697</v>
      </c>
      <c r="K313">
        <v>141</v>
      </c>
      <c r="L313">
        <v>365</v>
      </c>
      <c r="M313">
        <v>0</v>
      </c>
      <c r="N313">
        <v>0.6</v>
      </c>
      <c r="O313">
        <v>0.02</v>
      </c>
      <c r="P313">
        <v>0.02</v>
      </c>
      <c r="Q313">
        <v>0.02</v>
      </c>
      <c r="R313">
        <v>60</v>
      </c>
      <c r="S313">
        <v>1.89</v>
      </c>
      <c r="T313">
        <v>289</v>
      </c>
      <c r="U313">
        <v>1.8</v>
      </c>
      <c r="V313">
        <v>-84</v>
      </c>
      <c r="W313">
        <v>-0.72</v>
      </c>
      <c r="X313">
        <v>0.87</v>
      </c>
      <c r="Y313">
        <v>0</v>
      </c>
      <c r="Z313">
        <v>7.0000000000000007E-2</v>
      </c>
      <c r="AA313">
        <v>0.1</v>
      </c>
      <c r="AB313">
        <v>-48</v>
      </c>
      <c r="AC313">
        <v>-47</v>
      </c>
      <c r="AD313">
        <v>152</v>
      </c>
      <c r="AE313">
        <v>-199</v>
      </c>
      <c r="AF313">
        <v>0</v>
      </c>
      <c r="AG313">
        <v>152</v>
      </c>
      <c r="AH313">
        <v>-199</v>
      </c>
      <c r="AI313">
        <v>-47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</row>
    <row r="314" spans="1:43" x14ac:dyDescent="0.2">
      <c r="A314" t="s">
        <v>57</v>
      </c>
      <c r="B314" s="1">
        <v>40770</v>
      </c>
      <c r="C314" s="14">
        <f t="shared" si="10"/>
        <v>2011</v>
      </c>
      <c r="D314" s="14">
        <f t="shared" si="11"/>
        <v>8</v>
      </c>
      <c r="E314">
        <v>61</v>
      </c>
      <c r="F314">
        <v>7.8</v>
      </c>
      <c r="G314">
        <v>9.9</v>
      </c>
      <c r="H314">
        <v>7.8</v>
      </c>
      <c r="I314">
        <v>9.9</v>
      </c>
      <c r="J314">
        <v>699</v>
      </c>
      <c r="K314">
        <v>216</v>
      </c>
      <c r="L314">
        <v>773</v>
      </c>
      <c r="M314">
        <v>0</v>
      </c>
      <c r="N314">
        <v>0.6</v>
      </c>
      <c r="O314">
        <v>0.02</v>
      </c>
      <c r="P314">
        <v>0.02</v>
      </c>
      <c r="Q314">
        <v>0.02</v>
      </c>
      <c r="R314">
        <v>61</v>
      </c>
      <c r="S314">
        <v>1.65</v>
      </c>
      <c r="T314">
        <v>282</v>
      </c>
      <c r="U314">
        <v>3.9</v>
      </c>
      <c r="V314">
        <v>-55</v>
      </c>
      <c r="W314">
        <v>-0.87</v>
      </c>
      <c r="X314">
        <v>0.74</v>
      </c>
      <c r="Y314">
        <v>0</v>
      </c>
      <c r="Z314">
        <v>7.0000000000000007E-2</v>
      </c>
      <c r="AA314">
        <v>0.1</v>
      </c>
      <c r="AB314">
        <v>-40</v>
      </c>
      <c r="AC314">
        <v>-42</v>
      </c>
      <c r="AD314">
        <v>154</v>
      </c>
      <c r="AE314">
        <v>-195</v>
      </c>
      <c r="AF314">
        <v>0</v>
      </c>
      <c r="AG314">
        <v>154</v>
      </c>
      <c r="AH314">
        <v>-195</v>
      </c>
      <c r="AI314">
        <v>-41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57</v>
      </c>
      <c r="B315" s="1">
        <v>40771</v>
      </c>
      <c r="C315" s="14">
        <f t="shared" si="10"/>
        <v>2011</v>
      </c>
      <c r="D315" s="14">
        <f t="shared" si="11"/>
        <v>8</v>
      </c>
      <c r="E315">
        <v>62</v>
      </c>
      <c r="F315">
        <v>7.3</v>
      </c>
      <c r="G315">
        <v>10.1</v>
      </c>
      <c r="H315">
        <v>7.3</v>
      </c>
      <c r="I315">
        <v>10.1</v>
      </c>
      <c r="J315">
        <v>698</v>
      </c>
      <c r="K315">
        <v>243</v>
      </c>
      <c r="L315">
        <v>877</v>
      </c>
      <c r="M315">
        <v>0</v>
      </c>
      <c r="N315">
        <v>0.6</v>
      </c>
      <c r="O315">
        <v>0.02</v>
      </c>
      <c r="P315">
        <v>0.02</v>
      </c>
      <c r="Q315">
        <v>0.01</v>
      </c>
      <c r="R315">
        <v>62</v>
      </c>
      <c r="S315">
        <v>1.78</v>
      </c>
      <c r="T315">
        <v>293</v>
      </c>
      <c r="U315">
        <v>4.4000000000000004</v>
      </c>
      <c r="V315">
        <v>-83</v>
      </c>
      <c r="W315">
        <v>-0.78</v>
      </c>
      <c r="X315">
        <v>0.89</v>
      </c>
      <c r="Y315">
        <v>0</v>
      </c>
      <c r="Z315">
        <v>7.0000000000000007E-2</v>
      </c>
      <c r="AA315">
        <v>0.1</v>
      </c>
      <c r="AB315">
        <v>-42</v>
      </c>
      <c r="AC315">
        <v>-44</v>
      </c>
      <c r="AD315">
        <v>161</v>
      </c>
      <c r="AE315">
        <v>-205</v>
      </c>
      <c r="AF315">
        <v>0</v>
      </c>
      <c r="AG315">
        <v>161</v>
      </c>
      <c r="AH315">
        <v>-205</v>
      </c>
      <c r="AI315">
        <v>-44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</row>
    <row r="316" spans="1:43" x14ac:dyDescent="0.2">
      <c r="A316" t="s">
        <v>57</v>
      </c>
      <c r="B316" s="1">
        <v>40772</v>
      </c>
      <c r="C316" s="14">
        <f t="shared" si="10"/>
        <v>2011</v>
      </c>
      <c r="D316" s="14">
        <f t="shared" si="11"/>
        <v>8</v>
      </c>
      <c r="E316">
        <v>63</v>
      </c>
      <c r="F316">
        <v>7.2</v>
      </c>
      <c r="G316">
        <v>10.1</v>
      </c>
      <c r="H316">
        <v>7.2</v>
      </c>
      <c r="I316">
        <v>10.1</v>
      </c>
      <c r="J316">
        <v>699</v>
      </c>
      <c r="K316">
        <v>229</v>
      </c>
      <c r="L316">
        <v>696</v>
      </c>
      <c r="M316">
        <v>0</v>
      </c>
      <c r="N316">
        <v>0.6</v>
      </c>
      <c r="O316">
        <v>0.01</v>
      </c>
      <c r="P316">
        <v>0.02</v>
      </c>
      <c r="Q316">
        <v>0.01</v>
      </c>
      <c r="R316">
        <v>63</v>
      </c>
      <c r="S316">
        <v>1.1000000000000001</v>
      </c>
      <c r="T316">
        <v>269</v>
      </c>
      <c r="U316">
        <v>3.5</v>
      </c>
      <c r="V316">
        <v>-20</v>
      </c>
      <c r="W316">
        <v>-0.92</v>
      </c>
      <c r="X316">
        <v>0.93</v>
      </c>
      <c r="Y316">
        <v>0</v>
      </c>
      <c r="Z316">
        <v>7.0000000000000007E-2</v>
      </c>
      <c r="AA316">
        <v>0.1</v>
      </c>
      <c r="AB316">
        <v>-44</v>
      </c>
      <c r="AC316">
        <v>-41</v>
      </c>
      <c r="AD316">
        <v>133</v>
      </c>
      <c r="AE316">
        <v>-174</v>
      </c>
      <c r="AF316">
        <v>0</v>
      </c>
      <c r="AG316">
        <v>133</v>
      </c>
      <c r="AH316">
        <v>-174</v>
      </c>
      <c r="AI316">
        <v>-41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</row>
    <row r="317" spans="1:43" x14ac:dyDescent="0.2">
      <c r="A317" t="s">
        <v>57</v>
      </c>
      <c r="B317" s="1">
        <v>40773</v>
      </c>
      <c r="C317" s="14">
        <f t="shared" si="10"/>
        <v>2011</v>
      </c>
      <c r="D317" s="14">
        <f t="shared" si="11"/>
        <v>8</v>
      </c>
      <c r="E317">
        <v>64</v>
      </c>
      <c r="F317">
        <v>7.7</v>
      </c>
      <c r="G317">
        <v>9.9</v>
      </c>
      <c r="H317">
        <v>7.7</v>
      </c>
      <c r="I317">
        <v>9.9</v>
      </c>
      <c r="J317">
        <v>698</v>
      </c>
      <c r="K317">
        <v>387</v>
      </c>
      <c r="L317">
        <v>1073</v>
      </c>
      <c r="M317">
        <v>0</v>
      </c>
      <c r="N317">
        <v>0.59</v>
      </c>
      <c r="O317">
        <v>0.01</v>
      </c>
      <c r="P317">
        <v>0.02</v>
      </c>
      <c r="Q317">
        <v>0.01</v>
      </c>
      <c r="R317">
        <v>64</v>
      </c>
      <c r="S317">
        <v>1.25</v>
      </c>
      <c r="T317">
        <v>205</v>
      </c>
      <c r="U317">
        <v>5.4</v>
      </c>
      <c r="V317">
        <v>-61</v>
      </c>
      <c r="W317">
        <v>-0.6</v>
      </c>
      <c r="X317">
        <v>0.71</v>
      </c>
      <c r="Y317">
        <v>0</v>
      </c>
      <c r="Z317">
        <v>0.06</v>
      </c>
      <c r="AA317">
        <v>0.1</v>
      </c>
      <c r="AB317">
        <v>-46</v>
      </c>
      <c r="AC317">
        <v>-45</v>
      </c>
      <c r="AD317">
        <v>118</v>
      </c>
      <c r="AE317">
        <v>-164</v>
      </c>
      <c r="AF317">
        <v>0</v>
      </c>
      <c r="AG317">
        <v>118</v>
      </c>
      <c r="AH317">
        <v>-164</v>
      </c>
      <c r="AI317">
        <v>-46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</row>
    <row r="318" spans="1:43" x14ac:dyDescent="0.2">
      <c r="A318" t="s">
        <v>57</v>
      </c>
      <c r="B318" s="1">
        <v>40774</v>
      </c>
      <c r="C318" s="14">
        <f t="shared" si="10"/>
        <v>2011</v>
      </c>
      <c r="D318" s="14">
        <f t="shared" si="11"/>
        <v>8</v>
      </c>
      <c r="E318">
        <v>65</v>
      </c>
      <c r="F318">
        <v>7.2</v>
      </c>
      <c r="G318">
        <v>9.8000000000000007</v>
      </c>
      <c r="H318">
        <v>7.2</v>
      </c>
      <c r="I318">
        <v>9.8000000000000007</v>
      </c>
      <c r="J318">
        <v>691</v>
      </c>
      <c r="K318">
        <v>411</v>
      </c>
      <c r="L318">
        <v>1075</v>
      </c>
      <c r="M318">
        <v>0</v>
      </c>
      <c r="N318">
        <v>0.59</v>
      </c>
      <c r="O318">
        <v>0.01</v>
      </c>
      <c r="P318">
        <v>0.01</v>
      </c>
      <c r="Q318">
        <v>0.01</v>
      </c>
      <c r="R318">
        <v>65</v>
      </c>
      <c r="S318">
        <v>0.52</v>
      </c>
      <c r="T318">
        <v>230</v>
      </c>
      <c r="U318">
        <v>5.4</v>
      </c>
      <c r="V318">
        <v>-13</v>
      </c>
      <c r="W318">
        <v>-0.91</v>
      </c>
      <c r="X318">
        <v>0.87</v>
      </c>
      <c r="Y318">
        <v>0</v>
      </c>
      <c r="Z318">
        <v>0.06</v>
      </c>
      <c r="AA318">
        <v>0.1</v>
      </c>
      <c r="AB318">
        <v>-43</v>
      </c>
      <c r="AC318">
        <v>-44</v>
      </c>
      <c r="AD318">
        <v>117</v>
      </c>
      <c r="AE318">
        <v>-161</v>
      </c>
      <c r="AF318">
        <v>0</v>
      </c>
      <c r="AG318">
        <v>117</v>
      </c>
      <c r="AH318">
        <v>-161</v>
      </c>
      <c r="AI318">
        <v>-44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57</v>
      </c>
      <c r="B319" s="1">
        <v>40775</v>
      </c>
      <c r="C319" s="14">
        <f t="shared" si="10"/>
        <v>2011</v>
      </c>
      <c r="D319" s="14">
        <f t="shared" si="11"/>
        <v>8</v>
      </c>
      <c r="E319">
        <v>66</v>
      </c>
      <c r="F319">
        <v>7.2</v>
      </c>
      <c r="G319">
        <v>9.9</v>
      </c>
      <c r="H319">
        <v>7.2</v>
      </c>
      <c r="I319">
        <v>9.9</v>
      </c>
      <c r="J319">
        <v>681</v>
      </c>
      <c r="K319">
        <v>380</v>
      </c>
      <c r="L319">
        <v>1044</v>
      </c>
      <c r="M319">
        <v>0</v>
      </c>
      <c r="N319">
        <v>0.59</v>
      </c>
      <c r="O319">
        <v>0.01</v>
      </c>
      <c r="P319">
        <v>0.01</v>
      </c>
      <c r="Q319">
        <v>0.01</v>
      </c>
      <c r="R319">
        <v>66</v>
      </c>
      <c r="S319">
        <v>0.94</v>
      </c>
      <c r="T319">
        <v>272</v>
      </c>
      <c r="U319">
        <v>5.2</v>
      </c>
      <c r="V319">
        <v>-71</v>
      </c>
      <c r="W319">
        <v>-0.73</v>
      </c>
      <c r="X319">
        <v>0.89</v>
      </c>
      <c r="Y319">
        <v>0</v>
      </c>
      <c r="Z319">
        <v>0.06</v>
      </c>
      <c r="AA319">
        <v>0.1</v>
      </c>
      <c r="AB319">
        <v>-32</v>
      </c>
      <c r="AC319">
        <v>-35</v>
      </c>
      <c r="AD319">
        <v>150</v>
      </c>
      <c r="AE319">
        <v>-185</v>
      </c>
      <c r="AF319">
        <v>0</v>
      </c>
      <c r="AG319">
        <v>150</v>
      </c>
      <c r="AH319">
        <v>-185</v>
      </c>
      <c r="AI319">
        <v>-35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">
      <c r="A320" t="s">
        <v>57</v>
      </c>
      <c r="B320" s="1">
        <v>40776</v>
      </c>
      <c r="C320" s="14">
        <f t="shared" si="10"/>
        <v>2011</v>
      </c>
      <c r="D320" s="14">
        <f t="shared" si="11"/>
        <v>8</v>
      </c>
      <c r="E320">
        <v>67</v>
      </c>
      <c r="F320">
        <v>7</v>
      </c>
      <c r="G320">
        <v>9.6</v>
      </c>
      <c r="H320">
        <v>7</v>
      </c>
      <c r="I320">
        <v>9.6</v>
      </c>
      <c r="J320">
        <v>678</v>
      </c>
      <c r="K320">
        <v>359</v>
      </c>
      <c r="L320">
        <v>1045</v>
      </c>
      <c r="M320">
        <v>0</v>
      </c>
      <c r="N320">
        <v>0.57999999999999996</v>
      </c>
      <c r="O320">
        <v>0.01</v>
      </c>
      <c r="P320">
        <v>0.01</v>
      </c>
      <c r="Q320">
        <v>0.01</v>
      </c>
      <c r="R320">
        <v>67</v>
      </c>
      <c r="S320">
        <v>1.1499999999999999</v>
      </c>
      <c r="T320">
        <v>225</v>
      </c>
      <c r="U320">
        <v>5.2</v>
      </c>
      <c r="V320">
        <v>6</v>
      </c>
      <c r="W320">
        <v>-0.95</v>
      </c>
      <c r="X320">
        <v>0.84</v>
      </c>
      <c r="Y320">
        <v>0</v>
      </c>
      <c r="Z320">
        <v>0.06</v>
      </c>
      <c r="AA320">
        <v>0.1</v>
      </c>
      <c r="AB320">
        <v>-40</v>
      </c>
      <c r="AC320">
        <v>-40</v>
      </c>
      <c r="AD320">
        <v>119</v>
      </c>
      <c r="AE320">
        <v>-159</v>
      </c>
      <c r="AF320">
        <v>0</v>
      </c>
      <c r="AG320">
        <v>119</v>
      </c>
      <c r="AH320">
        <v>-159</v>
      </c>
      <c r="AI320">
        <v>-40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57</v>
      </c>
      <c r="B321" s="1">
        <v>40777</v>
      </c>
      <c r="C321" s="14">
        <f t="shared" si="10"/>
        <v>2011</v>
      </c>
      <c r="D321" s="14">
        <f t="shared" si="11"/>
        <v>8</v>
      </c>
      <c r="E321">
        <v>68</v>
      </c>
      <c r="F321">
        <v>6.4</v>
      </c>
      <c r="G321">
        <v>9.9</v>
      </c>
      <c r="H321">
        <v>6.4</v>
      </c>
      <c r="I321">
        <v>9.9</v>
      </c>
      <c r="J321">
        <v>682</v>
      </c>
      <c r="K321">
        <v>401</v>
      </c>
      <c r="L321">
        <v>1033</v>
      </c>
      <c r="M321">
        <v>0</v>
      </c>
      <c r="N321">
        <v>0.57999999999999996</v>
      </c>
      <c r="O321">
        <v>0.01</v>
      </c>
      <c r="P321">
        <v>0.01</v>
      </c>
      <c r="Q321">
        <v>0.01</v>
      </c>
      <c r="R321">
        <v>68</v>
      </c>
      <c r="S321">
        <v>0.88</v>
      </c>
      <c r="T321">
        <v>231</v>
      </c>
      <c r="U321">
        <v>5.2</v>
      </c>
      <c r="V321">
        <v>-24</v>
      </c>
      <c r="W321">
        <v>-0.89</v>
      </c>
      <c r="X321">
        <v>0.92</v>
      </c>
      <c r="Y321">
        <v>0</v>
      </c>
      <c r="Z321">
        <v>0.05</v>
      </c>
      <c r="AA321">
        <v>0.1</v>
      </c>
      <c r="AB321">
        <v>-32</v>
      </c>
      <c r="AC321">
        <v>-34</v>
      </c>
      <c r="AD321">
        <v>129</v>
      </c>
      <c r="AE321">
        <v>-163</v>
      </c>
      <c r="AF321">
        <v>0</v>
      </c>
      <c r="AG321">
        <v>129</v>
      </c>
      <c r="AH321">
        <v>-163</v>
      </c>
      <c r="AI321">
        <v>-34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</row>
    <row r="322" spans="1:43" x14ac:dyDescent="0.2">
      <c r="A322" t="s">
        <v>57</v>
      </c>
      <c r="B322" s="1">
        <v>40778</v>
      </c>
      <c r="C322" s="14">
        <f t="shared" si="10"/>
        <v>2011</v>
      </c>
      <c r="D322" s="14">
        <f t="shared" si="11"/>
        <v>8</v>
      </c>
      <c r="E322">
        <v>69</v>
      </c>
      <c r="F322">
        <v>6.6</v>
      </c>
      <c r="G322">
        <v>10</v>
      </c>
      <c r="H322">
        <v>6.6</v>
      </c>
      <c r="I322">
        <v>10</v>
      </c>
      <c r="J322">
        <v>686</v>
      </c>
      <c r="K322">
        <v>331</v>
      </c>
      <c r="L322">
        <v>891</v>
      </c>
      <c r="M322">
        <v>0</v>
      </c>
      <c r="N322">
        <v>0.57999999999999996</v>
      </c>
      <c r="O322">
        <v>0.01</v>
      </c>
      <c r="P322">
        <v>0.01</v>
      </c>
      <c r="Q322">
        <v>0.01</v>
      </c>
      <c r="R322">
        <v>69</v>
      </c>
      <c r="S322">
        <v>4.82</v>
      </c>
      <c r="T322">
        <v>371</v>
      </c>
      <c r="U322">
        <v>4.5</v>
      </c>
      <c r="V322">
        <v>-348</v>
      </c>
      <c r="W322">
        <v>0.28000000000000003</v>
      </c>
      <c r="X322">
        <v>0.54</v>
      </c>
      <c r="Y322">
        <v>0</v>
      </c>
      <c r="Z322">
        <v>0.05</v>
      </c>
      <c r="AA322">
        <v>0.1</v>
      </c>
      <c r="AB322">
        <v>-29</v>
      </c>
      <c r="AC322">
        <v>-38</v>
      </c>
      <c r="AD322">
        <v>226</v>
      </c>
      <c r="AE322">
        <v>-263</v>
      </c>
      <c r="AF322">
        <v>0</v>
      </c>
      <c r="AG322">
        <v>226</v>
      </c>
      <c r="AH322">
        <v>-263</v>
      </c>
      <c r="AI322">
        <v>-37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57</v>
      </c>
      <c r="B323" s="1">
        <v>40779</v>
      </c>
      <c r="C323" s="14">
        <f t="shared" si="10"/>
        <v>2011</v>
      </c>
      <c r="D323" s="14">
        <f t="shared" si="11"/>
        <v>8</v>
      </c>
      <c r="E323">
        <v>70</v>
      </c>
      <c r="F323">
        <v>7.4</v>
      </c>
      <c r="G323">
        <v>9.8000000000000007</v>
      </c>
      <c r="H323">
        <v>7.4</v>
      </c>
      <c r="I323">
        <v>9.8000000000000007</v>
      </c>
      <c r="J323">
        <v>688</v>
      </c>
      <c r="K323">
        <v>329</v>
      </c>
      <c r="L323">
        <v>1021</v>
      </c>
      <c r="M323">
        <v>0</v>
      </c>
      <c r="N323">
        <v>0.56999999999999995</v>
      </c>
      <c r="O323">
        <v>0.01</v>
      </c>
      <c r="P323">
        <v>0.01</v>
      </c>
      <c r="Q323">
        <v>0.01</v>
      </c>
      <c r="R323">
        <v>70</v>
      </c>
      <c r="S323">
        <v>2.31</v>
      </c>
      <c r="T323">
        <v>260</v>
      </c>
      <c r="U323">
        <v>5.0999999999999996</v>
      </c>
      <c r="V323">
        <v>-32</v>
      </c>
      <c r="W323">
        <v>-0.92</v>
      </c>
      <c r="X323">
        <v>0.91</v>
      </c>
      <c r="Y323">
        <v>0</v>
      </c>
      <c r="Z323">
        <v>0.05</v>
      </c>
      <c r="AA323">
        <v>0.1</v>
      </c>
      <c r="AB323">
        <v>-38</v>
      </c>
      <c r="AC323">
        <v>-36</v>
      </c>
      <c r="AD323">
        <v>143</v>
      </c>
      <c r="AE323">
        <v>-180</v>
      </c>
      <c r="AF323">
        <v>0</v>
      </c>
      <c r="AG323">
        <v>143</v>
      </c>
      <c r="AH323">
        <v>-180</v>
      </c>
      <c r="AI323">
        <v>-37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</row>
    <row r="324" spans="1:43" x14ac:dyDescent="0.2">
      <c r="A324" t="s">
        <v>57</v>
      </c>
      <c r="B324" s="1">
        <v>40780</v>
      </c>
      <c r="C324" s="14">
        <f t="shared" si="10"/>
        <v>2011</v>
      </c>
      <c r="D324" s="14">
        <f t="shared" si="11"/>
        <v>8</v>
      </c>
      <c r="E324">
        <v>71</v>
      </c>
      <c r="F324">
        <v>7.7</v>
      </c>
      <c r="G324">
        <v>9.6999999999999993</v>
      </c>
      <c r="H324">
        <v>7.7</v>
      </c>
      <c r="I324">
        <v>9.6999999999999993</v>
      </c>
      <c r="J324">
        <v>692</v>
      </c>
      <c r="K324">
        <v>369</v>
      </c>
      <c r="L324">
        <v>1021</v>
      </c>
      <c r="M324">
        <v>0</v>
      </c>
      <c r="N324">
        <v>0.56999999999999995</v>
      </c>
      <c r="O324">
        <v>0.01</v>
      </c>
      <c r="P324">
        <v>0.01</v>
      </c>
      <c r="Q324">
        <v>0.01</v>
      </c>
      <c r="R324">
        <v>71</v>
      </c>
      <c r="S324">
        <v>0.7</v>
      </c>
      <c r="T324">
        <v>223</v>
      </c>
      <c r="U324">
        <v>5.0999999999999996</v>
      </c>
      <c r="V324">
        <v>11</v>
      </c>
      <c r="W324">
        <v>-0.91</v>
      </c>
      <c r="X324">
        <v>0.93</v>
      </c>
      <c r="Y324">
        <v>0</v>
      </c>
      <c r="Z324">
        <v>0.05</v>
      </c>
      <c r="AA324">
        <v>0.1</v>
      </c>
      <c r="AB324">
        <v>-36</v>
      </c>
      <c r="AC324">
        <v>-38</v>
      </c>
      <c r="AD324">
        <v>111</v>
      </c>
      <c r="AE324">
        <v>-148</v>
      </c>
      <c r="AF324">
        <v>0</v>
      </c>
      <c r="AG324">
        <v>111</v>
      </c>
      <c r="AH324">
        <v>-148</v>
      </c>
      <c r="AI324">
        <v>-37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</row>
    <row r="325" spans="1:43" x14ac:dyDescent="0.2">
      <c r="A325" t="s">
        <v>57</v>
      </c>
      <c r="B325" s="1">
        <v>40781</v>
      </c>
      <c r="C325" s="14">
        <f t="shared" si="10"/>
        <v>2011</v>
      </c>
      <c r="D325" s="14">
        <f t="shared" si="11"/>
        <v>8</v>
      </c>
      <c r="E325">
        <v>72</v>
      </c>
      <c r="F325">
        <v>7.4</v>
      </c>
      <c r="G325">
        <v>9.8000000000000007</v>
      </c>
      <c r="H325">
        <v>7.4</v>
      </c>
      <c r="I325">
        <v>9.8000000000000007</v>
      </c>
      <c r="J325">
        <v>694</v>
      </c>
      <c r="K325">
        <v>236</v>
      </c>
      <c r="L325">
        <v>863</v>
      </c>
      <c r="M325">
        <v>0</v>
      </c>
      <c r="N325">
        <v>0.56999999999999995</v>
      </c>
      <c r="O325">
        <v>0.01</v>
      </c>
      <c r="P325">
        <v>0.01</v>
      </c>
      <c r="Q325">
        <v>0.01</v>
      </c>
      <c r="R325">
        <v>72</v>
      </c>
      <c r="S325">
        <v>1.1100000000000001</v>
      </c>
      <c r="T325">
        <v>265</v>
      </c>
      <c r="U325">
        <v>4.3</v>
      </c>
      <c r="V325">
        <v>-40</v>
      </c>
      <c r="W325">
        <v>-0.72</v>
      </c>
      <c r="X325">
        <v>0.93</v>
      </c>
      <c r="Y325">
        <v>0</v>
      </c>
      <c r="Z325">
        <v>0.05</v>
      </c>
      <c r="AA325">
        <v>0.1</v>
      </c>
      <c r="AB325">
        <v>-31</v>
      </c>
      <c r="AC325">
        <v>-31</v>
      </c>
      <c r="AD325">
        <v>122</v>
      </c>
      <c r="AE325">
        <v>-153</v>
      </c>
      <c r="AF325">
        <v>0</v>
      </c>
      <c r="AG325">
        <v>122</v>
      </c>
      <c r="AH325">
        <v>-153</v>
      </c>
      <c r="AI325">
        <v>-31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57</v>
      </c>
      <c r="B326" s="1">
        <v>40782</v>
      </c>
      <c r="C326" s="14">
        <f t="shared" si="10"/>
        <v>2011</v>
      </c>
      <c r="D326" s="14">
        <f t="shared" si="11"/>
        <v>8</v>
      </c>
      <c r="E326">
        <v>73</v>
      </c>
      <c r="F326">
        <v>7.2</v>
      </c>
      <c r="G326">
        <v>9.8000000000000007</v>
      </c>
      <c r="H326">
        <v>7.2</v>
      </c>
      <c r="I326">
        <v>9.8000000000000007</v>
      </c>
      <c r="J326">
        <v>694</v>
      </c>
      <c r="K326">
        <v>327</v>
      </c>
      <c r="L326">
        <v>960</v>
      </c>
      <c r="M326">
        <v>0</v>
      </c>
      <c r="N326">
        <v>0.56999999999999995</v>
      </c>
      <c r="O326">
        <v>0.01</v>
      </c>
      <c r="P326">
        <v>0.01</v>
      </c>
      <c r="Q326">
        <v>0.01</v>
      </c>
      <c r="R326">
        <v>73</v>
      </c>
      <c r="S326">
        <v>0.57999999999999996</v>
      </c>
      <c r="T326">
        <v>185</v>
      </c>
      <c r="U326">
        <v>4.8</v>
      </c>
      <c r="V326">
        <v>3</v>
      </c>
      <c r="W326">
        <v>-0.69</v>
      </c>
      <c r="X326">
        <v>0.88</v>
      </c>
      <c r="Y326">
        <v>0</v>
      </c>
      <c r="Z326">
        <v>0.05</v>
      </c>
      <c r="AA326">
        <v>0.1</v>
      </c>
      <c r="AB326">
        <v>-30</v>
      </c>
      <c r="AC326">
        <v>-28</v>
      </c>
      <c r="AD326">
        <v>93</v>
      </c>
      <c r="AE326">
        <v>-120</v>
      </c>
      <c r="AF326">
        <v>0</v>
      </c>
      <c r="AG326">
        <v>93</v>
      </c>
      <c r="AH326">
        <v>-120</v>
      </c>
      <c r="AI326">
        <v>-27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57</v>
      </c>
      <c r="B327" s="1">
        <v>40783</v>
      </c>
      <c r="C327" s="14">
        <f t="shared" si="10"/>
        <v>2011</v>
      </c>
      <c r="D327" s="14">
        <f t="shared" si="11"/>
        <v>8</v>
      </c>
      <c r="E327">
        <v>74</v>
      </c>
      <c r="F327">
        <v>7.8</v>
      </c>
      <c r="G327">
        <v>9.8000000000000007</v>
      </c>
      <c r="H327">
        <v>7.8</v>
      </c>
      <c r="I327">
        <v>9.8000000000000007</v>
      </c>
      <c r="J327">
        <v>696</v>
      </c>
      <c r="K327">
        <v>297</v>
      </c>
      <c r="L327">
        <v>985</v>
      </c>
      <c r="M327">
        <v>0</v>
      </c>
      <c r="N327">
        <v>0.56000000000000005</v>
      </c>
      <c r="O327">
        <v>0.01</v>
      </c>
      <c r="P327">
        <v>0.01</v>
      </c>
      <c r="Q327">
        <v>0.01</v>
      </c>
      <c r="R327">
        <v>74</v>
      </c>
      <c r="S327">
        <v>2.4500000000000002</v>
      </c>
      <c r="T327">
        <v>268</v>
      </c>
      <c r="U327">
        <v>4.9000000000000004</v>
      </c>
      <c r="V327">
        <v>-46</v>
      </c>
      <c r="W327">
        <v>-0.92</v>
      </c>
      <c r="X327">
        <v>0.87</v>
      </c>
      <c r="Y327">
        <v>0</v>
      </c>
      <c r="Z327">
        <v>0.05</v>
      </c>
      <c r="AA327">
        <v>0.1</v>
      </c>
      <c r="AB327">
        <v>-34</v>
      </c>
      <c r="AC327">
        <v>-37</v>
      </c>
      <c r="AD327">
        <v>150</v>
      </c>
      <c r="AE327">
        <v>-187</v>
      </c>
      <c r="AF327">
        <v>0</v>
      </c>
      <c r="AG327">
        <v>150</v>
      </c>
      <c r="AH327">
        <v>-187</v>
      </c>
      <c r="AI327">
        <v>-37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</row>
    <row r="328" spans="1:43" x14ac:dyDescent="0.2">
      <c r="A328" t="s">
        <v>57</v>
      </c>
      <c r="B328" s="1">
        <v>40784</v>
      </c>
      <c r="C328" s="14">
        <f t="shared" si="10"/>
        <v>2011</v>
      </c>
      <c r="D328" s="14">
        <f t="shared" si="11"/>
        <v>8</v>
      </c>
      <c r="E328">
        <v>75</v>
      </c>
      <c r="F328">
        <v>7.9</v>
      </c>
      <c r="G328">
        <v>9.6999999999999993</v>
      </c>
      <c r="H328">
        <v>7.9</v>
      </c>
      <c r="I328">
        <v>9.6999999999999993</v>
      </c>
      <c r="J328">
        <v>696</v>
      </c>
      <c r="K328">
        <v>331</v>
      </c>
      <c r="L328">
        <v>938</v>
      </c>
      <c r="M328">
        <v>0</v>
      </c>
      <c r="N328">
        <v>0.56000000000000005</v>
      </c>
      <c r="O328">
        <v>0.01</v>
      </c>
      <c r="P328">
        <v>0.01</v>
      </c>
      <c r="Q328">
        <v>0.01</v>
      </c>
      <c r="R328">
        <v>75</v>
      </c>
      <c r="S328">
        <v>1.5</v>
      </c>
      <c r="T328">
        <v>221</v>
      </c>
      <c r="U328">
        <v>4.7</v>
      </c>
      <c r="V328">
        <v>0</v>
      </c>
      <c r="W328">
        <v>-0.93</v>
      </c>
      <c r="X328">
        <v>0.88</v>
      </c>
      <c r="Y328">
        <v>0</v>
      </c>
      <c r="Z328">
        <v>0.04</v>
      </c>
      <c r="AA328">
        <v>0.1</v>
      </c>
      <c r="AB328">
        <v>-32</v>
      </c>
      <c r="AC328">
        <v>-33</v>
      </c>
      <c r="AD328">
        <v>122</v>
      </c>
      <c r="AE328">
        <v>-154</v>
      </c>
      <c r="AF328">
        <v>0</v>
      </c>
      <c r="AG328">
        <v>122</v>
      </c>
      <c r="AH328">
        <v>-154</v>
      </c>
      <c r="AI328">
        <v>-32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</row>
    <row r="329" spans="1:43" x14ac:dyDescent="0.2">
      <c r="A329" t="s">
        <v>57</v>
      </c>
      <c r="B329" s="1">
        <v>40785</v>
      </c>
      <c r="C329" s="14">
        <f t="shared" si="10"/>
        <v>2011</v>
      </c>
      <c r="D329" s="14">
        <f t="shared" si="11"/>
        <v>8</v>
      </c>
      <c r="E329">
        <v>76</v>
      </c>
      <c r="F329">
        <v>7.8</v>
      </c>
      <c r="G329">
        <v>9.6999999999999993</v>
      </c>
      <c r="H329">
        <v>7.8</v>
      </c>
      <c r="I329">
        <v>9.6999999999999993</v>
      </c>
      <c r="J329">
        <v>696</v>
      </c>
      <c r="K329">
        <v>301</v>
      </c>
      <c r="L329">
        <v>952</v>
      </c>
      <c r="M329">
        <v>0</v>
      </c>
      <c r="N329">
        <v>0.56000000000000005</v>
      </c>
      <c r="O329">
        <v>0.01</v>
      </c>
      <c r="P329">
        <v>0.01</v>
      </c>
      <c r="Q329">
        <v>0.01</v>
      </c>
      <c r="R329">
        <v>76</v>
      </c>
      <c r="S329">
        <v>1.32</v>
      </c>
      <c r="T329">
        <v>246</v>
      </c>
      <c r="U329">
        <v>4.8</v>
      </c>
      <c r="V329">
        <v>5</v>
      </c>
      <c r="W329">
        <v>-1.01</v>
      </c>
      <c r="X329">
        <v>0.91</v>
      </c>
      <c r="Y329">
        <v>0</v>
      </c>
      <c r="Z329">
        <v>0.04</v>
      </c>
      <c r="AA329">
        <v>0.1</v>
      </c>
      <c r="AB329">
        <v>-25</v>
      </c>
      <c r="AC329">
        <v>-27</v>
      </c>
      <c r="AD329">
        <v>133</v>
      </c>
      <c r="AE329">
        <v>-160</v>
      </c>
      <c r="AF329">
        <v>0</v>
      </c>
      <c r="AG329">
        <v>133</v>
      </c>
      <c r="AH329">
        <v>-160</v>
      </c>
      <c r="AI329">
        <v>-27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57</v>
      </c>
      <c r="B330" s="1">
        <v>40786</v>
      </c>
      <c r="C330" s="14">
        <f t="shared" si="10"/>
        <v>2011</v>
      </c>
      <c r="D330" s="14">
        <f t="shared" si="11"/>
        <v>8</v>
      </c>
      <c r="E330">
        <v>77</v>
      </c>
      <c r="F330">
        <v>7.5</v>
      </c>
      <c r="G330">
        <v>9.5</v>
      </c>
      <c r="H330">
        <v>7.5</v>
      </c>
      <c r="I330">
        <v>9.5</v>
      </c>
      <c r="J330">
        <v>694</v>
      </c>
      <c r="K330">
        <v>183</v>
      </c>
      <c r="L330">
        <v>894</v>
      </c>
      <c r="M330">
        <v>0</v>
      </c>
      <c r="N330">
        <v>0.56000000000000005</v>
      </c>
      <c r="O330">
        <v>0.01</v>
      </c>
      <c r="P330">
        <v>0.01</v>
      </c>
      <c r="Q330">
        <v>0.01</v>
      </c>
      <c r="R330">
        <v>77</v>
      </c>
      <c r="S330">
        <v>0.84</v>
      </c>
      <c r="T330">
        <v>279</v>
      </c>
      <c r="U330">
        <v>4.5</v>
      </c>
      <c r="V330">
        <v>26</v>
      </c>
      <c r="W330">
        <v>-1</v>
      </c>
      <c r="X330">
        <v>0.92</v>
      </c>
      <c r="Y330">
        <v>0</v>
      </c>
      <c r="Z330">
        <v>0.05</v>
      </c>
      <c r="AA330">
        <v>0.1</v>
      </c>
      <c r="AB330">
        <v>-55</v>
      </c>
      <c r="AC330">
        <v>-52</v>
      </c>
      <c r="AD330">
        <v>95</v>
      </c>
      <c r="AE330">
        <v>-147</v>
      </c>
      <c r="AF330">
        <v>0</v>
      </c>
      <c r="AG330">
        <v>95</v>
      </c>
      <c r="AH330">
        <v>-147</v>
      </c>
      <c r="AI330">
        <v>-52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</row>
    <row r="331" spans="1:43" x14ac:dyDescent="0.2">
      <c r="A331" t="s">
        <v>57</v>
      </c>
      <c r="B331" s="1">
        <v>40787</v>
      </c>
      <c r="C331" s="14">
        <f t="shared" si="10"/>
        <v>2011</v>
      </c>
      <c r="D331" s="14">
        <f t="shared" si="11"/>
        <v>9</v>
      </c>
      <c r="E331">
        <v>78</v>
      </c>
      <c r="F331">
        <v>7</v>
      </c>
      <c r="G331">
        <v>9.6</v>
      </c>
      <c r="H331">
        <v>7</v>
      </c>
      <c r="I331">
        <v>9.6</v>
      </c>
      <c r="J331">
        <v>695</v>
      </c>
      <c r="K331">
        <v>156</v>
      </c>
      <c r="L331">
        <v>663</v>
      </c>
      <c r="M331">
        <v>0</v>
      </c>
      <c r="N331">
        <v>0.56999999999999995</v>
      </c>
      <c r="O331">
        <v>0.01</v>
      </c>
      <c r="P331">
        <v>0.01</v>
      </c>
      <c r="Q331">
        <v>0.01</v>
      </c>
      <c r="R331">
        <v>78</v>
      </c>
      <c r="S331">
        <v>1.06</v>
      </c>
      <c r="T331">
        <v>224</v>
      </c>
      <c r="U331">
        <v>3.3</v>
      </c>
      <c r="V331">
        <v>-47</v>
      </c>
      <c r="W331">
        <v>-0.43</v>
      </c>
      <c r="X331">
        <v>0.9</v>
      </c>
      <c r="Y331">
        <v>0</v>
      </c>
      <c r="Z331">
        <v>0.05</v>
      </c>
      <c r="AA331">
        <v>0.1</v>
      </c>
      <c r="AB331">
        <v>-33</v>
      </c>
      <c r="AC331">
        <v>-32</v>
      </c>
      <c r="AD331">
        <v>93</v>
      </c>
      <c r="AE331">
        <v>-125</v>
      </c>
      <c r="AF331">
        <v>0</v>
      </c>
      <c r="AG331">
        <v>93</v>
      </c>
      <c r="AH331">
        <v>-125</v>
      </c>
      <c r="AI331">
        <v>-32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</row>
    <row r="332" spans="1:43" x14ac:dyDescent="0.2">
      <c r="A332" t="s">
        <v>57</v>
      </c>
      <c r="B332" s="1">
        <v>40788</v>
      </c>
      <c r="C332" s="14">
        <f t="shared" si="10"/>
        <v>2011</v>
      </c>
      <c r="D332" s="14">
        <f t="shared" si="11"/>
        <v>9</v>
      </c>
      <c r="E332">
        <v>79</v>
      </c>
      <c r="F332">
        <v>7.2</v>
      </c>
      <c r="G332">
        <v>9.5</v>
      </c>
      <c r="H332">
        <v>7.2</v>
      </c>
      <c r="I332">
        <v>9.5</v>
      </c>
      <c r="J332">
        <v>694</v>
      </c>
      <c r="K332">
        <v>162</v>
      </c>
      <c r="L332">
        <v>645</v>
      </c>
      <c r="M332">
        <v>0</v>
      </c>
      <c r="N332">
        <v>0.56999999999999995</v>
      </c>
      <c r="O332">
        <v>0.01</v>
      </c>
      <c r="P332">
        <v>0.01</v>
      </c>
      <c r="Q332">
        <v>0.01</v>
      </c>
      <c r="R332">
        <v>79</v>
      </c>
      <c r="S332">
        <v>1.01</v>
      </c>
      <c r="T332">
        <v>283</v>
      </c>
      <c r="U332">
        <v>3.2</v>
      </c>
      <c r="V332">
        <v>-46</v>
      </c>
      <c r="W332">
        <v>-0.66</v>
      </c>
      <c r="X332">
        <v>0.82</v>
      </c>
      <c r="Y332">
        <v>0</v>
      </c>
      <c r="Z332">
        <v>0.05</v>
      </c>
      <c r="AA332">
        <v>0.1</v>
      </c>
      <c r="AB332">
        <v>-43</v>
      </c>
      <c r="AC332">
        <v>-45</v>
      </c>
      <c r="AD332">
        <v>107</v>
      </c>
      <c r="AE332">
        <v>-152</v>
      </c>
      <c r="AF332">
        <v>0</v>
      </c>
      <c r="AG332">
        <v>107</v>
      </c>
      <c r="AH332">
        <v>-152</v>
      </c>
      <c r="AI332">
        <v>-45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57</v>
      </c>
      <c r="B333" s="1">
        <v>40789</v>
      </c>
      <c r="C333" s="14">
        <f t="shared" si="10"/>
        <v>2011</v>
      </c>
      <c r="D333" s="14">
        <f t="shared" si="11"/>
        <v>9</v>
      </c>
      <c r="E333">
        <v>80</v>
      </c>
      <c r="F333">
        <v>6.7</v>
      </c>
      <c r="G333">
        <v>9.6999999999999993</v>
      </c>
      <c r="H333">
        <v>6.7</v>
      </c>
      <c r="I333">
        <v>9.6999999999999993</v>
      </c>
      <c r="J333">
        <v>687</v>
      </c>
      <c r="K333">
        <v>137</v>
      </c>
      <c r="L333">
        <v>526</v>
      </c>
      <c r="M333">
        <v>0</v>
      </c>
      <c r="N333">
        <v>0.56999999999999995</v>
      </c>
      <c r="O333">
        <v>0.01</v>
      </c>
      <c r="P333">
        <v>0.01</v>
      </c>
      <c r="Q333">
        <v>0.01</v>
      </c>
      <c r="R333">
        <v>80</v>
      </c>
      <c r="S333">
        <v>1.26</v>
      </c>
      <c r="T333">
        <v>256</v>
      </c>
      <c r="U333">
        <v>2.6</v>
      </c>
      <c r="V333">
        <v>23</v>
      </c>
      <c r="W333">
        <v>-0.99</v>
      </c>
      <c r="X333">
        <v>0.92</v>
      </c>
      <c r="Y333">
        <v>0</v>
      </c>
      <c r="Z333">
        <v>0.05</v>
      </c>
      <c r="AA333">
        <v>0.1</v>
      </c>
      <c r="AB333">
        <v>-37</v>
      </c>
      <c r="AC333">
        <v>-35</v>
      </c>
      <c r="AD333">
        <v>106</v>
      </c>
      <c r="AE333">
        <v>-140</v>
      </c>
      <c r="AF333">
        <v>0</v>
      </c>
      <c r="AG333">
        <v>106</v>
      </c>
      <c r="AH333">
        <v>-140</v>
      </c>
      <c r="AI333">
        <v>-34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</row>
    <row r="334" spans="1:43" x14ac:dyDescent="0.2">
      <c r="A334" t="s">
        <v>57</v>
      </c>
      <c r="B334" s="1">
        <v>40790</v>
      </c>
      <c r="C334" s="14">
        <f t="shared" si="10"/>
        <v>2011</v>
      </c>
      <c r="D334" s="14">
        <f t="shared" si="11"/>
        <v>9</v>
      </c>
      <c r="E334">
        <v>81</v>
      </c>
      <c r="F334">
        <v>6.3</v>
      </c>
      <c r="G334">
        <v>9.5</v>
      </c>
      <c r="H334">
        <v>6.3</v>
      </c>
      <c r="I334">
        <v>9.5</v>
      </c>
      <c r="J334">
        <v>685</v>
      </c>
      <c r="K334">
        <v>75</v>
      </c>
      <c r="L334">
        <v>284</v>
      </c>
      <c r="M334">
        <v>0</v>
      </c>
      <c r="N334">
        <v>0.56999999999999995</v>
      </c>
      <c r="O334">
        <v>0.01</v>
      </c>
      <c r="P334">
        <v>0.01</v>
      </c>
      <c r="Q334">
        <v>0.01</v>
      </c>
      <c r="R334">
        <v>81</v>
      </c>
      <c r="S334">
        <v>1.75</v>
      </c>
      <c r="T334">
        <v>224</v>
      </c>
      <c r="U334">
        <v>1.4</v>
      </c>
      <c r="V334">
        <v>20</v>
      </c>
      <c r="W334">
        <v>-0.92</v>
      </c>
      <c r="X334">
        <v>0.86</v>
      </c>
      <c r="Y334">
        <v>0</v>
      </c>
      <c r="Z334">
        <v>0.05</v>
      </c>
      <c r="AA334">
        <v>0.1</v>
      </c>
      <c r="AB334">
        <v>-46</v>
      </c>
      <c r="AC334">
        <v>-46</v>
      </c>
      <c r="AD334">
        <v>87</v>
      </c>
      <c r="AE334">
        <v>-133</v>
      </c>
      <c r="AF334">
        <v>0</v>
      </c>
      <c r="AG334">
        <v>87</v>
      </c>
      <c r="AH334">
        <v>-133</v>
      </c>
      <c r="AI334">
        <v>-46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57</v>
      </c>
      <c r="B335" s="1">
        <v>40791</v>
      </c>
      <c r="C335" s="14">
        <f t="shared" si="10"/>
        <v>2011</v>
      </c>
      <c r="D335" s="14">
        <f t="shared" si="11"/>
        <v>9</v>
      </c>
      <c r="E335">
        <v>82</v>
      </c>
      <c r="F335">
        <v>5.7</v>
      </c>
      <c r="G335">
        <v>9.6999999999999993</v>
      </c>
      <c r="H335">
        <v>5.7</v>
      </c>
      <c r="I335">
        <v>9.6999999999999993</v>
      </c>
      <c r="J335">
        <v>687</v>
      </c>
      <c r="K335">
        <v>98</v>
      </c>
      <c r="L335">
        <v>435</v>
      </c>
      <c r="M335">
        <v>0</v>
      </c>
      <c r="N335">
        <v>0.56999999999999995</v>
      </c>
      <c r="O335">
        <v>0.01</v>
      </c>
      <c r="P335">
        <v>0.01</v>
      </c>
      <c r="Q335">
        <v>0.01</v>
      </c>
      <c r="R335">
        <v>82</v>
      </c>
      <c r="S335">
        <v>1.35</v>
      </c>
      <c r="T335">
        <v>215</v>
      </c>
      <c r="U335">
        <v>2.2000000000000002</v>
      </c>
      <c r="V335">
        <v>-67</v>
      </c>
      <c r="W335">
        <v>-0.32</v>
      </c>
      <c r="X335">
        <v>0.85</v>
      </c>
      <c r="Y335">
        <v>0</v>
      </c>
      <c r="Z335">
        <v>0.05</v>
      </c>
      <c r="AA335">
        <v>0.1</v>
      </c>
      <c r="AB335">
        <v>-41</v>
      </c>
      <c r="AC335">
        <v>-40</v>
      </c>
      <c r="AD335">
        <v>81</v>
      </c>
      <c r="AE335">
        <v>-121</v>
      </c>
      <c r="AF335">
        <v>0</v>
      </c>
      <c r="AG335">
        <v>81</v>
      </c>
      <c r="AH335">
        <v>-121</v>
      </c>
      <c r="AI335">
        <v>-40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</row>
    <row r="336" spans="1:43" x14ac:dyDescent="0.2">
      <c r="A336" t="s">
        <v>57</v>
      </c>
      <c r="B336" s="1">
        <v>40792</v>
      </c>
      <c r="C336" s="14">
        <f t="shared" si="10"/>
        <v>2011</v>
      </c>
      <c r="D336" s="14">
        <f t="shared" si="11"/>
        <v>9</v>
      </c>
      <c r="E336">
        <v>83</v>
      </c>
      <c r="F336">
        <v>4.5</v>
      </c>
      <c r="G336">
        <v>9.9</v>
      </c>
      <c r="H336">
        <v>4.5</v>
      </c>
      <c r="I336">
        <v>9.9</v>
      </c>
      <c r="J336">
        <v>684</v>
      </c>
      <c r="K336">
        <v>68</v>
      </c>
      <c r="L336">
        <v>229</v>
      </c>
      <c r="M336">
        <v>0</v>
      </c>
      <c r="N336">
        <v>0.57999999999999996</v>
      </c>
      <c r="O336">
        <v>0.01</v>
      </c>
      <c r="P336">
        <v>0.01</v>
      </c>
      <c r="Q336">
        <v>0.01</v>
      </c>
      <c r="R336">
        <v>83</v>
      </c>
      <c r="S336">
        <v>1.07</v>
      </c>
      <c r="T336">
        <v>192</v>
      </c>
      <c r="U336">
        <v>1.1000000000000001</v>
      </c>
      <c r="V336">
        <v>-3</v>
      </c>
      <c r="W336">
        <v>-0.54</v>
      </c>
      <c r="X336">
        <v>0.82</v>
      </c>
      <c r="Y336">
        <v>0</v>
      </c>
      <c r="Z336">
        <v>0.05</v>
      </c>
      <c r="AA336">
        <v>0.1</v>
      </c>
      <c r="AB336">
        <v>-40</v>
      </c>
      <c r="AC336">
        <v>-37</v>
      </c>
      <c r="AD336">
        <v>58</v>
      </c>
      <c r="AE336">
        <v>-95</v>
      </c>
      <c r="AF336">
        <v>0</v>
      </c>
      <c r="AG336">
        <v>58</v>
      </c>
      <c r="AH336">
        <v>-95</v>
      </c>
      <c r="AI336">
        <v>-37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57</v>
      </c>
      <c r="B337" s="1">
        <v>40793</v>
      </c>
      <c r="C337" s="14">
        <f t="shared" si="10"/>
        <v>2011</v>
      </c>
      <c r="D337" s="14">
        <f t="shared" si="11"/>
        <v>9</v>
      </c>
      <c r="E337">
        <v>84</v>
      </c>
      <c r="F337">
        <v>4.3</v>
      </c>
      <c r="G337">
        <v>10.199999999999999</v>
      </c>
      <c r="H337">
        <v>4.3</v>
      </c>
      <c r="I337">
        <v>10.199999999999999</v>
      </c>
      <c r="J337">
        <v>690</v>
      </c>
      <c r="K337">
        <v>165</v>
      </c>
      <c r="L337">
        <v>536</v>
      </c>
      <c r="M337">
        <v>0</v>
      </c>
      <c r="N337">
        <v>0.59</v>
      </c>
      <c r="O337">
        <v>0.01</v>
      </c>
      <c r="P337">
        <v>0.02</v>
      </c>
      <c r="Q337">
        <v>0.01</v>
      </c>
      <c r="R337">
        <v>84</v>
      </c>
      <c r="S337">
        <v>1.27</v>
      </c>
      <c r="T337">
        <v>204</v>
      </c>
      <c r="U337">
        <v>2.7</v>
      </c>
      <c r="V337">
        <v>-86</v>
      </c>
      <c r="W337">
        <v>-0.46</v>
      </c>
      <c r="X337">
        <v>0.74</v>
      </c>
      <c r="Y337">
        <v>0</v>
      </c>
      <c r="Z337">
        <v>0.06</v>
      </c>
      <c r="AA337">
        <v>0.1</v>
      </c>
      <c r="AB337">
        <v>-53</v>
      </c>
      <c r="AC337">
        <v>-55</v>
      </c>
      <c r="AD337">
        <v>91</v>
      </c>
      <c r="AE337">
        <v>-146</v>
      </c>
      <c r="AF337">
        <v>0</v>
      </c>
      <c r="AG337">
        <v>91</v>
      </c>
      <c r="AH337">
        <v>-146</v>
      </c>
      <c r="AI337">
        <v>-55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</row>
    <row r="338" spans="1:43" x14ac:dyDescent="0.2">
      <c r="A338" t="s">
        <v>57</v>
      </c>
      <c r="B338" s="1">
        <v>40794</v>
      </c>
      <c r="C338" s="14">
        <f t="shared" si="10"/>
        <v>2011</v>
      </c>
      <c r="D338" s="14">
        <f t="shared" si="11"/>
        <v>9</v>
      </c>
      <c r="E338">
        <v>85</v>
      </c>
      <c r="F338">
        <v>4.3</v>
      </c>
      <c r="G338">
        <v>10.1</v>
      </c>
      <c r="H338">
        <v>4.3</v>
      </c>
      <c r="I338">
        <v>10.1</v>
      </c>
      <c r="J338">
        <v>695</v>
      </c>
      <c r="K338">
        <v>95</v>
      </c>
      <c r="L338">
        <v>390</v>
      </c>
      <c r="M338">
        <v>0</v>
      </c>
      <c r="N338">
        <v>0.6</v>
      </c>
      <c r="O338">
        <v>0.02</v>
      </c>
      <c r="P338">
        <v>0.02</v>
      </c>
      <c r="Q338">
        <v>0.01</v>
      </c>
      <c r="R338">
        <v>85</v>
      </c>
      <c r="S338">
        <v>0.88</v>
      </c>
      <c r="T338">
        <v>175</v>
      </c>
      <c r="U338">
        <v>2</v>
      </c>
      <c r="V338">
        <v>-101</v>
      </c>
      <c r="W338">
        <v>-0.15</v>
      </c>
      <c r="X338">
        <v>0.59</v>
      </c>
      <c r="Y338">
        <v>0</v>
      </c>
      <c r="Z338">
        <v>0.06</v>
      </c>
      <c r="AA338">
        <v>0.1</v>
      </c>
      <c r="AB338">
        <v>-60</v>
      </c>
      <c r="AC338">
        <v>-61</v>
      </c>
      <c r="AD338">
        <v>60</v>
      </c>
      <c r="AE338">
        <v>-121</v>
      </c>
      <c r="AF338">
        <v>0</v>
      </c>
      <c r="AG338">
        <v>60</v>
      </c>
      <c r="AH338">
        <v>-121</v>
      </c>
      <c r="AI338">
        <v>-61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</row>
    <row r="339" spans="1:43" x14ac:dyDescent="0.2">
      <c r="A339" t="s">
        <v>57</v>
      </c>
      <c r="B339" s="1">
        <v>40795</v>
      </c>
      <c r="C339" s="14">
        <f t="shared" si="10"/>
        <v>2011</v>
      </c>
      <c r="D339" s="14">
        <f t="shared" si="11"/>
        <v>9</v>
      </c>
      <c r="E339">
        <v>86</v>
      </c>
      <c r="F339">
        <v>3.8</v>
      </c>
      <c r="G339">
        <v>10.4</v>
      </c>
      <c r="H339">
        <v>3.8</v>
      </c>
      <c r="I339">
        <v>10.4</v>
      </c>
      <c r="J339">
        <v>693</v>
      </c>
      <c r="K339">
        <v>232</v>
      </c>
      <c r="L339">
        <v>790</v>
      </c>
      <c r="M339">
        <v>0</v>
      </c>
      <c r="N339">
        <v>0.61</v>
      </c>
      <c r="O339">
        <v>0.02</v>
      </c>
      <c r="P339">
        <v>0.02</v>
      </c>
      <c r="Q339">
        <v>0.02</v>
      </c>
      <c r="R339">
        <v>86</v>
      </c>
      <c r="S339">
        <v>0.72</v>
      </c>
      <c r="T339">
        <v>127</v>
      </c>
      <c r="U339">
        <v>4</v>
      </c>
      <c r="V339">
        <v>-9</v>
      </c>
      <c r="W339">
        <v>-0.69</v>
      </c>
      <c r="X339">
        <v>0.85</v>
      </c>
      <c r="Y339">
        <v>0</v>
      </c>
      <c r="Z339">
        <v>7.0000000000000007E-2</v>
      </c>
      <c r="AA339">
        <v>0.1</v>
      </c>
      <c r="AB339">
        <v>-65</v>
      </c>
      <c r="AC339">
        <v>-63</v>
      </c>
      <c r="AD339">
        <v>61</v>
      </c>
      <c r="AE339">
        <v>-124</v>
      </c>
      <c r="AF339">
        <v>0</v>
      </c>
      <c r="AG339">
        <v>61</v>
      </c>
      <c r="AH339">
        <v>-124</v>
      </c>
      <c r="AI339">
        <v>-63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</row>
    <row r="340" spans="1:43" x14ac:dyDescent="0.2">
      <c r="A340" t="s">
        <v>62</v>
      </c>
      <c r="B340" s="1">
        <v>41081</v>
      </c>
      <c r="C340" s="14">
        <f>MONTH(B340)</f>
        <v>6</v>
      </c>
      <c r="D340">
        <v>1</v>
      </c>
      <c r="E340">
        <v>13.8</v>
      </c>
      <c r="F340">
        <v>8.8000000000000007</v>
      </c>
      <c r="G340">
        <v>13.8</v>
      </c>
      <c r="H340">
        <v>8.8000000000000007</v>
      </c>
      <c r="I340">
        <v>697</v>
      </c>
      <c r="J340">
        <v>638</v>
      </c>
      <c r="K340">
        <v>1422</v>
      </c>
      <c r="L340">
        <v>43</v>
      </c>
      <c r="M340">
        <v>0.44</v>
      </c>
      <c r="N340">
        <v>0.54</v>
      </c>
      <c r="O340">
        <v>0.62</v>
      </c>
      <c r="P340">
        <v>0.46</v>
      </c>
      <c r="Q340">
        <v>1</v>
      </c>
      <c r="R340">
        <v>0.48</v>
      </c>
      <c r="S340">
        <v>251</v>
      </c>
      <c r="T340">
        <v>14.2</v>
      </c>
      <c r="U340">
        <v>-418</v>
      </c>
      <c r="V340">
        <v>0.18</v>
      </c>
      <c r="W340">
        <v>0.85</v>
      </c>
      <c r="X340">
        <v>0</v>
      </c>
      <c r="Y340">
        <v>0.64</v>
      </c>
      <c r="Z340">
        <v>0.5</v>
      </c>
      <c r="AA340">
        <v>-233</v>
      </c>
      <c r="AB340">
        <v>-231</v>
      </c>
      <c r="AC340">
        <v>161</v>
      </c>
      <c r="AD340">
        <v>-392</v>
      </c>
      <c r="AE340">
        <v>20.5</v>
      </c>
      <c r="AF340">
        <v>182</v>
      </c>
      <c r="AG340">
        <v>-412</v>
      </c>
      <c r="AH340">
        <v>-231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</row>
    <row r="341" spans="1:43" x14ac:dyDescent="0.2">
      <c r="A341" t="s">
        <v>62</v>
      </c>
      <c r="B341" s="1">
        <v>41082</v>
      </c>
      <c r="C341" s="14">
        <f t="shared" ref="C341:C385" si="12">MONTH(B341)</f>
        <v>6</v>
      </c>
      <c r="D341">
        <v>2</v>
      </c>
      <c r="E341">
        <v>13.3</v>
      </c>
      <c r="F341">
        <v>8.9</v>
      </c>
      <c r="G341">
        <v>13.3</v>
      </c>
      <c r="H341">
        <v>8.9</v>
      </c>
      <c r="I341">
        <v>697</v>
      </c>
      <c r="J341">
        <v>490</v>
      </c>
      <c r="K341">
        <v>1272</v>
      </c>
      <c r="L341">
        <v>38</v>
      </c>
      <c r="M341">
        <v>0.43</v>
      </c>
      <c r="N341">
        <v>0.51</v>
      </c>
      <c r="O341">
        <v>0.57999999999999996</v>
      </c>
      <c r="P341">
        <v>0.45</v>
      </c>
      <c r="Q341">
        <v>2</v>
      </c>
      <c r="R341">
        <v>0.45</v>
      </c>
      <c r="S341">
        <v>226</v>
      </c>
      <c r="T341">
        <v>12.7</v>
      </c>
      <c r="U341">
        <v>-369</v>
      </c>
      <c r="V341">
        <v>0.28000000000000003</v>
      </c>
      <c r="W341">
        <v>0.87</v>
      </c>
      <c r="X341">
        <v>0</v>
      </c>
      <c r="Y341">
        <v>0.61</v>
      </c>
      <c r="Z341">
        <v>0.4</v>
      </c>
      <c r="AA341">
        <v>-200</v>
      </c>
      <c r="AB341">
        <v>-195</v>
      </c>
      <c r="AC341">
        <v>135</v>
      </c>
      <c r="AD341">
        <v>-329</v>
      </c>
      <c r="AE341">
        <v>17</v>
      </c>
      <c r="AF341">
        <v>152</v>
      </c>
      <c r="AG341">
        <v>-346</v>
      </c>
      <c r="AH341">
        <v>-194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</row>
    <row r="342" spans="1:43" x14ac:dyDescent="0.2">
      <c r="A342" t="s">
        <v>62</v>
      </c>
      <c r="B342" s="1">
        <v>41083</v>
      </c>
      <c r="C342" s="14">
        <f t="shared" si="12"/>
        <v>6</v>
      </c>
      <c r="D342">
        <v>3</v>
      </c>
      <c r="E342">
        <v>13.7</v>
      </c>
      <c r="F342">
        <v>8.8000000000000007</v>
      </c>
      <c r="G342">
        <v>13.7</v>
      </c>
      <c r="H342">
        <v>8.8000000000000007</v>
      </c>
      <c r="I342">
        <v>695</v>
      </c>
      <c r="J342">
        <v>648</v>
      </c>
      <c r="K342">
        <v>1361</v>
      </c>
      <c r="L342">
        <v>41</v>
      </c>
      <c r="M342">
        <v>0.43</v>
      </c>
      <c r="N342">
        <v>0.5</v>
      </c>
      <c r="O342">
        <v>0.55000000000000004</v>
      </c>
      <c r="P342">
        <v>0.45</v>
      </c>
      <c r="Q342">
        <v>3</v>
      </c>
      <c r="R342">
        <v>0.39</v>
      </c>
      <c r="S342">
        <v>254</v>
      </c>
      <c r="T342">
        <v>13.6</v>
      </c>
      <c r="U342">
        <v>-326</v>
      </c>
      <c r="V342">
        <v>-0.28999999999999998</v>
      </c>
      <c r="W342">
        <v>0.91</v>
      </c>
      <c r="X342">
        <v>0</v>
      </c>
      <c r="Y342">
        <v>0.61</v>
      </c>
      <c r="Z342">
        <v>0.4</v>
      </c>
      <c r="AA342">
        <v>-216</v>
      </c>
      <c r="AB342">
        <v>-211</v>
      </c>
      <c r="AC342">
        <v>156</v>
      </c>
      <c r="AD342">
        <v>-367</v>
      </c>
      <c r="AE342">
        <v>16.100000000000001</v>
      </c>
      <c r="AF342">
        <v>172</v>
      </c>
      <c r="AG342">
        <v>-383</v>
      </c>
      <c r="AH342">
        <v>-211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</row>
    <row r="343" spans="1:43" x14ac:dyDescent="0.2">
      <c r="A343" t="s">
        <v>62</v>
      </c>
      <c r="B343" s="1">
        <v>41084</v>
      </c>
      <c r="C343" s="14">
        <f t="shared" si="12"/>
        <v>6</v>
      </c>
      <c r="D343">
        <v>4</v>
      </c>
      <c r="E343">
        <v>13.6</v>
      </c>
      <c r="F343">
        <v>8.6999999999999993</v>
      </c>
      <c r="G343">
        <v>13.6</v>
      </c>
      <c r="H343">
        <v>8.6999999999999993</v>
      </c>
      <c r="I343">
        <v>687</v>
      </c>
      <c r="J343">
        <v>420</v>
      </c>
      <c r="K343">
        <v>1251</v>
      </c>
      <c r="L343">
        <v>42</v>
      </c>
      <c r="M343">
        <v>0.42</v>
      </c>
      <c r="N343">
        <v>0.49</v>
      </c>
      <c r="O343">
        <v>0.6</v>
      </c>
      <c r="P343">
        <v>0.44</v>
      </c>
      <c r="Q343">
        <v>4</v>
      </c>
      <c r="R343">
        <v>0.86</v>
      </c>
      <c r="S343">
        <v>249</v>
      </c>
      <c r="T343">
        <v>12.5</v>
      </c>
      <c r="U343">
        <v>-392</v>
      </c>
      <c r="V343">
        <v>0.13</v>
      </c>
      <c r="W343">
        <v>0.77</v>
      </c>
      <c r="X343">
        <v>0</v>
      </c>
      <c r="Y343">
        <v>0.59</v>
      </c>
      <c r="Z343">
        <v>0.4</v>
      </c>
      <c r="AA343">
        <v>-219</v>
      </c>
      <c r="AB343">
        <v>-210</v>
      </c>
      <c r="AC343">
        <v>163</v>
      </c>
      <c r="AD343">
        <v>-373</v>
      </c>
      <c r="AE343">
        <v>35.9</v>
      </c>
      <c r="AF343">
        <v>199</v>
      </c>
      <c r="AG343">
        <v>-409</v>
      </c>
      <c r="AH343">
        <v>-210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</row>
    <row r="344" spans="1:43" x14ac:dyDescent="0.2">
      <c r="A344" t="s">
        <v>62</v>
      </c>
      <c r="B344" s="1">
        <v>41085</v>
      </c>
      <c r="C344" s="14">
        <f t="shared" si="12"/>
        <v>6</v>
      </c>
      <c r="D344">
        <v>5</v>
      </c>
      <c r="E344">
        <v>12.3</v>
      </c>
      <c r="F344">
        <v>8.8000000000000007</v>
      </c>
      <c r="G344">
        <v>12.3</v>
      </c>
      <c r="H344">
        <v>8.8000000000000007</v>
      </c>
      <c r="I344">
        <v>686</v>
      </c>
      <c r="J344">
        <v>177</v>
      </c>
      <c r="K344">
        <v>1132</v>
      </c>
      <c r="L344">
        <v>15</v>
      </c>
      <c r="M344">
        <v>0.46</v>
      </c>
      <c r="N344">
        <v>0.69</v>
      </c>
      <c r="O344">
        <v>0.92</v>
      </c>
      <c r="P344">
        <v>0.49</v>
      </c>
      <c r="Q344">
        <v>5</v>
      </c>
      <c r="R344">
        <v>1.5</v>
      </c>
      <c r="S344">
        <v>308</v>
      </c>
      <c r="T344">
        <v>11.3</v>
      </c>
      <c r="U344">
        <v>-402</v>
      </c>
      <c r="V344">
        <v>-0.39</v>
      </c>
      <c r="W344">
        <v>0.82</v>
      </c>
      <c r="X344">
        <v>0</v>
      </c>
      <c r="Y344">
        <v>0.73</v>
      </c>
      <c r="Z344">
        <v>0.6</v>
      </c>
      <c r="AA344">
        <v>-313</v>
      </c>
      <c r="AB344">
        <v>-307</v>
      </c>
      <c r="AC344">
        <v>151</v>
      </c>
      <c r="AD344">
        <v>-459</v>
      </c>
      <c r="AE344">
        <v>22.4</v>
      </c>
      <c r="AF344">
        <v>173</v>
      </c>
      <c r="AG344">
        <v>-481</v>
      </c>
      <c r="AH344">
        <v>-308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3" x14ac:dyDescent="0.2">
      <c r="A345" t="s">
        <v>62</v>
      </c>
      <c r="B345" s="1">
        <v>41086</v>
      </c>
      <c r="C345" s="14">
        <f t="shared" si="12"/>
        <v>6</v>
      </c>
      <c r="D345">
        <v>6</v>
      </c>
      <c r="E345">
        <v>11.1</v>
      </c>
      <c r="F345">
        <v>9.3000000000000007</v>
      </c>
      <c r="G345">
        <v>11.1</v>
      </c>
      <c r="H345">
        <v>9.3000000000000007</v>
      </c>
      <c r="I345">
        <v>687</v>
      </c>
      <c r="J345">
        <v>233</v>
      </c>
      <c r="K345">
        <v>846</v>
      </c>
      <c r="L345">
        <v>6</v>
      </c>
      <c r="M345">
        <v>0.48</v>
      </c>
      <c r="N345">
        <v>0.78</v>
      </c>
      <c r="O345">
        <v>0.85</v>
      </c>
      <c r="P345">
        <v>0.73</v>
      </c>
      <c r="Q345">
        <v>6</v>
      </c>
      <c r="R345">
        <v>1.41</v>
      </c>
      <c r="S345">
        <v>358</v>
      </c>
      <c r="T345">
        <v>8.5</v>
      </c>
      <c r="U345">
        <v>-556</v>
      </c>
      <c r="V345">
        <v>0.64</v>
      </c>
      <c r="W345">
        <v>0.94</v>
      </c>
      <c r="X345">
        <v>0</v>
      </c>
      <c r="Y345">
        <v>0.76</v>
      </c>
      <c r="Z345">
        <v>0.5</v>
      </c>
      <c r="AA345">
        <v>-273</v>
      </c>
      <c r="AB345">
        <v>-271</v>
      </c>
      <c r="AC345">
        <v>194</v>
      </c>
      <c r="AD345">
        <v>-464</v>
      </c>
      <c r="AE345">
        <v>8.4</v>
      </c>
      <c r="AF345">
        <v>202</v>
      </c>
      <c r="AG345">
        <v>-472</v>
      </c>
      <c r="AH345">
        <v>-270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</row>
    <row r="346" spans="1:43" x14ac:dyDescent="0.2">
      <c r="A346" t="s">
        <v>62</v>
      </c>
      <c r="B346" s="1">
        <v>41087</v>
      </c>
      <c r="C346" s="14">
        <f t="shared" si="12"/>
        <v>6</v>
      </c>
      <c r="D346">
        <v>7</v>
      </c>
      <c r="E346">
        <v>11.1</v>
      </c>
      <c r="F346">
        <v>9.4</v>
      </c>
      <c r="G346">
        <v>11.1</v>
      </c>
      <c r="H346">
        <v>9.4</v>
      </c>
      <c r="I346">
        <v>689</v>
      </c>
      <c r="J346">
        <v>293</v>
      </c>
      <c r="K346">
        <v>901</v>
      </c>
      <c r="L346">
        <v>12</v>
      </c>
      <c r="M346">
        <v>0.46</v>
      </c>
      <c r="N346">
        <v>0.69</v>
      </c>
      <c r="O346">
        <v>0.76</v>
      </c>
      <c r="P346">
        <v>0.66</v>
      </c>
      <c r="Q346">
        <v>7</v>
      </c>
      <c r="R346">
        <v>1.22</v>
      </c>
      <c r="S346">
        <v>296</v>
      </c>
      <c r="T346">
        <v>9</v>
      </c>
      <c r="U346">
        <v>-370</v>
      </c>
      <c r="V346">
        <v>0.02</v>
      </c>
      <c r="W346">
        <v>0.87</v>
      </c>
      <c r="X346">
        <v>0</v>
      </c>
      <c r="Y346">
        <v>0.7</v>
      </c>
      <c r="Z346">
        <v>0.4</v>
      </c>
      <c r="AA346">
        <v>-202</v>
      </c>
      <c r="AB346">
        <v>-194</v>
      </c>
      <c r="AC346">
        <v>174</v>
      </c>
      <c r="AD346">
        <v>-368</v>
      </c>
      <c r="AE346">
        <v>14.7</v>
      </c>
      <c r="AF346">
        <v>189</v>
      </c>
      <c r="AG346">
        <v>-383</v>
      </c>
      <c r="AH346">
        <v>-194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</row>
    <row r="347" spans="1:43" x14ac:dyDescent="0.2">
      <c r="A347" t="s">
        <v>62</v>
      </c>
      <c r="B347" s="1">
        <v>41088</v>
      </c>
      <c r="C347" s="14">
        <f t="shared" si="12"/>
        <v>6</v>
      </c>
      <c r="D347">
        <v>8</v>
      </c>
      <c r="E347">
        <v>10.5</v>
      </c>
      <c r="F347">
        <v>9.5</v>
      </c>
      <c r="G347">
        <v>10.5</v>
      </c>
      <c r="H347">
        <v>9.5</v>
      </c>
      <c r="I347">
        <v>692</v>
      </c>
      <c r="J347">
        <v>132</v>
      </c>
      <c r="K347">
        <v>361</v>
      </c>
      <c r="L347">
        <v>7</v>
      </c>
      <c r="M347">
        <v>0.47</v>
      </c>
      <c r="N347">
        <v>0.72</v>
      </c>
      <c r="O347">
        <v>0.83</v>
      </c>
      <c r="P347">
        <v>0.64</v>
      </c>
      <c r="Q347">
        <v>8</v>
      </c>
      <c r="R347">
        <v>1.81</v>
      </c>
      <c r="S347">
        <v>342</v>
      </c>
      <c r="T347">
        <v>3.6</v>
      </c>
      <c r="U347">
        <v>-405</v>
      </c>
      <c r="V347">
        <v>-0.02</v>
      </c>
      <c r="W347">
        <v>0.92</v>
      </c>
      <c r="X347">
        <v>0</v>
      </c>
      <c r="Y347">
        <v>0.72</v>
      </c>
      <c r="Z347">
        <v>0.5</v>
      </c>
      <c r="AA347">
        <v>-247</v>
      </c>
      <c r="AB347">
        <v>-242</v>
      </c>
      <c r="AC347">
        <v>166</v>
      </c>
      <c r="AD347">
        <v>-408</v>
      </c>
      <c r="AE347">
        <v>12.7</v>
      </c>
      <c r="AF347">
        <v>179</v>
      </c>
      <c r="AG347">
        <v>-421</v>
      </c>
      <c r="AH347">
        <v>-242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</row>
    <row r="348" spans="1:43" x14ac:dyDescent="0.2">
      <c r="A348" t="s">
        <v>62</v>
      </c>
      <c r="B348" s="1">
        <v>41089</v>
      </c>
      <c r="C348" s="14">
        <f t="shared" si="12"/>
        <v>6</v>
      </c>
      <c r="D348">
        <v>9</v>
      </c>
      <c r="E348">
        <v>11.1</v>
      </c>
      <c r="F348">
        <v>9.5</v>
      </c>
      <c r="G348">
        <v>11.1</v>
      </c>
      <c r="H348">
        <v>9.5</v>
      </c>
      <c r="I348">
        <v>691</v>
      </c>
      <c r="J348">
        <v>327</v>
      </c>
      <c r="K348">
        <v>971</v>
      </c>
      <c r="L348">
        <v>7</v>
      </c>
      <c r="M348">
        <v>0.63</v>
      </c>
      <c r="N348">
        <v>2.58</v>
      </c>
      <c r="O348">
        <v>7.31</v>
      </c>
      <c r="P348">
        <v>0.75</v>
      </c>
      <c r="Q348">
        <v>9</v>
      </c>
      <c r="R348">
        <v>3.61</v>
      </c>
      <c r="S348">
        <v>1177</v>
      </c>
      <c r="T348">
        <v>9.6999999999999993</v>
      </c>
      <c r="U348">
        <v>-200</v>
      </c>
      <c r="V348">
        <v>-6.28</v>
      </c>
      <c r="W348">
        <v>0.88</v>
      </c>
      <c r="X348">
        <v>0</v>
      </c>
      <c r="Y348">
        <v>1.23</v>
      </c>
      <c r="Z348">
        <v>0.6</v>
      </c>
      <c r="AA348">
        <v>-519</v>
      </c>
      <c r="AB348">
        <v>-517</v>
      </c>
      <c r="AC348">
        <v>597</v>
      </c>
      <c r="AD348">
        <v>-1113</v>
      </c>
      <c r="AE348">
        <v>25.2</v>
      </c>
      <c r="AF348">
        <v>622</v>
      </c>
      <c r="AG348">
        <v>-1138</v>
      </c>
      <c r="AH348">
        <v>-516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</row>
    <row r="349" spans="1:43" x14ac:dyDescent="0.2">
      <c r="A349" t="s">
        <v>62</v>
      </c>
      <c r="B349" s="1">
        <v>41090</v>
      </c>
      <c r="C349" s="14">
        <f t="shared" si="12"/>
        <v>6</v>
      </c>
      <c r="D349">
        <v>10</v>
      </c>
      <c r="E349">
        <v>11</v>
      </c>
      <c r="F349">
        <v>9.5</v>
      </c>
      <c r="G349">
        <v>11</v>
      </c>
      <c r="H349">
        <v>9.5</v>
      </c>
      <c r="I349">
        <v>691</v>
      </c>
      <c r="J349">
        <v>298</v>
      </c>
      <c r="K349">
        <v>757</v>
      </c>
      <c r="L349">
        <v>34</v>
      </c>
      <c r="M349">
        <v>0.86</v>
      </c>
      <c r="N349">
        <v>5.0999999999999996</v>
      </c>
      <c r="O349">
        <v>6.78</v>
      </c>
      <c r="P349">
        <v>3.56</v>
      </c>
      <c r="Q349">
        <v>10</v>
      </c>
      <c r="R349">
        <v>2.4</v>
      </c>
      <c r="S349">
        <v>1405</v>
      </c>
      <c r="T349">
        <v>7.6</v>
      </c>
      <c r="U349">
        <v>-2129</v>
      </c>
      <c r="V349">
        <v>4.9000000000000004</v>
      </c>
      <c r="W349">
        <v>0.93</v>
      </c>
      <c r="X349">
        <v>0</v>
      </c>
      <c r="Y349">
        <v>1.97</v>
      </c>
      <c r="Z349">
        <v>1</v>
      </c>
      <c r="AA349">
        <v>-907</v>
      </c>
      <c r="AB349">
        <v>-852</v>
      </c>
      <c r="AC349">
        <v>569</v>
      </c>
      <c r="AD349">
        <v>-1421</v>
      </c>
      <c r="AE349">
        <v>81.5</v>
      </c>
      <c r="AF349">
        <v>650</v>
      </c>
      <c r="AG349">
        <v>-1502</v>
      </c>
      <c r="AH349">
        <v>-852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0</v>
      </c>
      <c r="AP349">
        <v>0.83</v>
      </c>
    </row>
    <row r="350" spans="1:43" x14ac:dyDescent="0.2">
      <c r="A350" t="s">
        <v>62</v>
      </c>
      <c r="B350" s="1">
        <v>41091</v>
      </c>
      <c r="C350" s="14">
        <f t="shared" si="12"/>
        <v>7</v>
      </c>
      <c r="D350">
        <v>11</v>
      </c>
      <c r="E350">
        <v>7.7</v>
      </c>
      <c r="F350">
        <v>10.4</v>
      </c>
      <c r="G350">
        <v>7.7</v>
      </c>
      <c r="H350">
        <v>10.4</v>
      </c>
      <c r="I350">
        <v>692</v>
      </c>
      <c r="J350">
        <v>207</v>
      </c>
      <c r="K350">
        <v>548</v>
      </c>
      <c r="L350">
        <v>7</v>
      </c>
      <c r="M350">
        <v>0.73</v>
      </c>
      <c r="N350">
        <v>2.96</v>
      </c>
      <c r="O350">
        <v>3.52</v>
      </c>
      <c r="P350">
        <v>2.5499999999999998</v>
      </c>
      <c r="Q350">
        <v>11</v>
      </c>
      <c r="R350">
        <v>1.1200000000000001</v>
      </c>
      <c r="S350">
        <v>305</v>
      </c>
      <c r="T350">
        <v>5.5</v>
      </c>
      <c r="U350">
        <v>-747</v>
      </c>
      <c r="V350">
        <v>0.75</v>
      </c>
      <c r="W350">
        <v>0.92</v>
      </c>
      <c r="X350">
        <v>0</v>
      </c>
      <c r="Y350">
        <v>1.28</v>
      </c>
      <c r="Z350">
        <v>0.6</v>
      </c>
      <c r="AA350">
        <v>-483</v>
      </c>
      <c r="AB350">
        <v>-476</v>
      </c>
      <c r="AC350">
        <v>163</v>
      </c>
      <c r="AD350">
        <v>-639</v>
      </c>
      <c r="AE350">
        <v>7.8</v>
      </c>
      <c r="AF350">
        <v>171</v>
      </c>
      <c r="AG350">
        <v>-647</v>
      </c>
      <c r="AH350">
        <v>-476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</row>
    <row r="351" spans="1:43" x14ac:dyDescent="0.2">
      <c r="A351" t="s">
        <v>62</v>
      </c>
      <c r="B351" s="1">
        <v>41092</v>
      </c>
      <c r="C351" s="14">
        <f t="shared" si="12"/>
        <v>7</v>
      </c>
      <c r="D351">
        <v>12</v>
      </c>
      <c r="E351">
        <v>9.3000000000000007</v>
      </c>
      <c r="F351">
        <v>10.1</v>
      </c>
      <c r="G351">
        <v>9.3000000000000007</v>
      </c>
      <c r="H351">
        <v>10.1</v>
      </c>
      <c r="I351">
        <v>692</v>
      </c>
      <c r="J351">
        <v>511</v>
      </c>
      <c r="K351">
        <v>1304</v>
      </c>
      <c r="L351">
        <v>32</v>
      </c>
      <c r="M351">
        <v>0.72</v>
      </c>
      <c r="N351">
        <v>2.91</v>
      </c>
      <c r="O351">
        <v>3.11</v>
      </c>
      <c r="P351">
        <v>2.59</v>
      </c>
      <c r="Q351">
        <v>12</v>
      </c>
      <c r="R351">
        <v>0.48</v>
      </c>
      <c r="S351">
        <v>508</v>
      </c>
      <c r="T351">
        <v>13</v>
      </c>
      <c r="U351">
        <v>-547</v>
      </c>
      <c r="V351">
        <v>-0.15</v>
      </c>
      <c r="W351">
        <v>0.77</v>
      </c>
      <c r="X351">
        <v>0</v>
      </c>
      <c r="Y351">
        <v>1.32</v>
      </c>
      <c r="Z351">
        <v>0.4</v>
      </c>
      <c r="AA351">
        <v>-379</v>
      </c>
      <c r="AB351">
        <v>-366</v>
      </c>
      <c r="AC351">
        <v>203</v>
      </c>
      <c r="AD351">
        <v>-569</v>
      </c>
      <c r="AE351">
        <v>15.5</v>
      </c>
      <c r="AF351">
        <v>218</v>
      </c>
      <c r="AG351">
        <v>-584</v>
      </c>
      <c r="AH351">
        <v>-366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</row>
    <row r="352" spans="1:43" x14ac:dyDescent="0.2">
      <c r="A352" t="s">
        <v>62</v>
      </c>
      <c r="B352" s="1">
        <v>41093</v>
      </c>
      <c r="C352" s="14">
        <f t="shared" si="12"/>
        <v>7</v>
      </c>
      <c r="D352">
        <v>13</v>
      </c>
      <c r="E352">
        <v>10.8</v>
      </c>
      <c r="F352">
        <v>9.8000000000000007</v>
      </c>
      <c r="G352">
        <v>10.8</v>
      </c>
      <c r="H352">
        <v>9.8000000000000007</v>
      </c>
      <c r="I352">
        <v>690</v>
      </c>
      <c r="J352">
        <v>434</v>
      </c>
      <c r="K352">
        <v>1075</v>
      </c>
      <c r="L352">
        <v>33</v>
      </c>
      <c r="M352">
        <v>0.66</v>
      </c>
      <c r="N352">
        <v>2.19</v>
      </c>
      <c r="O352">
        <v>2.58</v>
      </c>
      <c r="P352">
        <v>1.83</v>
      </c>
      <c r="Q352">
        <v>13</v>
      </c>
      <c r="R352">
        <v>1.07</v>
      </c>
      <c r="S352">
        <v>686</v>
      </c>
      <c r="T352">
        <v>10.8</v>
      </c>
      <c r="U352">
        <v>-634</v>
      </c>
      <c r="V352">
        <v>-0.05</v>
      </c>
      <c r="W352">
        <v>0.89</v>
      </c>
      <c r="X352">
        <v>0</v>
      </c>
      <c r="Y352">
        <v>1.44</v>
      </c>
      <c r="Z352">
        <v>0.4</v>
      </c>
      <c r="AA352">
        <v>-318</v>
      </c>
      <c r="AB352">
        <v>-296</v>
      </c>
      <c r="AC352">
        <v>345</v>
      </c>
      <c r="AD352">
        <v>-642</v>
      </c>
      <c r="AE352">
        <v>35.4</v>
      </c>
      <c r="AF352">
        <v>380</v>
      </c>
      <c r="AG352">
        <v>-677</v>
      </c>
      <c r="AH352">
        <v>-297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62</v>
      </c>
      <c r="B353" s="1">
        <v>41094</v>
      </c>
      <c r="C353" s="14">
        <f t="shared" si="12"/>
        <v>7</v>
      </c>
      <c r="D353">
        <v>14</v>
      </c>
      <c r="E353">
        <v>11.9</v>
      </c>
      <c r="F353">
        <v>9.5</v>
      </c>
      <c r="G353">
        <v>11.9</v>
      </c>
      <c r="H353">
        <v>9.5</v>
      </c>
      <c r="I353">
        <v>691</v>
      </c>
      <c r="J353">
        <v>441</v>
      </c>
      <c r="K353">
        <v>1335</v>
      </c>
      <c r="L353">
        <v>35</v>
      </c>
      <c r="M353">
        <v>0.59</v>
      </c>
      <c r="N353">
        <v>1.6</v>
      </c>
      <c r="O353">
        <v>1.82</v>
      </c>
      <c r="P353">
        <v>1.43</v>
      </c>
      <c r="Q353">
        <v>14</v>
      </c>
      <c r="R353">
        <v>2.35</v>
      </c>
      <c r="S353">
        <v>541</v>
      </c>
      <c r="T353">
        <v>13.3</v>
      </c>
      <c r="U353">
        <v>-679</v>
      </c>
      <c r="V353">
        <v>0.54</v>
      </c>
      <c r="W353">
        <v>0.13</v>
      </c>
      <c r="X353">
        <v>0</v>
      </c>
      <c r="Y353">
        <v>1.26</v>
      </c>
      <c r="Z353">
        <v>0.4</v>
      </c>
      <c r="AA353">
        <v>-188</v>
      </c>
      <c r="AB353">
        <v>-186</v>
      </c>
      <c r="AC353">
        <v>415</v>
      </c>
      <c r="AD353">
        <v>-601</v>
      </c>
      <c r="AE353">
        <v>81.5</v>
      </c>
      <c r="AF353">
        <v>496</v>
      </c>
      <c r="AG353">
        <v>-682</v>
      </c>
      <c r="AH353">
        <v>-186</v>
      </c>
      <c r="AI353">
        <v>1</v>
      </c>
      <c r="AJ353">
        <v>1</v>
      </c>
      <c r="AK353">
        <v>0</v>
      </c>
      <c r="AL353">
        <v>1</v>
      </c>
      <c r="AM353">
        <v>1</v>
      </c>
      <c r="AN353">
        <v>1</v>
      </c>
      <c r="AO353">
        <v>1</v>
      </c>
      <c r="AP353">
        <v>0.83</v>
      </c>
    </row>
    <row r="354" spans="1:42" x14ac:dyDescent="0.2">
      <c r="A354" t="s">
        <v>62</v>
      </c>
      <c r="B354" s="1">
        <v>41107</v>
      </c>
      <c r="C354" s="14">
        <f t="shared" si="12"/>
        <v>7</v>
      </c>
      <c r="D354">
        <v>15</v>
      </c>
      <c r="E354">
        <v>7.6</v>
      </c>
      <c r="F354">
        <v>10.7</v>
      </c>
      <c r="G354">
        <v>7.6</v>
      </c>
      <c r="H354">
        <v>10.7</v>
      </c>
      <c r="I354">
        <v>697</v>
      </c>
      <c r="J354">
        <v>139</v>
      </c>
      <c r="K354">
        <v>335</v>
      </c>
      <c r="L354">
        <v>3</v>
      </c>
      <c r="M354">
        <v>0.99</v>
      </c>
      <c r="N354">
        <v>8.31</v>
      </c>
      <c r="O354">
        <v>9.19</v>
      </c>
      <c r="P354">
        <v>7.2</v>
      </c>
      <c r="Q354">
        <v>15</v>
      </c>
      <c r="R354">
        <v>3.94</v>
      </c>
      <c r="S354">
        <v>660</v>
      </c>
      <c r="T354">
        <v>3.4</v>
      </c>
      <c r="U354">
        <v>-940</v>
      </c>
      <c r="V354">
        <v>1.28</v>
      </c>
      <c r="W354">
        <v>0.93</v>
      </c>
      <c r="X354">
        <v>0</v>
      </c>
      <c r="Y354">
        <v>1.81</v>
      </c>
      <c r="Z354">
        <v>0.4</v>
      </c>
      <c r="AA354">
        <v>-406</v>
      </c>
      <c r="AB354">
        <v>-409</v>
      </c>
      <c r="AC354">
        <v>344</v>
      </c>
      <c r="AD354">
        <v>-754</v>
      </c>
      <c r="AE354">
        <v>11.8</v>
      </c>
      <c r="AF354">
        <v>356</v>
      </c>
      <c r="AG354">
        <v>-766</v>
      </c>
      <c r="AH354">
        <v>-410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0</v>
      </c>
      <c r="AP354">
        <v>0.83</v>
      </c>
    </row>
    <row r="355" spans="1:42" x14ac:dyDescent="0.2">
      <c r="A355" t="s">
        <v>62</v>
      </c>
      <c r="B355" s="1">
        <v>41108</v>
      </c>
      <c r="C355" s="14">
        <f t="shared" si="12"/>
        <v>7</v>
      </c>
      <c r="D355">
        <v>16</v>
      </c>
      <c r="E355">
        <v>7</v>
      </c>
      <c r="F355">
        <v>10.9</v>
      </c>
      <c r="G355">
        <v>7</v>
      </c>
      <c r="H355">
        <v>10.9</v>
      </c>
      <c r="I355">
        <v>694</v>
      </c>
      <c r="J355">
        <v>219</v>
      </c>
      <c r="K355">
        <v>552</v>
      </c>
      <c r="L355">
        <v>8</v>
      </c>
      <c r="M355">
        <v>0.93</v>
      </c>
      <c r="N355">
        <v>6.57</v>
      </c>
      <c r="O355">
        <v>7.49</v>
      </c>
      <c r="P355">
        <v>5.64</v>
      </c>
      <c r="Q355">
        <v>16</v>
      </c>
      <c r="R355">
        <v>1.58</v>
      </c>
      <c r="S355">
        <v>516</v>
      </c>
      <c r="T355">
        <v>5.5</v>
      </c>
      <c r="U355">
        <v>-563</v>
      </c>
      <c r="V355">
        <v>-0.46</v>
      </c>
      <c r="W355">
        <v>0.85</v>
      </c>
      <c r="X355">
        <v>0</v>
      </c>
      <c r="Y355">
        <v>1.91</v>
      </c>
      <c r="Z355">
        <v>0.4</v>
      </c>
      <c r="AA355">
        <v>-389</v>
      </c>
      <c r="AB355">
        <v>-381</v>
      </c>
      <c r="AC355">
        <v>250</v>
      </c>
      <c r="AD355">
        <v>-630</v>
      </c>
      <c r="AE355">
        <v>12.7</v>
      </c>
      <c r="AF355">
        <v>263</v>
      </c>
      <c r="AG355">
        <v>-643</v>
      </c>
      <c r="AH355">
        <v>-380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0</v>
      </c>
      <c r="AP355">
        <v>0.83</v>
      </c>
    </row>
    <row r="356" spans="1:42" x14ac:dyDescent="0.2">
      <c r="A356" t="s">
        <v>62</v>
      </c>
      <c r="B356" s="1">
        <v>41109</v>
      </c>
      <c r="C356" s="14">
        <f t="shared" si="12"/>
        <v>7</v>
      </c>
      <c r="D356">
        <v>17</v>
      </c>
      <c r="E356">
        <v>7.8</v>
      </c>
      <c r="F356">
        <v>10.7</v>
      </c>
      <c r="G356">
        <v>7.8</v>
      </c>
      <c r="H356">
        <v>10.7</v>
      </c>
      <c r="I356">
        <v>694</v>
      </c>
      <c r="J356">
        <v>277</v>
      </c>
      <c r="K356">
        <v>736</v>
      </c>
      <c r="L356">
        <v>3</v>
      </c>
      <c r="M356">
        <v>0.87</v>
      </c>
      <c r="N356">
        <v>5.16</v>
      </c>
      <c r="O356">
        <v>5.76</v>
      </c>
      <c r="P356">
        <v>4.6100000000000003</v>
      </c>
      <c r="Q356">
        <v>17</v>
      </c>
      <c r="R356">
        <v>2.25</v>
      </c>
      <c r="S356">
        <v>655</v>
      </c>
      <c r="T356">
        <v>7.4</v>
      </c>
      <c r="U356">
        <v>-750</v>
      </c>
      <c r="V356">
        <v>0.43</v>
      </c>
      <c r="W356">
        <v>0.95</v>
      </c>
      <c r="X356">
        <v>0</v>
      </c>
      <c r="Y356">
        <v>1.85</v>
      </c>
      <c r="Z356">
        <v>0.3</v>
      </c>
      <c r="AA356">
        <v>-329</v>
      </c>
      <c r="AB356">
        <v>-332</v>
      </c>
      <c r="AC356">
        <v>354</v>
      </c>
      <c r="AD356">
        <v>-686</v>
      </c>
      <c r="AE356">
        <v>6.7</v>
      </c>
      <c r="AF356">
        <v>361</v>
      </c>
      <c r="AG356">
        <v>-693</v>
      </c>
      <c r="AH356">
        <v>-332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0</v>
      </c>
      <c r="AP356">
        <v>0.83</v>
      </c>
    </row>
    <row r="357" spans="1:42" x14ac:dyDescent="0.2">
      <c r="A357" t="s">
        <v>62</v>
      </c>
      <c r="B357" s="1">
        <v>41110</v>
      </c>
      <c r="C357" s="14">
        <f t="shared" si="12"/>
        <v>7</v>
      </c>
      <c r="D357">
        <v>18</v>
      </c>
      <c r="E357">
        <v>8.6</v>
      </c>
      <c r="F357">
        <v>10.5</v>
      </c>
      <c r="G357">
        <v>8.6</v>
      </c>
      <c r="H357">
        <v>10.5</v>
      </c>
      <c r="I357">
        <v>693</v>
      </c>
      <c r="J357">
        <v>288</v>
      </c>
      <c r="K357">
        <v>868</v>
      </c>
      <c r="L357">
        <v>11</v>
      </c>
      <c r="M357">
        <v>0.98</v>
      </c>
      <c r="N357">
        <v>7.82</v>
      </c>
      <c r="O357">
        <v>8.64</v>
      </c>
      <c r="P357">
        <v>5.68</v>
      </c>
      <c r="Q357">
        <v>18</v>
      </c>
      <c r="R357">
        <v>2.06</v>
      </c>
      <c r="S357">
        <v>799</v>
      </c>
      <c r="T357">
        <v>8.6999999999999993</v>
      </c>
      <c r="U357">
        <v>-705</v>
      </c>
      <c r="V357">
        <v>0.24</v>
      </c>
      <c r="W357">
        <v>0.94</v>
      </c>
      <c r="X357">
        <v>0</v>
      </c>
      <c r="Y357">
        <v>1.87</v>
      </c>
      <c r="Z357">
        <v>0.3</v>
      </c>
      <c r="AA357">
        <v>-324</v>
      </c>
      <c r="AB357">
        <v>-305</v>
      </c>
      <c r="AC357">
        <v>365</v>
      </c>
      <c r="AD357">
        <v>-670</v>
      </c>
      <c r="AE357">
        <v>22.7</v>
      </c>
      <c r="AF357">
        <v>388</v>
      </c>
      <c r="AG357">
        <v>-693</v>
      </c>
      <c r="AH357">
        <v>-305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0</v>
      </c>
      <c r="AP357">
        <v>0.83</v>
      </c>
    </row>
    <row r="358" spans="1:42" x14ac:dyDescent="0.2">
      <c r="A358" t="s">
        <v>62</v>
      </c>
      <c r="B358" s="1">
        <v>41111</v>
      </c>
      <c r="C358" s="14">
        <f t="shared" si="12"/>
        <v>7</v>
      </c>
      <c r="D358">
        <v>19</v>
      </c>
      <c r="E358">
        <v>7.3</v>
      </c>
      <c r="F358">
        <v>10.8</v>
      </c>
      <c r="G358">
        <v>7.3</v>
      </c>
      <c r="H358">
        <v>10.8</v>
      </c>
      <c r="I358">
        <v>694</v>
      </c>
      <c r="J358">
        <v>176</v>
      </c>
      <c r="K358">
        <v>385</v>
      </c>
      <c r="L358">
        <v>2</v>
      </c>
      <c r="M358">
        <v>0.89</v>
      </c>
      <c r="N358">
        <v>5.68</v>
      </c>
      <c r="O358">
        <v>7.54</v>
      </c>
      <c r="P358">
        <v>4.24</v>
      </c>
      <c r="Q358">
        <v>19</v>
      </c>
      <c r="R358">
        <v>1.97</v>
      </c>
      <c r="S358">
        <v>531</v>
      </c>
      <c r="T358">
        <v>3.8</v>
      </c>
      <c r="U358">
        <v>-943</v>
      </c>
      <c r="V358">
        <v>1.68</v>
      </c>
      <c r="W358">
        <v>0.89</v>
      </c>
      <c r="X358">
        <v>0</v>
      </c>
      <c r="Y358">
        <v>1.87</v>
      </c>
      <c r="Z358">
        <v>0.4</v>
      </c>
      <c r="AA358">
        <v>-411</v>
      </c>
      <c r="AB358">
        <v>-424</v>
      </c>
      <c r="AC358">
        <v>258</v>
      </c>
      <c r="AD358">
        <v>-682</v>
      </c>
      <c r="AE358">
        <v>3.9</v>
      </c>
      <c r="AF358">
        <v>262</v>
      </c>
      <c r="AG358">
        <v>-686</v>
      </c>
      <c r="AH358">
        <v>-424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0</v>
      </c>
      <c r="AP358">
        <v>0.83</v>
      </c>
    </row>
    <row r="359" spans="1:42" x14ac:dyDescent="0.2">
      <c r="A359" t="s">
        <v>62</v>
      </c>
      <c r="B359" s="1">
        <v>41112</v>
      </c>
      <c r="C359" s="14">
        <f t="shared" si="12"/>
        <v>7</v>
      </c>
      <c r="D359">
        <v>20</v>
      </c>
      <c r="E359">
        <v>8.1999999999999993</v>
      </c>
      <c r="F359">
        <v>10.7</v>
      </c>
      <c r="G359">
        <v>8.1999999999999993</v>
      </c>
      <c r="H359">
        <v>10.7</v>
      </c>
      <c r="I359">
        <v>696</v>
      </c>
      <c r="J359">
        <v>471</v>
      </c>
      <c r="K359">
        <v>1103</v>
      </c>
      <c r="L359">
        <v>7</v>
      </c>
      <c r="M359">
        <v>0.78</v>
      </c>
      <c r="N359">
        <v>3.62</v>
      </c>
      <c r="O359">
        <v>4.47</v>
      </c>
      <c r="P359">
        <v>3.13</v>
      </c>
      <c r="Q359">
        <v>20</v>
      </c>
      <c r="R359">
        <v>1.1399999999999999</v>
      </c>
      <c r="S359">
        <v>483</v>
      </c>
      <c r="T359">
        <v>11</v>
      </c>
      <c r="U359">
        <v>-514</v>
      </c>
      <c r="V359">
        <v>0.4</v>
      </c>
      <c r="W359">
        <v>0.97</v>
      </c>
      <c r="X359">
        <v>0</v>
      </c>
      <c r="Y359">
        <v>1.48</v>
      </c>
      <c r="Z359">
        <v>0.2</v>
      </c>
      <c r="AA359">
        <v>-170</v>
      </c>
      <c r="AB359">
        <v>-171</v>
      </c>
      <c r="AC359">
        <v>286</v>
      </c>
      <c r="AD359">
        <v>-457</v>
      </c>
      <c r="AE359">
        <v>8</v>
      </c>
      <c r="AF359">
        <v>294</v>
      </c>
      <c r="AG359">
        <v>-465</v>
      </c>
      <c r="AH359">
        <v>-171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62</v>
      </c>
      <c r="B360" s="1">
        <v>41113</v>
      </c>
      <c r="C360" s="14">
        <f t="shared" si="12"/>
        <v>7</v>
      </c>
      <c r="D360">
        <v>21</v>
      </c>
      <c r="E360">
        <v>9.6999999999999993</v>
      </c>
      <c r="F360">
        <v>10.199999999999999</v>
      </c>
      <c r="G360">
        <v>9.6999999999999993</v>
      </c>
      <c r="H360">
        <v>10.199999999999999</v>
      </c>
      <c r="I360">
        <v>694</v>
      </c>
      <c r="J360">
        <v>307</v>
      </c>
      <c r="K360">
        <v>995</v>
      </c>
      <c r="L360">
        <v>7</v>
      </c>
      <c r="M360">
        <v>0.98</v>
      </c>
      <c r="N360">
        <v>8.1</v>
      </c>
      <c r="O360">
        <v>10.07</v>
      </c>
      <c r="P360">
        <v>3.31</v>
      </c>
      <c r="Q360">
        <v>21</v>
      </c>
      <c r="R360">
        <v>2.2599999999999998</v>
      </c>
      <c r="S360">
        <v>905</v>
      </c>
      <c r="T360">
        <v>10</v>
      </c>
      <c r="U360">
        <v>-475</v>
      </c>
      <c r="V360">
        <v>-1.1399999999999999</v>
      </c>
      <c r="W360">
        <v>0.91</v>
      </c>
      <c r="X360">
        <v>0</v>
      </c>
      <c r="Y360">
        <v>1.96</v>
      </c>
      <c r="Z360">
        <v>0.2</v>
      </c>
      <c r="AA360">
        <v>-233</v>
      </c>
      <c r="AB360">
        <v>-218</v>
      </c>
      <c r="AC360">
        <v>424</v>
      </c>
      <c r="AD360">
        <v>-641</v>
      </c>
      <c r="AE360">
        <v>15.8</v>
      </c>
      <c r="AF360">
        <v>440</v>
      </c>
      <c r="AG360">
        <v>-657</v>
      </c>
      <c r="AH360">
        <v>-217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0</v>
      </c>
      <c r="AP360">
        <v>0.83</v>
      </c>
    </row>
    <row r="361" spans="1:42" x14ac:dyDescent="0.2">
      <c r="A361" t="s">
        <v>62</v>
      </c>
      <c r="B361" s="1">
        <v>41114</v>
      </c>
      <c r="C361" s="14">
        <f t="shared" si="12"/>
        <v>7</v>
      </c>
      <c r="D361">
        <v>22</v>
      </c>
      <c r="E361">
        <v>9.6</v>
      </c>
      <c r="F361">
        <v>10.199999999999999</v>
      </c>
      <c r="G361">
        <v>9.6</v>
      </c>
      <c r="H361">
        <v>10.199999999999999</v>
      </c>
      <c r="I361">
        <v>697</v>
      </c>
      <c r="J361">
        <v>241</v>
      </c>
      <c r="K361">
        <v>901</v>
      </c>
      <c r="L361">
        <v>3</v>
      </c>
      <c r="M361">
        <v>0.94</v>
      </c>
      <c r="N361">
        <v>6.8</v>
      </c>
      <c r="O361">
        <v>8.25</v>
      </c>
      <c r="P361">
        <v>5.07</v>
      </c>
      <c r="Q361">
        <v>22</v>
      </c>
      <c r="R361">
        <v>3.1</v>
      </c>
      <c r="S361">
        <v>556</v>
      </c>
      <c r="T361">
        <v>9</v>
      </c>
      <c r="U361">
        <v>-806</v>
      </c>
      <c r="V361">
        <v>0.56999999999999995</v>
      </c>
      <c r="W361">
        <v>0.92</v>
      </c>
      <c r="X361">
        <v>0</v>
      </c>
      <c r="Y361">
        <v>1.97</v>
      </c>
      <c r="Z361">
        <v>0.4</v>
      </c>
      <c r="AA361">
        <v>-419</v>
      </c>
      <c r="AB361">
        <v>-417</v>
      </c>
      <c r="AC361">
        <v>325</v>
      </c>
      <c r="AD361">
        <v>-742</v>
      </c>
      <c r="AE361">
        <v>9.3000000000000007</v>
      </c>
      <c r="AF361">
        <v>334</v>
      </c>
      <c r="AG361">
        <v>-751</v>
      </c>
      <c r="AH361">
        <v>-417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0</v>
      </c>
      <c r="AP361">
        <v>0.83</v>
      </c>
    </row>
    <row r="362" spans="1:42" x14ac:dyDescent="0.2">
      <c r="A362" t="s">
        <v>62</v>
      </c>
      <c r="B362" s="1">
        <v>41115</v>
      </c>
      <c r="C362" s="14">
        <f t="shared" si="12"/>
        <v>7</v>
      </c>
      <c r="D362">
        <v>23</v>
      </c>
      <c r="E362">
        <v>9.5</v>
      </c>
      <c r="F362">
        <v>10.4</v>
      </c>
      <c r="G362">
        <v>9.5</v>
      </c>
      <c r="H362">
        <v>10.4</v>
      </c>
      <c r="I362">
        <v>699</v>
      </c>
      <c r="J362">
        <v>332</v>
      </c>
      <c r="K362">
        <v>1032</v>
      </c>
      <c r="L362">
        <v>2</v>
      </c>
      <c r="M362">
        <v>0.82</v>
      </c>
      <c r="N362">
        <v>4.26</v>
      </c>
      <c r="O362">
        <v>5.21</v>
      </c>
      <c r="P362">
        <v>3.49</v>
      </c>
      <c r="Q362">
        <v>23</v>
      </c>
      <c r="R362">
        <v>1.6</v>
      </c>
      <c r="S362">
        <v>540</v>
      </c>
      <c r="T362">
        <v>10.3</v>
      </c>
      <c r="U362">
        <v>-605</v>
      </c>
      <c r="V362">
        <v>0.66</v>
      </c>
      <c r="W362">
        <v>0.96</v>
      </c>
      <c r="X362">
        <v>0</v>
      </c>
      <c r="Y362">
        <v>1.69</v>
      </c>
      <c r="Z362">
        <v>0.2</v>
      </c>
      <c r="AA362">
        <v>-228</v>
      </c>
      <c r="AB362">
        <v>-222</v>
      </c>
      <c r="AC362">
        <v>296</v>
      </c>
      <c r="AD362">
        <v>-518</v>
      </c>
      <c r="AE362">
        <v>3.2</v>
      </c>
      <c r="AF362">
        <v>299</v>
      </c>
      <c r="AG362">
        <v>-521</v>
      </c>
      <c r="AH362">
        <v>-222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0</v>
      </c>
      <c r="AP362">
        <v>0.83</v>
      </c>
    </row>
    <row r="363" spans="1:42" x14ac:dyDescent="0.2">
      <c r="A363" t="s">
        <v>62</v>
      </c>
      <c r="B363" s="1">
        <v>41116</v>
      </c>
      <c r="C363" s="14">
        <f t="shared" si="12"/>
        <v>7</v>
      </c>
      <c r="D363">
        <v>24</v>
      </c>
      <c r="E363">
        <v>10.199999999999999</v>
      </c>
      <c r="F363">
        <v>10.199999999999999</v>
      </c>
      <c r="G363">
        <v>10.199999999999999</v>
      </c>
      <c r="H363">
        <v>10.199999999999999</v>
      </c>
      <c r="I363">
        <v>696</v>
      </c>
      <c r="J363">
        <v>351</v>
      </c>
      <c r="K363">
        <v>968</v>
      </c>
      <c r="L363">
        <v>3</v>
      </c>
      <c r="M363">
        <v>0.73</v>
      </c>
      <c r="N363">
        <v>2.99</v>
      </c>
      <c r="O363">
        <v>3.52</v>
      </c>
      <c r="P363">
        <v>2.5499999999999998</v>
      </c>
      <c r="Q363">
        <v>24</v>
      </c>
      <c r="R363">
        <v>1.57</v>
      </c>
      <c r="S363">
        <v>466</v>
      </c>
      <c r="T363">
        <v>9.6999999999999993</v>
      </c>
      <c r="U363">
        <v>-410</v>
      </c>
      <c r="V363">
        <v>0.14000000000000001</v>
      </c>
      <c r="W363">
        <v>0.95</v>
      </c>
      <c r="X363">
        <v>0</v>
      </c>
      <c r="Y363">
        <v>1.36</v>
      </c>
      <c r="Z363">
        <v>0.2</v>
      </c>
      <c r="AA363">
        <v>-137</v>
      </c>
      <c r="AB363">
        <v>-136</v>
      </c>
      <c r="AC363">
        <v>262</v>
      </c>
      <c r="AD363">
        <v>-398</v>
      </c>
      <c r="AE363">
        <v>4.7</v>
      </c>
      <c r="AF363">
        <v>267</v>
      </c>
      <c r="AG363">
        <v>-403</v>
      </c>
      <c r="AH363">
        <v>-136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</row>
    <row r="364" spans="1:42" x14ac:dyDescent="0.2">
      <c r="A364" t="s">
        <v>62</v>
      </c>
      <c r="B364" s="1">
        <v>41117</v>
      </c>
      <c r="C364" s="14">
        <f t="shared" si="12"/>
        <v>7</v>
      </c>
      <c r="D364">
        <v>25</v>
      </c>
      <c r="E364">
        <v>11</v>
      </c>
      <c r="F364">
        <v>9.9</v>
      </c>
      <c r="G364">
        <v>11</v>
      </c>
      <c r="H364">
        <v>9.9</v>
      </c>
      <c r="I364">
        <v>694</v>
      </c>
      <c r="J364">
        <v>249</v>
      </c>
      <c r="K364">
        <v>770</v>
      </c>
      <c r="L364">
        <v>3</v>
      </c>
      <c r="M364">
        <v>0.66</v>
      </c>
      <c r="N364">
        <v>2.2200000000000002</v>
      </c>
      <c r="O364">
        <v>2.5299999999999998</v>
      </c>
      <c r="P364">
        <v>1.93</v>
      </c>
      <c r="Q364">
        <v>25</v>
      </c>
      <c r="R364">
        <v>1.93</v>
      </c>
      <c r="S364">
        <v>555</v>
      </c>
      <c r="T364">
        <v>7.7</v>
      </c>
      <c r="U364">
        <v>-372</v>
      </c>
      <c r="V364">
        <v>-0.24</v>
      </c>
      <c r="W364">
        <v>0.91</v>
      </c>
      <c r="X364">
        <v>0</v>
      </c>
      <c r="Y364">
        <v>1.46</v>
      </c>
      <c r="Z364">
        <v>0.2</v>
      </c>
      <c r="AA364">
        <v>-130</v>
      </c>
      <c r="AB364">
        <v>-118</v>
      </c>
      <c r="AC364">
        <v>293</v>
      </c>
      <c r="AD364">
        <v>-411</v>
      </c>
      <c r="AE364">
        <v>5.8</v>
      </c>
      <c r="AF364">
        <v>299</v>
      </c>
      <c r="AG364">
        <v>-417</v>
      </c>
      <c r="AH364">
        <v>-118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</row>
    <row r="365" spans="1:42" x14ac:dyDescent="0.2">
      <c r="A365" t="s">
        <v>62</v>
      </c>
      <c r="B365" s="1">
        <v>41118</v>
      </c>
      <c r="C365" s="14">
        <f t="shared" si="12"/>
        <v>7</v>
      </c>
      <c r="D365">
        <v>26</v>
      </c>
      <c r="E365">
        <v>11</v>
      </c>
      <c r="F365">
        <v>9.9</v>
      </c>
      <c r="G365">
        <v>11</v>
      </c>
      <c r="H365">
        <v>9.9</v>
      </c>
      <c r="I365">
        <v>692</v>
      </c>
      <c r="J365">
        <v>318</v>
      </c>
      <c r="K365">
        <v>1035</v>
      </c>
      <c r="L365">
        <v>1</v>
      </c>
      <c r="M365">
        <v>0.61</v>
      </c>
      <c r="N365">
        <v>1.76</v>
      </c>
      <c r="O365">
        <v>1.97</v>
      </c>
      <c r="P365">
        <v>1.58</v>
      </c>
      <c r="Q365">
        <v>26</v>
      </c>
      <c r="R365">
        <v>1.45</v>
      </c>
      <c r="S365">
        <v>534</v>
      </c>
      <c r="T365">
        <v>10.3</v>
      </c>
      <c r="U365">
        <v>-439</v>
      </c>
      <c r="V365">
        <v>0.42</v>
      </c>
      <c r="W365">
        <v>0.95</v>
      </c>
      <c r="X365">
        <v>0</v>
      </c>
      <c r="Y365">
        <v>1.31</v>
      </c>
      <c r="Z365">
        <v>0.2</v>
      </c>
      <c r="AA365">
        <v>-117</v>
      </c>
      <c r="AB365">
        <v>-116</v>
      </c>
      <c r="AC365">
        <v>271</v>
      </c>
      <c r="AD365">
        <v>-388</v>
      </c>
      <c r="AE365">
        <v>1.5</v>
      </c>
      <c r="AF365">
        <v>272</v>
      </c>
      <c r="AG365">
        <v>-390</v>
      </c>
      <c r="AH365">
        <v>-117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</row>
    <row r="366" spans="1:42" x14ac:dyDescent="0.2">
      <c r="A366" t="s">
        <v>63</v>
      </c>
      <c r="B366" s="1">
        <v>41086</v>
      </c>
      <c r="C366" s="14">
        <f t="shared" si="12"/>
        <v>6</v>
      </c>
      <c r="D366">
        <v>1</v>
      </c>
      <c r="E366">
        <v>10.6</v>
      </c>
      <c r="F366">
        <v>9.6</v>
      </c>
      <c r="G366">
        <v>11.1</v>
      </c>
      <c r="H366">
        <v>9.3000000000000007</v>
      </c>
      <c r="I366">
        <v>687</v>
      </c>
      <c r="J366">
        <v>232</v>
      </c>
      <c r="K366">
        <v>846</v>
      </c>
      <c r="L366">
        <v>6</v>
      </c>
      <c r="M366">
        <v>0.48</v>
      </c>
      <c r="N366">
        <v>0.78</v>
      </c>
      <c r="O366">
        <v>0.85</v>
      </c>
      <c r="P366">
        <v>0.73</v>
      </c>
      <c r="Q366">
        <v>1</v>
      </c>
      <c r="R366">
        <v>1.18</v>
      </c>
      <c r="S366">
        <v>289</v>
      </c>
      <c r="T366">
        <v>8.5</v>
      </c>
      <c r="U366">
        <v>-469</v>
      </c>
      <c r="V366">
        <v>0.23</v>
      </c>
      <c r="W366">
        <v>0.87</v>
      </c>
      <c r="X366">
        <v>0</v>
      </c>
      <c r="Y366">
        <v>0.75</v>
      </c>
      <c r="Z366">
        <v>0.4</v>
      </c>
      <c r="AA366">
        <v>-284</v>
      </c>
      <c r="AB366">
        <v>-281</v>
      </c>
      <c r="AC366">
        <v>158</v>
      </c>
      <c r="AD366">
        <v>-438</v>
      </c>
      <c r="AE366">
        <v>7.1</v>
      </c>
      <c r="AF366">
        <v>165</v>
      </c>
      <c r="AG366">
        <v>-445</v>
      </c>
      <c r="AH366">
        <v>-280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</row>
    <row r="367" spans="1:42" x14ac:dyDescent="0.2">
      <c r="A367" t="s">
        <v>63</v>
      </c>
      <c r="B367" s="1">
        <v>41087</v>
      </c>
      <c r="C367" s="14">
        <f t="shared" si="12"/>
        <v>6</v>
      </c>
      <c r="D367">
        <v>2</v>
      </c>
      <c r="E367">
        <v>10.5</v>
      </c>
      <c r="F367">
        <v>9.8000000000000007</v>
      </c>
      <c r="G367">
        <v>11.1</v>
      </c>
      <c r="H367">
        <v>9.4</v>
      </c>
      <c r="I367">
        <v>689</v>
      </c>
      <c r="J367">
        <v>293</v>
      </c>
      <c r="K367">
        <v>901</v>
      </c>
      <c r="L367">
        <v>12</v>
      </c>
      <c r="M367">
        <v>0.46</v>
      </c>
      <c r="N367">
        <v>0.69</v>
      </c>
      <c r="O367">
        <v>0.76</v>
      </c>
      <c r="P367">
        <v>0.66</v>
      </c>
      <c r="Q367">
        <v>2</v>
      </c>
      <c r="R367">
        <v>1.75</v>
      </c>
      <c r="S367">
        <v>277</v>
      </c>
      <c r="T367">
        <v>9</v>
      </c>
      <c r="U367">
        <v>-415</v>
      </c>
      <c r="V367">
        <v>0.01</v>
      </c>
      <c r="W367">
        <v>0.72</v>
      </c>
      <c r="X367">
        <v>0</v>
      </c>
      <c r="Y367">
        <v>0.7</v>
      </c>
      <c r="Z367">
        <v>0.3</v>
      </c>
      <c r="AA367">
        <v>-228</v>
      </c>
      <c r="AB367">
        <v>-230</v>
      </c>
      <c r="AC367">
        <v>184</v>
      </c>
      <c r="AD367">
        <v>-414</v>
      </c>
      <c r="AE367">
        <v>21</v>
      </c>
      <c r="AF367">
        <v>205</v>
      </c>
      <c r="AG367">
        <v>-435</v>
      </c>
      <c r="AH367">
        <v>-230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63</v>
      </c>
      <c r="B368" s="1">
        <v>41088</v>
      </c>
      <c r="C368" s="14">
        <f t="shared" si="12"/>
        <v>6</v>
      </c>
      <c r="D368">
        <v>3</v>
      </c>
      <c r="E368">
        <v>9.9</v>
      </c>
      <c r="F368">
        <v>9.8000000000000007</v>
      </c>
      <c r="G368">
        <v>10.5</v>
      </c>
      <c r="H368">
        <v>9.5</v>
      </c>
      <c r="I368">
        <v>692</v>
      </c>
      <c r="J368">
        <v>132</v>
      </c>
      <c r="K368">
        <v>361</v>
      </c>
      <c r="L368">
        <v>7</v>
      </c>
      <c r="M368">
        <v>0.47</v>
      </c>
      <c r="N368">
        <v>0.72</v>
      </c>
      <c r="O368">
        <v>0.83</v>
      </c>
      <c r="P368">
        <v>0.64</v>
      </c>
      <c r="Q368">
        <v>3</v>
      </c>
      <c r="R368">
        <v>1.77</v>
      </c>
      <c r="S368">
        <v>293</v>
      </c>
      <c r="T368">
        <v>3.6</v>
      </c>
      <c r="U368">
        <v>-424</v>
      </c>
      <c r="V368">
        <v>0</v>
      </c>
      <c r="W368">
        <v>0.84</v>
      </c>
      <c r="X368">
        <v>0</v>
      </c>
      <c r="Y368">
        <v>0.72</v>
      </c>
      <c r="Z368">
        <v>0.4</v>
      </c>
      <c r="AA368">
        <v>-272</v>
      </c>
      <c r="AB368">
        <v>-272</v>
      </c>
      <c r="AC368">
        <v>152</v>
      </c>
      <c r="AD368">
        <v>-424</v>
      </c>
      <c r="AE368">
        <v>12.4</v>
      </c>
      <c r="AF368">
        <v>164</v>
      </c>
      <c r="AG368">
        <v>-436</v>
      </c>
      <c r="AH368">
        <v>-272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63</v>
      </c>
      <c r="B369" s="1">
        <v>41089</v>
      </c>
      <c r="C369" s="14">
        <f t="shared" si="12"/>
        <v>6</v>
      </c>
      <c r="D369">
        <v>4</v>
      </c>
      <c r="E369">
        <v>10.4</v>
      </c>
      <c r="F369">
        <v>10</v>
      </c>
      <c r="G369">
        <v>11.1</v>
      </c>
      <c r="H369">
        <v>9.5</v>
      </c>
      <c r="I369">
        <v>691</v>
      </c>
      <c r="J369">
        <v>327</v>
      </c>
      <c r="K369">
        <v>971</v>
      </c>
      <c r="L369">
        <v>7</v>
      </c>
      <c r="M369">
        <v>0.63</v>
      </c>
      <c r="N369">
        <v>2.58</v>
      </c>
      <c r="O369">
        <v>7.31</v>
      </c>
      <c r="P369">
        <v>0.75</v>
      </c>
      <c r="Q369">
        <v>4</v>
      </c>
      <c r="R369">
        <v>2.89</v>
      </c>
      <c r="S369">
        <v>1210</v>
      </c>
      <c r="T369">
        <v>9.6999999999999993</v>
      </c>
      <c r="U369">
        <v>-204</v>
      </c>
      <c r="V369">
        <v>-6.22</v>
      </c>
      <c r="W369">
        <v>0.9</v>
      </c>
      <c r="X369">
        <v>0</v>
      </c>
      <c r="Y369">
        <v>1.36</v>
      </c>
      <c r="Z369">
        <v>0.4</v>
      </c>
      <c r="AA369">
        <v>-546</v>
      </c>
      <c r="AB369">
        <v>-551</v>
      </c>
      <c r="AC369">
        <v>557</v>
      </c>
      <c r="AD369">
        <v>-1108</v>
      </c>
      <c r="AE369">
        <v>20.2</v>
      </c>
      <c r="AF369">
        <v>577</v>
      </c>
      <c r="AG369">
        <v>-1128</v>
      </c>
      <c r="AH369">
        <v>-551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63</v>
      </c>
      <c r="B370" s="1">
        <v>41090</v>
      </c>
      <c r="C370" s="14">
        <f t="shared" si="12"/>
        <v>6</v>
      </c>
      <c r="D370">
        <v>5</v>
      </c>
      <c r="E370">
        <v>10.199999999999999</v>
      </c>
      <c r="F370">
        <v>10</v>
      </c>
      <c r="G370">
        <v>11</v>
      </c>
      <c r="H370">
        <v>9.5</v>
      </c>
      <c r="I370">
        <v>691</v>
      </c>
      <c r="J370">
        <v>298</v>
      </c>
      <c r="K370">
        <v>757</v>
      </c>
      <c r="L370">
        <v>34</v>
      </c>
      <c r="M370">
        <v>0.86</v>
      </c>
      <c r="N370">
        <v>5.0999999999999996</v>
      </c>
      <c r="O370">
        <v>6.78</v>
      </c>
      <c r="P370">
        <v>3.56</v>
      </c>
      <c r="Q370">
        <v>5</v>
      </c>
      <c r="R370">
        <v>179.81</v>
      </c>
      <c r="S370">
        <v>678</v>
      </c>
      <c r="T370">
        <v>7.6</v>
      </c>
      <c r="U370">
        <v>-2008</v>
      </c>
      <c r="V370">
        <v>4.29</v>
      </c>
      <c r="W370">
        <v>0.26</v>
      </c>
      <c r="X370">
        <v>0</v>
      </c>
      <c r="Y370">
        <v>1.9</v>
      </c>
      <c r="Z370">
        <v>0.6</v>
      </c>
      <c r="AA370">
        <v>-711</v>
      </c>
      <c r="AB370">
        <v>-711</v>
      </c>
      <c r="AC370">
        <v>678</v>
      </c>
      <c r="AD370">
        <v>-1388</v>
      </c>
      <c r="AE370">
        <v>677.5</v>
      </c>
      <c r="AF370">
        <v>1356</v>
      </c>
      <c r="AG370">
        <v>-2066</v>
      </c>
      <c r="AH370">
        <v>-710</v>
      </c>
      <c r="AI370">
        <v>1</v>
      </c>
      <c r="AJ370">
        <v>1</v>
      </c>
      <c r="AK370">
        <v>0</v>
      </c>
      <c r="AL370">
        <v>1</v>
      </c>
      <c r="AM370">
        <v>1</v>
      </c>
      <c r="AN370">
        <v>1</v>
      </c>
      <c r="AO370">
        <v>0</v>
      </c>
      <c r="AP370">
        <v>0.67</v>
      </c>
    </row>
    <row r="371" spans="1:42" x14ac:dyDescent="0.2">
      <c r="A371" t="s">
        <v>63</v>
      </c>
      <c r="B371" s="1">
        <v>41091</v>
      </c>
      <c r="C371" s="14">
        <f t="shared" si="12"/>
        <v>7</v>
      </c>
      <c r="D371">
        <v>6</v>
      </c>
      <c r="E371">
        <v>7.5</v>
      </c>
      <c r="F371">
        <v>10.4</v>
      </c>
      <c r="G371">
        <v>7.7</v>
      </c>
      <c r="H371">
        <v>10.4</v>
      </c>
      <c r="I371">
        <v>692</v>
      </c>
      <c r="J371">
        <v>207</v>
      </c>
      <c r="K371">
        <v>548</v>
      </c>
      <c r="L371">
        <v>7</v>
      </c>
      <c r="M371">
        <v>0.73</v>
      </c>
      <c r="N371">
        <v>2.96</v>
      </c>
      <c r="O371">
        <v>3.52</v>
      </c>
      <c r="P371">
        <v>2.5499999999999998</v>
      </c>
      <c r="Q371">
        <v>6</v>
      </c>
      <c r="R371">
        <v>1.97</v>
      </c>
      <c r="S371">
        <v>301</v>
      </c>
      <c r="T371">
        <v>5.5</v>
      </c>
      <c r="U371">
        <v>-784</v>
      </c>
      <c r="V371">
        <v>0.6</v>
      </c>
      <c r="W371">
        <v>0.76</v>
      </c>
      <c r="X371">
        <v>0</v>
      </c>
      <c r="Y371">
        <v>1.27</v>
      </c>
      <c r="Z371">
        <v>0.6</v>
      </c>
      <c r="AA371">
        <v>-492</v>
      </c>
      <c r="AB371">
        <v>-496</v>
      </c>
      <c r="AC371">
        <v>201</v>
      </c>
      <c r="AD371">
        <v>-698</v>
      </c>
      <c r="AE371">
        <v>13.8</v>
      </c>
      <c r="AF371">
        <v>215</v>
      </c>
      <c r="AG371">
        <v>-712</v>
      </c>
      <c r="AH371">
        <v>-497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63</v>
      </c>
      <c r="B372" s="1">
        <v>41092</v>
      </c>
      <c r="C372" s="14">
        <f t="shared" si="12"/>
        <v>7</v>
      </c>
      <c r="D372">
        <v>7</v>
      </c>
      <c r="E372">
        <v>9</v>
      </c>
      <c r="F372">
        <v>10.3</v>
      </c>
      <c r="G372">
        <v>9.3000000000000007</v>
      </c>
      <c r="H372">
        <v>10.1</v>
      </c>
      <c r="I372">
        <v>692</v>
      </c>
      <c r="J372">
        <v>511</v>
      </c>
      <c r="K372">
        <v>1304</v>
      </c>
      <c r="L372">
        <v>32</v>
      </c>
      <c r="M372">
        <v>0.72</v>
      </c>
      <c r="N372">
        <v>2.91</v>
      </c>
      <c r="O372">
        <v>3.11</v>
      </c>
      <c r="P372">
        <v>2.59</v>
      </c>
      <c r="Q372">
        <v>7</v>
      </c>
      <c r="R372">
        <v>1.0900000000000001</v>
      </c>
      <c r="S372">
        <v>343</v>
      </c>
      <c r="T372">
        <v>13</v>
      </c>
      <c r="U372">
        <v>-635</v>
      </c>
      <c r="V372">
        <v>0.04</v>
      </c>
      <c r="W372">
        <v>0.6</v>
      </c>
      <c r="X372">
        <v>0</v>
      </c>
      <c r="Y372">
        <v>1.31</v>
      </c>
      <c r="Z372">
        <v>0.4</v>
      </c>
      <c r="AA372">
        <v>-389</v>
      </c>
      <c r="AB372">
        <v>-389</v>
      </c>
      <c r="AC372">
        <v>240</v>
      </c>
      <c r="AD372">
        <v>-630</v>
      </c>
      <c r="AE372">
        <v>34.6</v>
      </c>
      <c r="AF372">
        <v>275</v>
      </c>
      <c r="AG372">
        <v>-665</v>
      </c>
      <c r="AH372">
        <v>-390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63</v>
      </c>
      <c r="B373" s="1">
        <v>41093</v>
      </c>
      <c r="C373" s="14">
        <f t="shared" si="12"/>
        <v>7</v>
      </c>
      <c r="D373">
        <v>8</v>
      </c>
      <c r="E373">
        <v>10.4</v>
      </c>
      <c r="F373">
        <v>9.9</v>
      </c>
      <c r="G373">
        <v>10.8</v>
      </c>
      <c r="H373">
        <v>9.8000000000000007</v>
      </c>
      <c r="I373">
        <v>690</v>
      </c>
      <c r="J373">
        <v>434</v>
      </c>
      <c r="K373">
        <v>1075</v>
      </c>
      <c r="L373">
        <v>33</v>
      </c>
      <c r="M373">
        <v>0.66</v>
      </c>
      <c r="N373">
        <v>2.19</v>
      </c>
      <c r="O373">
        <v>2.58</v>
      </c>
      <c r="P373">
        <v>1.83</v>
      </c>
      <c r="Q373">
        <v>8</v>
      </c>
      <c r="R373">
        <v>1.07</v>
      </c>
      <c r="S373">
        <v>621</v>
      </c>
      <c r="T373">
        <v>10.8</v>
      </c>
      <c r="U373">
        <v>-650</v>
      </c>
      <c r="V373">
        <v>0</v>
      </c>
      <c r="W373">
        <v>0.85</v>
      </c>
      <c r="X373">
        <v>0</v>
      </c>
      <c r="Y373">
        <v>1.44</v>
      </c>
      <c r="Z373">
        <v>0.4</v>
      </c>
      <c r="AA373">
        <v>-329</v>
      </c>
      <c r="AB373">
        <v>-320</v>
      </c>
      <c r="AC373">
        <v>330</v>
      </c>
      <c r="AD373">
        <v>-651</v>
      </c>
      <c r="AE373">
        <v>35.299999999999997</v>
      </c>
      <c r="AF373">
        <v>365</v>
      </c>
      <c r="AG373">
        <v>-686</v>
      </c>
      <c r="AH373">
        <v>-321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</row>
    <row r="374" spans="1:42" x14ac:dyDescent="0.2">
      <c r="A374" t="s">
        <v>63</v>
      </c>
      <c r="B374" s="1">
        <v>41094</v>
      </c>
      <c r="C374" s="14">
        <f t="shared" si="12"/>
        <v>7</v>
      </c>
      <c r="D374">
        <v>9</v>
      </c>
      <c r="E374">
        <v>11.4</v>
      </c>
      <c r="F374">
        <v>9.6999999999999993</v>
      </c>
      <c r="G374">
        <v>11.9</v>
      </c>
      <c r="H374">
        <v>9.5</v>
      </c>
      <c r="I374">
        <v>691</v>
      </c>
      <c r="J374">
        <v>441</v>
      </c>
      <c r="K374">
        <v>1335</v>
      </c>
      <c r="L374">
        <v>35</v>
      </c>
      <c r="M374">
        <v>0.59</v>
      </c>
      <c r="N374">
        <v>1.6</v>
      </c>
      <c r="O374">
        <v>1.82</v>
      </c>
      <c r="P374">
        <v>1.43</v>
      </c>
      <c r="Q374">
        <v>9</v>
      </c>
      <c r="R374">
        <v>1.37</v>
      </c>
      <c r="S374">
        <v>456</v>
      </c>
      <c r="T374">
        <v>13.3</v>
      </c>
      <c r="U374">
        <v>-649</v>
      </c>
      <c r="V374">
        <v>0.78</v>
      </c>
      <c r="W374">
        <v>0.66</v>
      </c>
      <c r="X374">
        <v>0</v>
      </c>
      <c r="Y374">
        <v>1.33</v>
      </c>
      <c r="Z374">
        <v>0.3</v>
      </c>
      <c r="AA374">
        <v>-223</v>
      </c>
      <c r="AB374">
        <v>-222</v>
      </c>
      <c r="AC374">
        <v>314</v>
      </c>
      <c r="AD374">
        <v>-536</v>
      </c>
      <c r="AE374">
        <v>47.8</v>
      </c>
      <c r="AF374">
        <v>362</v>
      </c>
      <c r="AG374">
        <v>-584</v>
      </c>
      <c r="AH374">
        <v>-222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63</v>
      </c>
      <c r="B375" s="1">
        <v>41107</v>
      </c>
      <c r="C375" s="14">
        <f t="shared" si="12"/>
        <v>7</v>
      </c>
      <c r="D375">
        <v>10</v>
      </c>
      <c r="E375">
        <v>7.4</v>
      </c>
      <c r="F375">
        <v>11</v>
      </c>
      <c r="G375">
        <v>7.6</v>
      </c>
      <c r="H375">
        <v>10.7</v>
      </c>
      <c r="I375">
        <v>697</v>
      </c>
      <c r="J375">
        <v>139</v>
      </c>
      <c r="K375">
        <v>335</v>
      </c>
      <c r="L375">
        <v>3</v>
      </c>
      <c r="M375">
        <v>0.99</v>
      </c>
      <c r="N375">
        <v>8.31</v>
      </c>
      <c r="O375">
        <v>9.19</v>
      </c>
      <c r="P375">
        <v>7.2</v>
      </c>
      <c r="Q375">
        <v>10</v>
      </c>
      <c r="R375">
        <v>3.56</v>
      </c>
      <c r="S375">
        <v>512</v>
      </c>
      <c r="T375">
        <v>3.4</v>
      </c>
      <c r="U375">
        <v>-623</v>
      </c>
      <c r="V375">
        <v>0.4</v>
      </c>
      <c r="W375">
        <v>0.86</v>
      </c>
      <c r="X375">
        <v>0</v>
      </c>
      <c r="Y375">
        <v>1.79</v>
      </c>
      <c r="Z375">
        <v>0.2</v>
      </c>
      <c r="AA375">
        <v>-295</v>
      </c>
      <c r="AB375">
        <v>-287</v>
      </c>
      <c r="AC375">
        <v>284</v>
      </c>
      <c r="AD375">
        <v>-571</v>
      </c>
      <c r="AE375">
        <v>10.7</v>
      </c>
      <c r="AF375">
        <v>295</v>
      </c>
      <c r="AG375">
        <v>-582</v>
      </c>
      <c r="AH375">
        <v>-287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0</v>
      </c>
      <c r="AP375">
        <v>0.83</v>
      </c>
    </row>
    <row r="376" spans="1:42" x14ac:dyDescent="0.2">
      <c r="A376" t="s">
        <v>63</v>
      </c>
      <c r="B376" s="1">
        <v>41108</v>
      </c>
      <c r="C376" s="14">
        <f t="shared" si="12"/>
        <v>7</v>
      </c>
      <c r="D376">
        <v>11</v>
      </c>
      <c r="E376">
        <v>6.8</v>
      </c>
      <c r="F376">
        <v>11.1</v>
      </c>
      <c r="G376">
        <v>7</v>
      </c>
      <c r="H376">
        <v>10.9</v>
      </c>
      <c r="I376">
        <v>694</v>
      </c>
      <c r="J376">
        <v>219</v>
      </c>
      <c r="K376">
        <v>552</v>
      </c>
      <c r="L376">
        <v>8</v>
      </c>
      <c r="M376">
        <v>0.93</v>
      </c>
      <c r="N376">
        <v>6.57</v>
      </c>
      <c r="O376">
        <v>7.49</v>
      </c>
      <c r="P376">
        <v>5.64</v>
      </c>
      <c r="Q376">
        <v>11</v>
      </c>
      <c r="R376">
        <v>1.97</v>
      </c>
      <c r="S376">
        <v>454</v>
      </c>
      <c r="T376">
        <v>5.5</v>
      </c>
      <c r="U376">
        <v>-511</v>
      </c>
      <c r="V376">
        <v>-0.21</v>
      </c>
      <c r="W376">
        <v>0.84</v>
      </c>
      <c r="X376">
        <v>0</v>
      </c>
      <c r="Y376">
        <v>1.94</v>
      </c>
      <c r="Z376">
        <v>0.2</v>
      </c>
      <c r="AA376">
        <v>-283</v>
      </c>
      <c r="AB376">
        <v>-282</v>
      </c>
      <c r="AC376">
        <v>260</v>
      </c>
      <c r="AD376">
        <v>-542</v>
      </c>
      <c r="AE376">
        <v>15.7</v>
      </c>
      <c r="AF376">
        <v>276</v>
      </c>
      <c r="AG376">
        <v>-558</v>
      </c>
      <c r="AH376">
        <v>-282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0</v>
      </c>
      <c r="AP376">
        <v>0.83</v>
      </c>
    </row>
    <row r="377" spans="1:42" x14ac:dyDescent="0.2">
      <c r="A377" t="s">
        <v>63</v>
      </c>
      <c r="B377" s="1">
        <v>41109</v>
      </c>
      <c r="C377" s="14">
        <f t="shared" si="12"/>
        <v>7</v>
      </c>
      <c r="D377">
        <v>12</v>
      </c>
      <c r="E377">
        <v>7.6</v>
      </c>
      <c r="F377">
        <v>11</v>
      </c>
      <c r="G377">
        <v>7.8</v>
      </c>
      <c r="H377">
        <v>10.7</v>
      </c>
      <c r="I377">
        <v>694</v>
      </c>
      <c r="J377">
        <v>277</v>
      </c>
      <c r="K377">
        <v>736</v>
      </c>
      <c r="L377">
        <v>3</v>
      </c>
      <c r="M377">
        <v>0.87</v>
      </c>
      <c r="N377">
        <v>5.16</v>
      </c>
      <c r="O377">
        <v>5.76</v>
      </c>
      <c r="P377">
        <v>4.6100000000000003</v>
      </c>
      <c r="Q377">
        <v>12</v>
      </c>
      <c r="R377">
        <v>2.25</v>
      </c>
      <c r="S377">
        <v>576</v>
      </c>
      <c r="T377">
        <v>7.4</v>
      </c>
      <c r="U377">
        <v>-489</v>
      </c>
      <c r="V377">
        <v>-0.44</v>
      </c>
      <c r="W377">
        <v>0.93</v>
      </c>
      <c r="X377">
        <v>0</v>
      </c>
      <c r="Y377">
        <v>1.86</v>
      </c>
      <c r="Z377">
        <v>0.1</v>
      </c>
      <c r="AA377">
        <v>-230</v>
      </c>
      <c r="AB377">
        <v>-236</v>
      </c>
      <c r="AC377">
        <v>326</v>
      </c>
      <c r="AD377">
        <v>-562</v>
      </c>
      <c r="AE377">
        <v>6.8</v>
      </c>
      <c r="AF377">
        <v>333</v>
      </c>
      <c r="AG377">
        <v>-569</v>
      </c>
      <c r="AH377">
        <v>-236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0</v>
      </c>
      <c r="AP377">
        <v>0.83</v>
      </c>
    </row>
    <row r="378" spans="1:42" x14ac:dyDescent="0.2">
      <c r="A378" t="s">
        <v>63</v>
      </c>
      <c r="B378" s="1">
        <v>41110</v>
      </c>
      <c r="C378" s="14">
        <f t="shared" si="12"/>
        <v>7</v>
      </c>
      <c r="D378">
        <v>13</v>
      </c>
      <c r="E378">
        <v>8.4</v>
      </c>
      <c r="F378">
        <v>10.8</v>
      </c>
      <c r="G378">
        <v>8.6</v>
      </c>
      <c r="H378">
        <v>10.5</v>
      </c>
      <c r="I378">
        <v>693</v>
      </c>
      <c r="J378">
        <v>288</v>
      </c>
      <c r="K378">
        <v>868</v>
      </c>
      <c r="L378">
        <v>11</v>
      </c>
      <c r="M378">
        <v>0.98</v>
      </c>
      <c r="N378">
        <v>7.82</v>
      </c>
      <c r="O378">
        <v>8.64</v>
      </c>
      <c r="P378">
        <v>5.68</v>
      </c>
      <c r="Q378">
        <v>13</v>
      </c>
      <c r="R378">
        <v>2.65</v>
      </c>
      <c r="S378">
        <v>745</v>
      </c>
      <c r="T378">
        <v>8.6999999999999993</v>
      </c>
      <c r="U378">
        <v>-651</v>
      </c>
      <c r="V378">
        <v>0.36</v>
      </c>
      <c r="W378">
        <v>0.84</v>
      </c>
      <c r="X378">
        <v>0</v>
      </c>
      <c r="Y378">
        <v>1.84</v>
      </c>
      <c r="Z378">
        <v>0.1</v>
      </c>
      <c r="AA378">
        <v>-202</v>
      </c>
      <c r="AB378">
        <v>-216</v>
      </c>
      <c r="AC378">
        <v>383</v>
      </c>
      <c r="AD378">
        <v>-599</v>
      </c>
      <c r="AE378">
        <v>29.1</v>
      </c>
      <c r="AF378">
        <v>412</v>
      </c>
      <c r="AG378">
        <v>-628</v>
      </c>
      <c r="AH378">
        <v>-216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0</v>
      </c>
      <c r="AP378">
        <v>0.83</v>
      </c>
    </row>
    <row r="379" spans="1:42" x14ac:dyDescent="0.2">
      <c r="A379" t="s">
        <v>63</v>
      </c>
      <c r="B379" s="1">
        <v>41111</v>
      </c>
      <c r="C379" s="14">
        <f t="shared" si="12"/>
        <v>7</v>
      </c>
      <c r="D379">
        <v>14</v>
      </c>
      <c r="E379">
        <v>7.2</v>
      </c>
      <c r="F379">
        <v>11</v>
      </c>
      <c r="G379">
        <v>7.3</v>
      </c>
      <c r="H379">
        <v>10.8</v>
      </c>
      <c r="I379">
        <v>694</v>
      </c>
      <c r="J379">
        <v>176</v>
      </c>
      <c r="K379">
        <v>385</v>
      </c>
      <c r="L379">
        <v>2</v>
      </c>
      <c r="M379">
        <v>0.89</v>
      </c>
      <c r="N379">
        <v>5.68</v>
      </c>
      <c r="O379">
        <v>7.54</v>
      </c>
      <c r="P379">
        <v>4.24</v>
      </c>
      <c r="Q379">
        <v>14</v>
      </c>
      <c r="R379">
        <v>1.76</v>
      </c>
      <c r="S379">
        <v>439</v>
      </c>
      <c r="T379">
        <v>3.8</v>
      </c>
      <c r="U379">
        <v>-694</v>
      </c>
      <c r="V379">
        <v>1.07</v>
      </c>
      <c r="W379">
        <v>0.8</v>
      </c>
      <c r="X379">
        <v>0</v>
      </c>
      <c r="Y379">
        <v>1.86</v>
      </c>
      <c r="Z379">
        <v>0.2</v>
      </c>
      <c r="AA379">
        <v>-307</v>
      </c>
      <c r="AB379">
        <v>-317</v>
      </c>
      <c r="AC379">
        <v>222</v>
      </c>
      <c r="AD379">
        <v>-539</v>
      </c>
      <c r="AE379">
        <v>3.5</v>
      </c>
      <c r="AF379">
        <v>226</v>
      </c>
      <c r="AG379">
        <v>-542</v>
      </c>
      <c r="AH379">
        <v>-317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0</v>
      </c>
      <c r="AP379">
        <v>0.83</v>
      </c>
    </row>
    <row r="380" spans="1:42" x14ac:dyDescent="0.2">
      <c r="A380" t="s">
        <v>63</v>
      </c>
      <c r="B380" s="1">
        <v>41112</v>
      </c>
      <c r="C380" s="14">
        <f t="shared" si="12"/>
        <v>7</v>
      </c>
      <c r="D380">
        <v>15</v>
      </c>
      <c r="E380">
        <v>8.1</v>
      </c>
      <c r="F380">
        <v>11</v>
      </c>
      <c r="G380">
        <v>8.1999999999999993</v>
      </c>
      <c r="H380">
        <v>10.7</v>
      </c>
      <c r="I380">
        <v>696</v>
      </c>
      <c r="J380">
        <v>471</v>
      </c>
      <c r="K380">
        <v>1103</v>
      </c>
      <c r="L380">
        <v>7</v>
      </c>
      <c r="M380">
        <v>0.78</v>
      </c>
      <c r="N380">
        <v>3.62</v>
      </c>
      <c r="O380">
        <v>4.47</v>
      </c>
      <c r="P380">
        <v>3.13</v>
      </c>
      <c r="Q380">
        <v>15</v>
      </c>
      <c r="R380">
        <v>0.91</v>
      </c>
      <c r="S380">
        <v>472</v>
      </c>
      <c r="T380">
        <v>11</v>
      </c>
      <c r="U380">
        <v>-337</v>
      </c>
      <c r="V380">
        <v>-0.17</v>
      </c>
      <c r="W380">
        <v>0.96</v>
      </c>
      <c r="X380">
        <v>0</v>
      </c>
      <c r="Y380">
        <v>1.47</v>
      </c>
      <c r="Z380">
        <v>0</v>
      </c>
      <c r="AA380">
        <v>-105</v>
      </c>
      <c r="AB380">
        <v>-105</v>
      </c>
      <c r="AC380">
        <v>260</v>
      </c>
      <c r="AD380">
        <v>-365</v>
      </c>
      <c r="AE380">
        <v>6.4</v>
      </c>
      <c r="AF380">
        <v>266</v>
      </c>
      <c r="AG380">
        <v>-371</v>
      </c>
      <c r="AH380">
        <v>-105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63</v>
      </c>
      <c r="B381" s="1">
        <v>41113</v>
      </c>
      <c r="C381" s="14">
        <f t="shared" si="12"/>
        <v>7</v>
      </c>
      <c r="D381">
        <v>16</v>
      </c>
      <c r="E381">
        <v>9.5</v>
      </c>
      <c r="F381">
        <v>10.6</v>
      </c>
      <c r="G381">
        <v>9.6999999999999993</v>
      </c>
      <c r="H381">
        <v>10.199999999999999</v>
      </c>
      <c r="I381">
        <v>694</v>
      </c>
      <c r="J381">
        <v>307</v>
      </c>
      <c r="K381">
        <v>995</v>
      </c>
      <c r="L381">
        <v>7</v>
      </c>
      <c r="M381">
        <v>0.98</v>
      </c>
      <c r="N381">
        <v>8.1</v>
      </c>
      <c r="O381">
        <v>10.07</v>
      </c>
      <c r="P381">
        <v>3.31</v>
      </c>
      <c r="Q381">
        <v>16</v>
      </c>
      <c r="R381">
        <v>3.71</v>
      </c>
      <c r="S381">
        <v>928</v>
      </c>
      <c r="T381">
        <v>10</v>
      </c>
      <c r="U381">
        <v>-631</v>
      </c>
      <c r="V381">
        <v>-0.13</v>
      </c>
      <c r="W381">
        <v>0.87</v>
      </c>
      <c r="X381">
        <v>0</v>
      </c>
      <c r="Y381">
        <v>1.99</v>
      </c>
      <c r="Z381">
        <v>0</v>
      </c>
      <c r="AA381">
        <v>-122</v>
      </c>
      <c r="AB381">
        <v>-126</v>
      </c>
      <c r="AC381">
        <v>519</v>
      </c>
      <c r="AD381">
        <v>-646</v>
      </c>
      <c r="AE381">
        <v>25.9</v>
      </c>
      <c r="AF381">
        <v>545</v>
      </c>
      <c r="AG381">
        <v>-672</v>
      </c>
      <c r="AH381">
        <v>-127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0</v>
      </c>
      <c r="AP381">
        <v>0.83</v>
      </c>
    </row>
    <row r="382" spans="1:42" x14ac:dyDescent="0.2">
      <c r="A382" t="s">
        <v>63</v>
      </c>
      <c r="B382" s="1">
        <v>41114</v>
      </c>
      <c r="C382" s="14">
        <f t="shared" si="12"/>
        <v>7</v>
      </c>
      <c r="D382">
        <v>17</v>
      </c>
      <c r="E382">
        <v>9.3000000000000007</v>
      </c>
      <c r="F382">
        <v>10.5</v>
      </c>
      <c r="G382">
        <v>9.6</v>
      </c>
      <c r="H382">
        <v>10.199999999999999</v>
      </c>
      <c r="I382">
        <v>697</v>
      </c>
      <c r="J382">
        <v>241</v>
      </c>
      <c r="K382">
        <v>901</v>
      </c>
      <c r="L382">
        <v>3</v>
      </c>
      <c r="M382">
        <v>0.94</v>
      </c>
      <c r="N382">
        <v>6.8</v>
      </c>
      <c r="O382">
        <v>8.25</v>
      </c>
      <c r="P382">
        <v>5.07</v>
      </c>
      <c r="Q382">
        <v>17</v>
      </c>
      <c r="R382">
        <v>1.93</v>
      </c>
      <c r="S382">
        <v>374</v>
      </c>
      <c r="T382">
        <v>9</v>
      </c>
      <c r="U382">
        <v>-425</v>
      </c>
      <c r="V382">
        <v>-0.28999999999999998</v>
      </c>
      <c r="W382">
        <v>0.93</v>
      </c>
      <c r="X382">
        <v>0</v>
      </c>
      <c r="Y382">
        <v>1.96</v>
      </c>
      <c r="Z382">
        <v>0.2</v>
      </c>
      <c r="AA382">
        <v>-291</v>
      </c>
      <c r="AB382">
        <v>-286</v>
      </c>
      <c r="AC382">
        <v>214</v>
      </c>
      <c r="AD382">
        <v>-500</v>
      </c>
      <c r="AE382">
        <v>5.8</v>
      </c>
      <c r="AF382">
        <v>220</v>
      </c>
      <c r="AG382">
        <v>-506</v>
      </c>
      <c r="AH382">
        <v>-286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0</v>
      </c>
      <c r="AP382">
        <v>0.83</v>
      </c>
    </row>
    <row r="383" spans="1:42" x14ac:dyDescent="0.2">
      <c r="A383" t="s">
        <v>63</v>
      </c>
      <c r="B383" s="1">
        <v>41115</v>
      </c>
      <c r="C383" s="14">
        <f t="shared" si="12"/>
        <v>7</v>
      </c>
      <c r="D383">
        <v>18</v>
      </c>
      <c r="E383">
        <v>9.3000000000000007</v>
      </c>
      <c r="F383">
        <v>10.6</v>
      </c>
      <c r="G383">
        <v>9.5</v>
      </c>
      <c r="H383">
        <v>10.4</v>
      </c>
      <c r="I383">
        <v>699</v>
      </c>
      <c r="J383">
        <v>332</v>
      </c>
      <c r="K383">
        <v>1032</v>
      </c>
      <c r="L383">
        <v>2</v>
      </c>
      <c r="M383">
        <v>0.82</v>
      </c>
      <c r="N383">
        <v>4.26</v>
      </c>
      <c r="O383">
        <v>5.21</v>
      </c>
      <c r="P383">
        <v>3.49</v>
      </c>
      <c r="Q383">
        <v>18</v>
      </c>
      <c r="R383">
        <v>1.22</v>
      </c>
      <c r="S383">
        <v>489</v>
      </c>
      <c r="T383">
        <v>10.3</v>
      </c>
      <c r="U383">
        <v>-361</v>
      </c>
      <c r="V383">
        <v>-0.06</v>
      </c>
      <c r="W383">
        <v>0.95</v>
      </c>
      <c r="X383">
        <v>0</v>
      </c>
      <c r="Y383">
        <v>1.67</v>
      </c>
      <c r="Z383">
        <v>0.1</v>
      </c>
      <c r="AA383">
        <v>-141</v>
      </c>
      <c r="AB383">
        <v>-141</v>
      </c>
      <c r="AC383">
        <v>251</v>
      </c>
      <c r="AD383">
        <v>-391</v>
      </c>
      <c r="AE383">
        <v>2.4</v>
      </c>
      <c r="AF383">
        <v>253</v>
      </c>
      <c r="AG383">
        <v>-393</v>
      </c>
      <c r="AH383">
        <v>-140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</row>
    <row r="384" spans="1:42" x14ac:dyDescent="0.2">
      <c r="A384" t="s">
        <v>63</v>
      </c>
      <c r="B384" s="1">
        <v>41116</v>
      </c>
      <c r="C384" s="14">
        <f t="shared" si="12"/>
        <v>7</v>
      </c>
      <c r="D384">
        <v>19</v>
      </c>
      <c r="E384">
        <v>10</v>
      </c>
      <c r="F384">
        <v>10.5</v>
      </c>
      <c r="G384">
        <v>10.199999999999999</v>
      </c>
      <c r="H384">
        <v>10.199999999999999</v>
      </c>
      <c r="I384">
        <v>696</v>
      </c>
      <c r="J384">
        <v>351</v>
      </c>
      <c r="K384">
        <v>968</v>
      </c>
      <c r="L384">
        <v>3</v>
      </c>
      <c r="M384">
        <v>0.73</v>
      </c>
      <c r="N384">
        <v>2.99</v>
      </c>
      <c r="O384">
        <v>3.52</v>
      </c>
      <c r="P384">
        <v>2.5499999999999998</v>
      </c>
      <c r="Q384">
        <v>19</v>
      </c>
      <c r="R384">
        <v>1.33</v>
      </c>
      <c r="S384">
        <v>405</v>
      </c>
      <c r="T384">
        <v>9.6999999999999993</v>
      </c>
      <c r="U384">
        <v>-241</v>
      </c>
      <c r="V384">
        <v>-0.39</v>
      </c>
      <c r="W384">
        <v>0.92</v>
      </c>
      <c r="X384">
        <v>0</v>
      </c>
      <c r="Y384">
        <v>1.35</v>
      </c>
      <c r="Z384">
        <v>0</v>
      </c>
      <c r="AA384">
        <v>-86</v>
      </c>
      <c r="AB384">
        <v>-87</v>
      </c>
      <c r="AC384">
        <v>226</v>
      </c>
      <c r="AD384">
        <v>-313</v>
      </c>
      <c r="AE384">
        <v>4</v>
      </c>
      <c r="AF384">
        <v>230</v>
      </c>
      <c r="AG384">
        <v>-317</v>
      </c>
      <c r="AH384">
        <v>-87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63</v>
      </c>
      <c r="B385" s="1">
        <v>41117</v>
      </c>
      <c r="C385" s="14">
        <f t="shared" si="12"/>
        <v>7</v>
      </c>
      <c r="D385">
        <v>20</v>
      </c>
      <c r="E385">
        <v>10.7</v>
      </c>
      <c r="F385">
        <v>10.3</v>
      </c>
      <c r="G385">
        <v>11</v>
      </c>
      <c r="H385">
        <v>9.9</v>
      </c>
      <c r="I385">
        <v>694</v>
      </c>
      <c r="J385">
        <v>249</v>
      </c>
      <c r="K385">
        <v>770</v>
      </c>
      <c r="L385">
        <v>3</v>
      </c>
      <c r="M385">
        <v>0.66</v>
      </c>
      <c r="N385">
        <v>2.2200000000000002</v>
      </c>
      <c r="O385">
        <v>2.5299999999999998</v>
      </c>
      <c r="P385">
        <v>1.93</v>
      </c>
      <c r="Q385">
        <v>20</v>
      </c>
      <c r="R385">
        <v>1.61</v>
      </c>
      <c r="S385">
        <v>479</v>
      </c>
      <c r="T385">
        <v>7.7</v>
      </c>
      <c r="U385">
        <v>-389</v>
      </c>
      <c r="V385">
        <v>0.56000000000000005</v>
      </c>
      <c r="W385">
        <v>0.79</v>
      </c>
      <c r="X385">
        <v>0</v>
      </c>
      <c r="Y385">
        <v>1.47</v>
      </c>
      <c r="Z385">
        <v>-0.1</v>
      </c>
      <c r="AA385">
        <v>-56</v>
      </c>
      <c r="AB385">
        <v>-57</v>
      </c>
      <c r="AC385">
        <v>249</v>
      </c>
      <c r="AD385">
        <v>-306</v>
      </c>
      <c r="AE385">
        <v>4.8</v>
      </c>
      <c r="AF385">
        <v>254</v>
      </c>
      <c r="AG385">
        <v>-311</v>
      </c>
      <c r="AH385">
        <v>-57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I-Series PT</vt:lpstr>
      <vt:lpstr>All I-Series 2010-11</vt:lpstr>
      <vt:lpstr>Kup2012 PT</vt:lpstr>
      <vt:lpstr>Both Kup Methods 2012</vt:lpstr>
      <vt:lpstr>Discharge</vt:lpstr>
      <vt:lpstr>Format for data 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2013-10-14T19:53:57Z</dcterms:created>
  <dcterms:modified xsi:type="dcterms:W3CDTF">2020-09-19T17:43:41Z</dcterms:modified>
</cp:coreProperties>
</file>