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vi\Desktop\Code Submission\Data\"/>
    </mc:Choice>
  </mc:AlternateContent>
  <xr:revisionPtr revIDLastSave="0" documentId="13_ncr:1_{5AE34401-F708-4DE0-AAAE-91BA65E20537}" xr6:coauthVersionLast="47" xr6:coauthVersionMax="47" xr10:uidLastSave="{00000000-0000-0000-0000-000000000000}"/>
  <bookViews>
    <workbookView xWindow="9600" yWindow="90" windowWidth="28800" windowHeight="15285" xr2:uid="{3EB0FB2C-3740-42F0-9C89-DF42E03F07D8}"/>
  </bookViews>
  <sheets>
    <sheet name="Test_Layout_Data" sheetId="3" r:id="rId1"/>
    <sheet name="Final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" i="3" l="1"/>
  <c r="G13" i="2" s="1"/>
  <c r="J199" i="3"/>
  <c r="F13" i="2" s="1"/>
  <c r="J197" i="3"/>
  <c r="J196" i="3" s="1"/>
  <c r="E13" i="2" s="1"/>
  <c r="J195" i="3"/>
  <c r="C13" i="2" s="1"/>
  <c r="J194" i="3"/>
  <c r="B13" i="2" s="1"/>
  <c r="D12" i="2"/>
  <c r="J152" i="3"/>
  <c r="D11" i="2" s="1"/>
  <c r="J174" i="3"/>
  <c r="J173" i="3" s="1"/>
  <c r="E12" i="2" s="1"/>
  <c r="J172" i="3"/>
  <c r="C12" i="2" s="1"/>
  <c r="J171" i="3"/>
  <c r="B12" i="2" s="1"/>
  <c r="B11" i="2"/>
  <c r="J150" i="3"/>
  <c r="E11" i="2" s="1"/>
  <c r="J129" i="3"/>
  <c r="D9" i="2" s="1"/>
  <c r="J106" i="3"/>
  <c r="D8" i="2" s="1"/>
  <c r="J105" i="3"/>
  <c r="J104" i="3" s="1"/>
  <c r="E8" i="2" s="1"/>
  <c r="J103" i="3"/>
  <c r="C8" i="2" s="1"/>
  <c r="J102" i="3"/>
  <c r="B8" i="2" s="1"/>
  <c r="J82" i="3"/>
  <c r="J81" i="3" s="1"/>
  <c r="E7" i="2" s="1"/>
  <c r="J80" i="3"/>
  <c r="C7" i="2" s="1"/>
  <c r="J79" i="3"/>
  <c r="B7" i="2" s="1"/>
  <c r="J198" i="3"/>
  <c r="D13" i="2" s="1"/>
  <c r="J177" i="3"/>
  <c r="G12" i="2" s="1"/>
  <c r="J176" i="3"/>
  <c r="F12" i="2" s="1"/>
  <c r="J175" i="3"/>
  <c r="J154" i="3"/>
  <c r="G11" i="2" s="1"/>
  <c r="J153" i="3"/>
  <c r="F11" i="2" s="1"/>
  <c r="J151" i="3"/>
  <c r="J149" i="3"/>
  <c r="C11" i="2" s="1"/>
  <c r="J148" i="3"/>
  <c r="J131" i="3"/>
  <c r="J130" i="3"/>
  <c r="F9" i="2" s="1"/>
  <c r="J128" i="3"/>
  <c r="J127" i="3" s="1"/>
  <c r="E9" i="2" s="1"/>
  <c r="J126" i="3"/>
  <c r="C9" i="2" s="1"/>
  <c r="J125" i="3"/>
  <c r="B9" i="2" s="1"/>
  <c r="J108" i="3"/>
  <c r="G8" i="2" s="1"/>
  <c r="J107" i="3"/>
  <c r="F8" i="2" s="1"/>
  <c r="J85" i="3"/>
  <c r="G7" i="2" s="1"/>
  <c r="J84" i="3"/>
  <c r="J83" i="3"/>
  <c r="D7" i="2" s="1"/>
  <c r="J54" i="3"/>
  <c r="E5" i="2" s="1"/>
  <c r="J34" i="3"/>
  <c r="E4" i="2" s="1"/>
  <c r="J9" i="3"/>
  <c r="J8" i="3"/>
  <c r="C3" i="2" s="1"/>
  <c r="J7" i="3"/>
  <c r="B3" i="2" s="1"/>
  <c r="J33" i="3"/>
  <c r="C4" i="2" s="1"/>
  <c r="J32" i="3"/>
  <c r="B4" i="2" s="1"/>
  <c r="J53" i="3"/>
  <c r="C5" i="2" s="1"/>
  <c r="J52" i="3"/>
  <c r="B5" i="2" s="1"/>
</calcChain>
</file>

<file path=xl/sharedStrings.xml><?xml version="1.0" encoding="utf-8"?>
<sst xmlns="http://schemas.openxmlformats.org/spreadsheetml/2006/main" count="327" uniqueCount="40">
  <si>
    <t>Run</t>
  </si>
  <si>
    <t>Success</t>
  </si>
  <si>
    <t>Obstacle collisions</t>
  </si>
  <si>
    <t>Y</t>
  </si>
  <si>
    <t>N</t>
  </si>
  <si>
    <t>2M</t>
  </si>
  <si>
    <t>5M</t>
  </si>
  <si>
    <t xml:space="preserve">10M </t>
  </si>
  <si>
    <t>Success Rate</t>
  </si>
  <si>
    <t>Test1 - 10M</t>
  </si>
  <si>
    <t>Test1 - 5M</t>
  </si>
  <si>
    <t>Test1 - 2M</t>
  </si>
  <si>
    <t>Test2 - 2M</t>
  </si>
  <si>
    <t>Episode Length</t>
  </si>
  <si>
    <t>Test3 - 2M</t>
  </si>
  <si>
    <t>Test2 - 10M</t>
  </si>
  <si>
    <t>Test2 - 5M</t>
  </si>
  <si>
    <t>Test3 - 10M</t>
  </si>
  <si>
    <t>Test3 - 5M</t>
  </si>
  <si>
    <t>Average Obstacle Collisions per Episode</t>
  </si>
  <si>
    <t>Agent Training Steps</t>
  </si>
  <si>
    <t>Average Wall Collisions per Episode</t>
  </si>
  <si>
    <t>Avg</t>
  </si>
  <si>
    <t>Stdev</t>
  </si>
  <si>
    <t>Wall Collision Failure</t>
  </si>
  <si>
    <t>MaxStep Failure</t>
  </si>
  <si>
    <t>Rooms Visited</t>
  </si>
  <si>
    <t>% of Rooms visited</t>
  </si>
  <si>
    <t>Avg. Rooms Visited</t>
  </si>
  <si>
    <t>Succes Rate</t>
  </si>
  <si>
    <t>Wall collision Avg</t>
  </si>
  <si>
    <t>Obs Avg</t>
  </si>
  <si>
    <t>Exploration Rate*</t>
  </si>
  <si>
    <t>*Average No. of rooms visited per episode / total rooms in layout</t>
  </si>
  <si>
    <t>Test Layout 1 (3 rooms)</t>
  </si>
  <si>
    <t>Test Layout 2 (6 rooms)</t>
  </si>
  <si>
    <t>Test Layout 3 (8 rooms)</t>
  </si>
  <si>
    <t>Average Episode Length (s)</t>
  </si>
  <si>
    <t>Episode Length Std. Dev. (s)</t>
  </si>
  <si>
    <t>Results from 3 test levels using agents trained for 2M, 5M &amp; 10M steps. Data captured in Unity.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</si>
</sst>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6" borderId="0" xfId="0" applyFill="1"/>
    <xf numFmtId="2" fontId="0" fillId="6" borderId="0" xfId="0" applyNumberFormat="1" applyFill="1"/>
    <xf numFmtId="164" fontId="0" fillId="6" borderId="0" xfId="0" applyNumberFormat="1" applyFill="1"/>
    <xf numFmtId="10" fontId="0" fillId="6" borderId="0" xfId="0" applyNumberFormat="1" applyFill="1"/>
    <xf numFmtId="0" fontId="0" fillId="6" borderId="0" xfId="0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right"/>
    </xf>
    <xf numFmtId="164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4203-8529-47A4-B89E-9ECB56D106D5}">
  <dimension ref="A1:M208"/>
  <sheetViews>
    <sheetView tabSelected="1" workbookViewId="0">
      <selection activeCell="L8" sqref="L8"/>
    </sheetView>
  </sheetViews>
  <sheetFormatPr defaultRowHeight="15" x14ac:dyDescent="0.25"/>
  <cols>
    <col min="2" max="2" width="18.5703125" bestFit="1" customWidth="1"/>
    <col min="3" max="3" width="18.5703125" customWidth="1"/>
    <col min="4" max="4" width="7.7109375" bestFit="1" customWidth="1"/>
    <col min="5" max="5" width="17.7109375" customWidth="1"/>
    <col min="6" max="6" width="22.7109375" customWidth="1"/>
    <col min="7" max="7" width="17.7109375" bestFit="1" customWidth="1"/>
    <col min="9" max="9" width="18" bestFit="1" customWidth="1"/>
    <col min="10" max="10" width="21" customWidth="1"/>
    <col min="11" max="11" width="9.85546875" customWidth="1"/>
    <col min="12" max="12" width="16.5703125" customWidth="1"/>
    <col min="13" max="13" width="18" customWidth="1"/>
  </cols>
  <sheetData>
    <row r="1" spans="1:13" ht="31.5" customHeight="1" x14ac:dyDescent="0.25">
      <c r="A1" s="31" t="s">
        <v>39</v>
      </c>
      <c r="B1" s="31"/>
      <c r="C1" s="31"/>
      <c r="D1" s="31"/>
      <c r="E1" s="31"/>
      <c r="F1" s="31"/>
      <c r="G1" s="31"/>
      <c r="H1" s="31"/>
      <c r="I1" s="31"/>
    </row>
    <row r="3" spans="1:13" ht="15.75" x14ac:dyDescent="0.25">
      <c r="A3" s="32" t="s">
        <v>11</v>
      </c>
      <c r="B3" s="32"/>
      <c r="C3" s="32"/>
      <c r="D3" s="32"/>
      <c r="E3" s="32"/>
      <c r="F3" s="32"/>
      <c r="G3" s="32"/>
      <c r="I3" s="2"/>
      <c r="J3" s="2"/>
      <c r="K3" s="2"/>
      <c r="L3" s="2"/>
      <c r="M3" s="2"/>
    </row>
    <row r="4" spans="1:13" ht="15.75" x14ac:dyDescent="0.25">
      <c r="A4" s="10" t="s">
        <v>0</v>
      </c>
      <c r="B4" s="10" t="s">
        <v>13</v>
      </c>
      <c r="C4" s="10" t="s">
        <v>26</v>
      </c>
      <c r="D4" s="10" t="s">
        <v>1</v>
      </c>
      <c r="E4" s="10" t="s">
        <v>25</v>
      </c>
      <c r="F4" s="10" t="s">
        <v>24</v>
      </c>
      <c r="G4" s="10" t="s">
        <v>2</v>
      </c>
      <c r="I4" s="2"/>
      <c r="J4" s="2"/>
      <c r="K4" s="2"/>
      <c r="L4" s="2"/>
      <c r="M4" s="2"/>
    </row>
    <row r="5" spans="1:13" x14ac:dyDescent="0.25">
      <c r="A5" s="15">
        <v>1</v>
      </c>
      <c r="B5" s="11">
        <v>13.86</v>
      </c>
      <c r="C5" s="11">
        <v>3</v>
      </c>
      <c r="D5" s="11" t="s">
        <v>3</v>
      </c>
      <c r="E5" s="11">
        <v>0</v>
      </c>
      <c r="F5" s="11">
        <v>0</v>
      </c>
      <c r="G5" s="11">
        <v>0</v>
      </c>
    </row>
    <row r="6" spans="1:13" x14ac:dyDescent="0.25">
      <c r="A6" s="15">
        <v>2</v>
      </c>
      <c r="B6" s="11">
        <v>11</v>
      </c>
      <c r="C6" s="11">
        <v>3</v>
      </c>
      <c r="D6" s="11" t="s">
        <v>3</v>
      </c>
      <c r="E6" s="11">
        <v>0</v>
      </c>
      <c r="F6" s="11">
        <v>0</v>
      </c>
      <c r="G6" s="11">
        <v>0</v>
      </c>
    </row>
    <row r="7" spans="1:13" x14ac:dyDescent="0.25">
      <c r="A7" s="15">
        <v>3</v>
      </c>
      <c r="B7" s="11">
        <v>11.64</v>
      </c>
      <c r="C7" s="11">
        <v>3</v>
      </c>
      <c r="D7" s="11" t="s">
        <v>3</v>
      </c>
      <c r="E7" s="11">
        <v>0</v>
      </c>
      <c r="F7" s="11">
        <v>0</v>
      </c>
      <c r="G7" s="11">
        <v>0</v>
      </c>
      <c r="I7" s="20" t="s">
        <v>22</v>
      </c>
      <c r="J7" s="21">
        <f>AVERAGE(B5:B24)</f>
        <v>12.056000000000001</v>
      </c>
    </row>
    <row r="8" spans="1:13" x14ac:dyDescent="0.25">
      <c r="A8" s="15">
        <v>4</v>
      </c>
      <c r="B8" s="11">
        <v>11.08</v>
      </c>
      <c r="C8" s="11">
        <v>3</v>
      </c>
      <c r="D8" s="11" t="s">
        <v>3</v>
      </c>
      <c r="E8" s="11">
        <v>0</v>
      </c>
      <c r="F8" s="11">
        <v>0</v>
      </c>
      <c r="G8" s="11">
        <v>0</v>
      </c>
      <c r="I8" s="20" t="s">
        <v>23</v>
      </c>
      <c r="J8" s="22">
        <f>_xlfn.STDEV.P(B5:B24)</f>
        <v>1.2223477410295298</v>
      </c>
    </row>
    <row r="9" spans="1:13" x14ac:dyDescent="0.25">
      <c r="A9" s="15">
        <v>5</v>
      </c>
      <c r="B9" s="11">
        <v>13.92</v>
      </c>
      <c r="C9" s="11">
        <v>3</v>
      </c>
      <c r="D9" s="11" t="s">
        <v>3</v>
      </c>
      <c r="E9" s="11">
        <v>0</v>
      </c>
      <c r="F9" s="11">
        <v>0</v>
      </c>
      <c r="G9" s="11">
        <v>0</v>
      </c>
      <c r="I9" s="20" t="s">
        <v>27</v>
      </c>
      <c r="J9" s="23">
        <f>C5/3</f>
        <v>1</v>
      </c>
    </row>
    <row r="10" spans="1:13" x14ac:dyDescent="0.25">
      <c r="A10" s="15">
        <v>6</v>
      </c>
      <c r="B10" s="11">
        <v>11.12</v>
      </c>
      <c r="C10" s="11">
        <v>3</v>
      </c>
      <c r="D10" s="11" t="s">
        <v>3</v>
      </c>
      <c r="E10" s="11">
        <v>0</v>
      </c>
      <c r="F10" s="11">
        <v>0</v>
      </c>
      <c r="G10" s="11">
        <v>0</v>
      </c>
      <c r="I10" s="20" t="s">
        <v>28</v>
      </c>
      <c r="J10" s="24">
        <v>3</v>
      </c>
    </row>
    <row r="11" spans="1:13" x14ac:dyDescent="0.25">
      <c r="A11" s="15">
        <v>7</v>
      </c>
      <c r="B11" s="11">
        <v>13.22</v>
      </c>
      <c r="C11" s="11">
        <v>3</v>
      </c>
      <c r="D11" s="11" t="s">
        <v>3</v>
      </c>
      <c r="E11" s="11">
        <v>0</v>
      </c>
      <c r="F11" s="11">
        <v>0</v>
      </c>
      <c r="G11" s="11">
        <v>0</v>
      </c>
    </row>
    <row r="12" spans="1:13" x14ac:dyDescent="0.25">
      <c r="A12" s="15">
        <v>8</v>
      </c>
      <c r="B12" s="11">
        <v>12.1</v>
      </c>
      <c r="C12" s="11">
        <v>3</v>
      </c>
      <c r="D12" s="11" t="s">
        <v>3</v>
      </c>
      <c r="E12" s="11">
        <v>0</v>
      </c>
      <c r="F12" s="11">
        <v>0</v>
      </c>
      <c r="G12" s="11">
        <v>0</v>
      </c>
    </row>
    <row r="13" spans="1:13" x14ac:dyDescent="0.25">
      <c r="A13" s="15">
        <v>9</v>
      </c>
      <c r="B13" s="11">
        <v>12.72</v>
      </c>
      <c r="C13" s="11">
        <v>3</v>
      </c>
      <c r="D13" s="11" t="s">
        <v>3</v>
      </c>
      <c r="E13" s="11">
        <v>0</v>
      </c>
      <c r="F13" s="11">
        <v>0</v>
      </c>
      <c r="G13" s="11">
        <v>0</v>
      </c>
    </row>
    <row r="14" spans="1:13" x14ac:dyDescent="0.25">
      <c r="A14" s="15">
        <v>10</v>
      </c>
      <c r="B14" s="11">
        <v>11.9</v>
      </c>
      <c r="C14" s="11">
        <v>3</v>
      </c>
      <c r="D14" s="11" t="s">
        <v>3</v>
      </c>
      <c r="E14" s="11">
        <v>0</v>
      </c>
      <c r="F14" s="11">
        <v>0</v>
      </c>
      <c r="G14" s="11">
        <v>0</v>
      </c>
    </row>
    <row r="15" spans="1:13" ht="15.75" x14ac:dyDescent="0.25">
      <c r="A15" s="15">
        <v>11</v>
      </c>
      <c r="B15" s="11">
        <v>14.76</v>
      </c>
      <c r="C15" s="11">
        <v>3</v>
      </c>
      <c r="D15" s="11" t="s">
        <v>3</v>
      </c>
      <c r="E15" s="11">
        <v>0</v>
      </c>
      <c r="F15" s="11">
        <v>0</v>
      </c>
      <c r="G15" s="11">
        <v>0</v>
      </c>
      <c r="I15" s="1"/>
      <c r="J15" s="1"/>
      <c r="K15" s="1"/>
      <c r="L15" s="1"/>
      <c r="M15" s="1"/>
    </row>
    <row r="16" spans="1:13" ht="15.75" x14ac:dyDescent="0.25">
      <c r="A16" s="15">
        <v>12</v>
      </c>
      <c r="B16" s="11">
        <v>11.44</v>
      </c>
      <c r="C16" s="11">
        <v>3</v>
      </c>
      <c r="D16" s="11" t="s">
        <v>3</v>
      </c>
      <c r="E16" s="11">
        <v>0</v>
      </c>
      <c r="F16" s="11">
        <v>0</v>
      </c>
      <c r="G16" s="11">
        <v>0</v>
      </c>
      <c r="I16" s="1"/>
      <c r="J16" s="1"/>
      <c r="K16" s="1"/>
      <c r="L16" s="1"/>
      <c r="M16" s="1"/>
    </row>
    <row r="17" spans="1:13" ht="15.75" x14ac:dyDescent="0.25">
      <c r="A17" s="15">
        <v>13</v>
      </c>
      <c r="B17" s="11">
        <v>11.74</v>
      </c>
      <c r="C17" s="11">
        <v>3</v>
      </c>
      <c r="D17" s="11" t="s">
        <v>3</v>
      </c>
      <c r="E17" s="11">
        <v>0</v>
      </c>
      <c r="F17" s="11">
        <v>0</v>
      </c>
      <c r="G17" s="11">
        <v>0</v>
      </c>
      <c r="I17" s="1"/>
      <c r="J17" s="1"/>
      <c r="K17" s="1"/>
      <c r="L17" s="1"/>
      <c r="M17" s="1"/>
    </row>
    <row r="18" spans="1:13" ht="15.75" x14ac:dyDescent="0.25">
      <c r="A18" s="15">
        <v>14</v>
      </c>
      <c r="B18" s="11">
        <v>13.16</v>
      </c>
      <c r="C18" s="11">
        <v>3</v>
      </c>
      <c r="D18" s="11" t="s">
        <v>3</v>
      </c>
      <c r="E18" s="11">
        <v>0</v>
      </c>
      <c r="F18" s="11">
        <v>0</v>
      </c>
      <c r="G18" s="11">
        <v>0</v>
      </c>
      <c r="I18" s="1"/>
      <c r="J18" s="1"/>
      <c r="K18" s="1"/>
      <c r="L18" s="1"/>
      <c r="M18" s="1"/>
    </row>
    <row r="19" spans="1:13" ht="15.75" x14ac:dyDescent="0.25">
      <c r="A19" s="15">
        <v>15</v>
      </c>
      <c r="B19" s="11">
        <v>10.02</v>
      </c>
      <c r="C19" s="11">
        <v>3</v>
      </c>
      <c r="D19" s="11" t="s">
        <v>3</v>
      </c>
      <c r="E19" s="11">
        <v>0</v>
      </c>
      <c r="F19" s="11">
        <v>0</v>
      </c>
      <c r="G19" s="11">
        <v>0</v>
      </c>
      <c r="I19" s="1"/>
      <c r="J19" s="1"/>
      <c r="K19" s="1"/>
      <c r="L19" s="1"/>
      <c r="M19" s="1"/>
    </row>
    <row r="20" spans="1:13" ht="15.75" x14ac:dyDescent="0.25">
      <c r="A20" s="15">
        <v>16</v>
      </c>
      <c r="B20" s="11">
        <v>12.32</v>
      </c>
      <c r="C20" s="11">
        <v>3</v>
      </c>
      <c r="D20" s="11" t="s">
        <v>3</v>
      </c>
      <c r="E20" s="11">
        <v>0</v>
      </c>
      <c r="F20" s="11">
        <v>0</v>
      </c>
      <c r="G20" s="11">
        <v>0</v>
      </c>
      <c r="I20" s="1"/>
      <c r="J20" s="1"/>
      <c r="K20" s="1"/>
      <c r="L20" s="1"/>
      <c r="M20" s="1"/>
    </row>
    <row r="21" spans="1:13" ht="15.75" x14ac:dyDescent="0.25">
      <c r="A21" s="15">
        <v>17</v>
      </c>
      <c r="B21" s="11">
        <v>11.52</v>
      </c>
      <c r="C21" s="11">
        <v>3</v>
      </c>
      <c r="D21" s="11" t="s">
        <v>3</v>
      </c>
      <c r="E21" s="11">
        <v>0</v>
      </c>
      <c r="F21" s="11">
        <v>0</v>
      </c>
      <c r="G21" s="11">
        <v>0</v>
      </c>
      <c r="I21" s="1"/>
      <c r="J21" s="1"/>
      <c r="K21" s="1"/>
      <c r="L21" s="1"/>
      <c r="M21" s="1"/>
    </row>
    <row r="22" spans="1:13" ht="15.75" x14ac:dyDescent="0.25">
      <c r="A22" s="15">
        <v>18</v>
      </c>
      <c r="B22" s="11">
        <v>10.029999999999999</v>
      </c>
      <c r="C22" s="11">
        <v>3</v>
      </c>
      <c r="D22" s="11" t="s">
        <v>3</v>
      </c>
      <c r="E22" s="11">
        <v>0</v>
      </c>
      <c r="F22" s="11">
        <v>0</v>
      </c>
      <c r="G22" s="11">
        <v>0</v>
      </c>
      <c r="I22" s="1"/>
      <c r="J22" s="1"/>
      <c r="K22" s="1"/>
      <c r="L22" s="1"/>
      <c r="M22" s="1"/>
    </row>
    <row r="23" spans="1:13" ht="15.75" x14ac:dyDescent="0.25">
      <c r="A23" s="15">
        <v>19</v>
      </c>
      <c r="B23" s="11">
        <v>11.31</v>
      </c>
      <c r="C23" s="11">
        <v>3</v>
      </c>
      <c r="D23" s="11" t="s">
        <v>3</v>
      </c>
      <c r="E23" s="11">
        <v>0</v>
      </c>
      <c r="F23" s="11">
        <v>0</v>
      </c>
      <c r="G23" s="11">
        <v>0</v>
      </c>
      <c r="I23" s="1"/>
      <c r="J23" s="1"/>
      <c r="K23" s="1"/>
      <c r="L23" s="1"/>
      <c r="M23" s="1"/>
    </row>
    <row r="24" spans="1:13" ht="15.75" x14ac:dyDescent="0.25">
      <c r="A24" s="15">
        <v>20</v>
      </c>
      <c r="B24" s="11">
        <v>12.26</v>
      </c>
      <c r="C24" s="11">
        <v>3</v>
      </c>
      <c r="D24" s="11" t="s">
        <v>3</v>
      </c>
      <c r="E24" s="11">
        <v>0</v>
      </c>
      <c r="F24" s="11">
        <v>0</v>
      </c>
      <c r="G24" s="11">
        <v>0</v>
      </c>
      <c r="I24" s="2"/>
      <c r="J24" s="2"/>
      <c r="K24" s="2"/>
      <c r="L24" s="2"/>
      <c r="M24" s="2"/>
    </row>
    <row r="25" spans="1:13" x14ac:dyDescent="0.25">
      <c r="A25" s="14"/>
      <c r="B25" s="14"/>
      <c r="C25" s="14"/>
      <c r="D25" s="14"/>
      <c r="E25" s="14"/>
      <c r="F25" s="14"/>
      <c r="G25" s="14"/>
    </row>
    <row r="26" spans="1:13" ht="15.75" x14ac:dyDescent="0.25">
      <c r="A26" s="32" t="s">
        <v>10</v>
      </c>
      <c r="B26" s="32"/>
      <c r="C26" s="32"/>
      <c r="D26" s="32"/>
      <c r="E26" s="32"/>
      <c r="F26" s="32"/>
      <c r="G26" s="32"/>
      <c r="I26" s="1"/>
      <c r="J26" s="1"/>
      <c r="K26" s="1"/>
      <c r="L26" s="1"/>
      <c r="M26" s="1"/>
    </row>
    <row r="27" spans="1:13" ht="15.75" x14ac:dyDescent="0.25">
      <c r="A27" s="10" t="s">
        <v>0</v>
      </c>
      <c r="B27" s="10" t="s">
        <v>13</v>
      </c>
      <c r="C27" s="10" t="s">
        <v>26</v>
      </c>
      <c r="D27" s="10" t="s">
        <v>1</v>
      </c>
      <c r="E27" s="10" t="s">
        <v>25</v>
      </c>
      <c r="F27" s="10" t="s">
        <v>24</v>
      </c>
      <c r="G27" s="10" t="s">
        <v>2</v>
      </c>
      <c r="I27" s="1"/>
      <c r="J27" s="1"/>
      <c r="K27" s="1"/>
      <c r="L27" s="1"/>
      <c r="M27" s="1"/>
    </row>
    <row r="28" spans="1:13" ht="15.75" x14ac:dyDescent="0.25">
      <c r="A28" s="15">
        <v>1</v>
      </c>
      <c r="B28" s="16">
        <v>13.92</v>
      </c>
      <c r="C28" s="11">
        <v>3</v>
      </c>
      <c r="D28" s="11" t="s">
        <v>3</v>
      </c>
      <c r="E28" s="11">
        <v>0</v>
      </c>
      <c r="F28" s="11">
        <v>0</v>
      </c>
      <c r="G28" s="11">
        <v>0</v>
      </c>
      <c r="I28" s="1"/>
      <c r="J28" s="1"/>
      <c r="K28" s="1"/>
      <c r="L28" s="1"/>
      <c r="M28" s="1"/>
    </row>
    <row r="29" spans="1:13" ht="15.75" x14ac:dyDescent="0.25">
      <c r="A29" s="15">
        <v>2</v>
      </c>
      <c r="B29" s="16">
        <v>11.42</v>
      </c>
      <c r="C29" s="11">
        <v>3</v>
      </c>
      <c r="D29" s="11" t="s">
        <v>3</v>
      </c>
      <c r="E29" s="11">
        <v>0</v>
      </c>
      <c r="F29" s="11">
        <v>0</v>
      </c>
      <c r="G29" s="11">
        <v>0</v>
      </c>
      <c r="I29" s="1"/>
      <c r="J29" s="1"/>
      <c r="K29" s="1"/>
      <c r="L29" s="1"/>
      <c r="M29" s="1"/>
    </row>
    <row r="30" spans="1:13" ht="15.75" x14ac:dyDescent="0.25">
      <c r="A30" s="15">
        <v>3</v>
      </c>
      <c r="B30" s="16">
        <v>13.72</v>
      </c>
      <c r="C30" s="11">
        <v>3</v>
      </c>
      <c r="D30" s="11" t="s">
        <v>3</v>
      </c>
      <c r="E30" s="11">
        <v>0</v>
      </c>
      <c r="F30" s="11">
        <v>0</v>
      </c>
      <c r="G30" s="11">
        <v>0</v>
      </c>
      <c r="I30" s="1"/>
      <c r="J30" s="1"/>
      <c r="K30" s="1"/>
      <c r="L30" s="1"/>
      <c r="M30" s="1"/>
    </row>
    <row r="31" spans="1:13" ht="15.75" x14ac:dyDescent="0.25">
      <c r="A31" s="15">
        <v>4</v>
      </c>
      <c r="B31" s="16">
        <v>12.56</v>
      </c>
      <c r="C31" s="11">
        <v>3</v>
      </c>
      <c r="D31" s="11" t="s">
        <v>3</v>
      </c>
      <c r="E31" s="11">
        <v>0</v>
      </c>
      <c r="F31" s="11">
        <v>0</v>
      </c>
      <c r="G31" s="11">
        <v>0</v>
      </c>
      <c r="I31" s="1"/>
      <c r="J31" s="1"/>
      <c r="K31" s="1"/>
      <c r="L31" s="1"/>
      <c r="M31" s="1"/>
    </row>
    <row r="32" spans="1:13" ht="15.75" x14ac:dyDescent="0.25">
      <c r="A32" s="15">
        <v>5</v>
      </c>
      <c r="B32" s="16">
        <v>11.6</v>
      </c>
      <c r="C32" s="11">
        <v>3</v>
      </c>
      <c r="D32" s="11" t="s">
        <v>3</v>
      </c>
      <c r="E32" s="11">
        <v>0</v>
      </c>
      <c r="F32" s="11">
        <v>0</v>
      </c>
      <c r="G32" s="11">
        <v>0</v>
      </c>
      <c r="I32" s="20" t="s">
        <v>22</v>
      </c>
      <c r="J32" s="21">
        <f>AVERAGE(B28:B47)</f>
        <v>11.887999999999996</v>
      </c>
      <c r="K32" s="1"/>
      <c r="L32" s="1"/>
      <c r="M32" s="1"/>
    </row>
    <row r="33" spans="1:13" ht="15.75" x14ac:dyDescent="0.25">
      <c r="A33" s="15">
        <v>6</v>
      </c>
      <c r="B33" s="16">
        <v>11.42</v>
      </c>
      <c r="C33" s="11">
        <v>3</v>
      </c>
      <c r="D33" s="11" t="s">
        <v>3</v>
      </c>
      <c r="E33" s="11">
        <v>0</v>
      </c>
      <c r="F33" s="11">
        <v>0</v>
      </c>
      <c r="G33" s="11">
        <v>0</v>
      </c>
      <c r="I33" s="20" t="s">
        <v>23</v>
      </c>
      <c r="J33" s="22">
        <f>_xlfn.STDEV.P(B28:B47)</f>
        <v>1.2702188787764408</v>
      </c>
      <c r="K33" s="1"/>
      <c r="L33" s="1"/>
      <c r="M33" s="1"/>
    </row>
    <row r="34" spans="1:13" ht="15.75" x14ac:dyDescent="0.25">
      <c r="A34" s="15">
        <v>7</v>
      </c>
      <c r="B34" s="16">
        <v>12.9</v>
      </c>
      <c r="C34" s="11">
        <v>3</v>
      </c>
      <c r="D34" s="11" t="s">
        <v>3</v>
      </c>
      <c r="E34" s="11">
        <v>0</v>
      </c>
      <c r="F34" s="11">
        <v>0</v>
      </c>
      <c r="G34" s="11">
        <v>0</v>
      </c>
      <c r="I34" s="20" t="s">
        <v>27</v>
      </c>
      <c r="J34" s="23">
        <f>J35/3</f>
        <v>1</v>
      </c>
      <c r="K34" s="1"/>
      <c r="L34" s="1"/>
      <c r="M34" s="1"/>
    </row>
    <row r="35" spans="1:13" ht="15.75" x14ac:dyDescent="0.25">
      <c r="A35" s="15">
        <v>8</v>
      </c>
      <c r="B35" s="16">
        <v>11.58</v>
      </c>
      <c r="C35" s="11">
        <v>3</v>
      </c>
      <c r="D35" s="11" t="s">
        <v>3</v>
      </c>
      <c r="E35" s="11">
        <v>0</v>
      </c>
      <c r="F35" s="11">
        <v>0</v>
      </c>
      <c r="G35" s="11">
        <v>0</v>
      </c>
      <c r="I35" s="20" t="s">
        <v>28</v>
      </c>
      <c r="J35" s="24">
        <v>3</v>
      </c>
      <c r="K35" s="1"/>
      <c r="L35" s="1"/>
      <c r="M35" s="1"/>
    </row>
    <row r="36" spans="1:13" ht="15.75" x14ac:dyDescent="0.25">
      <c r="A36" s="15">
        <v>9</v>
      </c>
      <c r="B36" s="16">
        <v>8.98</v>
      </c>
      <c r="C36" s="11">
        <v>3</v>
      </c>
      <c r="D36" s="11" t="s">
        <v>3</v>
      </c>
      <c r="E36" s="11">
        <v>0</v>
      </c>
      <c r="F36" s="11">
        <v>0</v>
      </c>
      <c r="G36" s="11">
        <v>0</v>
      </c>
      <c r="I36" s="1"/>
      <c r="J36" s="1"/>
      <c r="K36" s="1"/>
      <c r="L36" s="1"/>
      <c r="M36" s="1"/>
    </row>
    <row r="37" spans="1:13" ht="15.75" x14ac:dyDescent="0.25">
      <c r="A37" s="15">
        <v>10</v>
      </c>
      <c r="B37" s="16">
        <v>13.22</v>
      </c>
      <c r="C37" s="11">
        <v>3</v>
      </c>
      <c r="D37" s="11" t="s">
        <v>3</v>
      </c>
      <c r="E37" s="11">
        <v>0</v>
      </c>
      <c r="F37" s="11">
        <v>0</v>
      </c>
      <c r="G37" s="11">
        <v>0</v>
      </c>
      <c r="I37" s="2"/>
      <c r="J37" s="2"/>
      <c r="K37" s="2"/>
      <c r="L37" s="2"/>
      <c r="M37" s="2"/>
    </row>
    <row r="38" spans="1:13" ht="15.75" x14ac:dyDescent="0.25">
      <c r="A38" s="15">
        <v>11</v>
      </c>
      <c r="B38" s="16">
        <v>12</v>
      </c>
      <c r="C38" s="11">
        <v>3</v>
      </c>
      <c r="D38" s="11" t="s">
        <v>3</v>
      </c>
      <c r="E38" s="11">
        <v>0</v>
      </c>
      <c r="F38" s="11">
        <v>0</v>
      </c>
      <c r="G38" s="11">
        <v>0</v>
      </c>
      <c r="I38" s="1"/>
      <c r="J38" s="1"/>
      <c r="K38" s="1"/>
      <c r="L38" s="1"/>
      <c r="M38" s="1"/>
    </row>
    <row r="39" spans="1:13" ht="15.75" x14ac:dyDescent="0.25">
      <c r="A39" s="15">
        <v>12</v>
      </c>
      <c r="B39" s="16">
        <v>14.04</v>
      </c>
      <c r="C39" s="11">
        <v>3</v>
      </c>
      <c r="D39" s="11" t="s">
        <v>3</v>
      </c>
      <c r="E39" s="11">
        <v>0</v>
      </c>
      <c r="F39" s="11">
        <v>0</v>
      </c>
      <c r="G39" s="11">
        <v>0</v>
      </c>
      <c r="I39" s="1"/>
      <c r="J39" s="1"/>
      <c r="K39" s="1"/>
      <c r="L39" s="1"/>
      <c r="M39" s="1"/>
    </row>
    <row r="40" spans="1:13" ht="15.75" x14ac:dyDescent="0.25">
      <c r="A40" s="15">
        <v>13</v>
      </c>
      <c r="B40" s="16">
        <v>11.48</v>
      </c>
      <c r="C40" s="11">
        <v>3</v>
      </c>
      <c r="D40" s="11" t="s">
        <v>3</v>
      </c>
      <c r="E40" s="11">
        <v>0</v>
      </c>
      <c r="F40" s="11">
        <v>0</v>
      </c>
      <c r="G40" s="11">
        <v>0</v>
      </c>
      <c r="I40" s="1"/>
      <c r="J40" s="1"/>
      <c r="K40" s="1"/>
      <c r="L40" s="1"/>
      <c r="M40" s="1"/>
    </row>
    <row r="41" spans="1:13" ht="15.75" x14ac:dyDescent="0.25">
      <c r="A41" s="15">
        <v>14</v>
      </c>
      <c r="B41" s="16">
        <v>11.88</v>
      </c>
      <c r="C41" s="11">
        <v>3</v>
      </c>
      <c r="D41" s="11" t="s">
        <v>3</v>
      </c>
      <c r="E41" s="11">
        <v>0</v>
      </c>
      <c r="F41" s="11">
        <v>0</v>
      </c>
      <c r="G41" s="11">
        <v>0</v>
      </c>
      <c r="I41" s="1"/>
      <c r="J41" s="1"/>
      <c r="K41" s="1"/>
      <c r="L41" s="1"/>
      <c r="M41" s="1"/>
    </row>
    <row r="42" spans="1:13" ht="15.75" x14ac:dyDescent="0.25">
      <c r="A42" s="15">
        <v>15</v>
      </c>
      <c r="B42" s="16">
        <v>11.48</v>
      </c>
      <c r="C42" s="11">
        <v>3</v>
      </c>
      <c r="D42" s="11" t="s">
        <v>3</v>
      </c>
      <c r="E42" s="11">
        <v>0</v>
      </c>
      <c r="F42" s="11">
        <v>0</v>
      </c>
      <c r="G42" s="11">
        <v>0</v>
      </c>
      <c r="I42" s="1"/>
      <c r="J42" s="1"/>
      <c r="K42" s="1"/>
      <c r="L42" s="1"/>
      <c r="M42" s="1"/>
    </row>
    <row r="43" spans="1:13" ht="15.75" x14ac:dyDescent="0.25">
      <c r="A43" s="15">
        <v>16</v>
      </c>
      <c r="B43" s="16">
        <v>9.36</v>
      </c>
      <c r="C43" s="11">
        <v>3</v>
      </c>
      <c r="D43" s="11" t="s">
        <v>3</v>
      </c>
      <c r="E43" s="11">
        <v>0</v>
      </c>
      <c r="F43" s="11">
        <v>0</v>
      </c>
      <c r="G43" s="11">
        <v>0</v>
      </c>
      <c r="I43" s="1"/>
      <c r="J43" s="1"/>
      <c r="K43" s="1"/>
      <c r="L43" s="1"/>
      <c r="M43" s="1"/>
    </row>
    <row r="44" spans="1:13" ht="15.75" x14ac:dyDescent="0.25">
      <c r="A44" s="15">
        <v>17</v>
      </c>
      <c r="B44" s="16">
        <v>11.16</v>
      </c>
      <c r="C44" s="11">
        <v>3</v>
      </c>
      <c r="D44" s="11" t="s">
        <v>3</v>
      </c>
      <c r="E44" s="11">
        <v>0</v>
      </c>
      <c r="F44" s="11">
        <v>0</v>
      </c>
      <c r="G44" s="11">
        <v>0</v>
      </c>
      <c r="I44" s="1"/>
      <c r="J44" s="1"/>
      <c r="K44" s="1"/>
      <c r="L44" s="1"/>
      <c r="M44" s="1"/>
    </row>
    <row r="45" spans="1:13" ht="15.75" x14ac:dyDescent="0.25">
      <c r="A45" s="15">
        <v>18</v>
      </c>
      <c r="B45" s="16">
        <v>11.3</v>
      </c>
      <c r="C45" s="11">
        <v>3</v>
      </c>
      <c r="D45" s="11" t="s">
        <v>3</v>
      </c>
      <c r="E45" s="11">
        <v>0</v>
      </c>
      <c r="F45" s="11">
        <v>0</v>
      </c>
      <c r="G45" s="11">
        <v>0</v>
      </c>
      <c r="I45" s="1"/>
      <c r="J45" s="1"/>
      <c r="K45" s="1"/>
      <c r="L45" s="1"/>
      <c r="M45" s="1"/>
    </row>
    <row r="46" spans="1:13" ht="15.75" x14ac:dyDescent="0.25">
      <c r="A46" s="15">
        <v>19</v>
      </c>
      <c r="B46" s="16">
        <v>12.2</v>
      </c>
      <c r="C46" s="11">
        <v>3</v>
      </c>
      <c r="D46" s="11" t="s">
        <v>3</v>
      </c>
      <c r="E46" s="11">
        <v>0</v>
      </c>
      <c r="F46" s="11">
        <v>0</v>
      </c>
      <c r="G46" s="11">
        <v>0</v>
      </c>
      <c r="I46" s="1"/>
      <c r="J46" s="1"/>
      <c r="K46" s="1"/>
      <c r="L46" s="1"/>
      <c r="M46" s="1"/>
    </row>
    <row r="47" spans="1:13" ht="15.75" x14ac:dyDescent="0.25">
      <c r="A47" s="15">
        <v>20</v>
      </c>
      <c r="B47" s="16">
        <v>11.54</v>
      </c>
      <c r="C47" s="11">
        <v>3</v>
      </c>
      <c r="D47" s="11" t="s">
        <v>3</v>
      </c>
      <c r="E47" s="11">
        <v>0</v>
      </c>
      <c r="F47" s="11">
        <v>0</v>
      </c>
      <c r="G47" s="11">
        <v>0</v>
      </c>
      <c r="I47" s="2"/>
      <c r="J47" s="2"/>
      <c r="K47" s="2"/>
      <c r="L47" s="2"/>
      <c r="M47" s="2"/>
    </row>
    <row r="48" spans="1:13" x14ac:dyDescent="0.25">
      <c r="A48" s="14"/>
      <c r="B48" s="14"/>
      <c r="C48" s="14"/>
      <c r="D48" s="14"/>
      <c r="E48" s="14"/>
      <c r="F48" s="14"/>
      <c r="G48" s="14"/>
    </row>
    <row r="49" spans="1:13" x14ac:dyDescent="0.25">
      <c r="A49" s="33" t="s">
        <v>9</v>
      </c>
      <c r="B49" s="33"/>
      <c r="C49" s="33"/>
      <c r="D49" s="33"/>
      <c r="E49" s="33"/>
      <c r="F49" s="33"/>
      <c r="G49" s="33"/>
    </row>
    <row r="50" spans="1:13" x14ac:dyDescent="0.25">
      <c r="A50" s="10" t="s">
        <v>0</v>
      </c>
      <c r="B50" s="10" t="s">
        <v>13</v>
      </c>
      <c r="C50" s="10" t="s">
        <v>26</v>
      </c>
      <c r="D50" s="10" t="s">
        <v>1</v>
      </c>
      <c r="E50" s="10" t="s">
        <v>25</v>
      </c>
      <c r="F50" s="10" t="s">
        <v>24</v>
      </c>
      <c r="G50" s="10" t="s">
        <v>2</v>
      </c>
    </row>
    <row r="51" spans="1:13" x14ac:dyDescent="0.25">
      <c r="A51" s="15">
        <v>1</v>
      </c>
      <c r="B51" s="11">
        <v>10.4</v>
      </c>
      <c r="C51" s="11">
        <v>3</v>
      </c>
      <c r="D51" s="11" t="s">
        <v>3</v>
      </c>
      <c r="E51" s="11">
        <v>0</v>
      </c>
      <c r="F51" s="11">
        <v>0</v>
      </c>
      <c r="G51" s="11">
        <v>0</v>
      </c>
    </row>
    <row r="52" spans="1:13" x14ac:dyDescent="0.25">
      <c r="A52" s="15">
        <v>2</v>
      </c>
      <c r="B52" s="11">
        <v>10.34</v>
      </c>
      <c r="C52" s="11">
        <v>3</v>
      </c>
      <c r="D52" s="11" t="s">
        <v>3</v>
      </c>
      <c r="E52" s="11">
        <v>0</v>
      </c>
      <c r="F52" s="11">
        <v>0</v>
      </c>
      <c r="G52" s="11">
        <v>0</v>
      </c>
      <c r="I52" s="20" t="s">
        <v>22</v>
      </c>
      <c r="J52" s="20">
        <f>AVERAGE(B51:B70)</f>
        <v>10.557000000000002</v>
      </c>
    </row>
    <row r="53" spans="1:13" x14ac:dyDescent="0.25">
      <c r="A53" s="15">
        <v>3</v>
      </c>
      <c r="B53" s="11">
        <v>10.5</v>
      </c>
      <c r="C53" s="11">
        <v>3</v>
      </c>
      <c r="D53" s="11" t="s">
        <v>3</v>
      </c>
      <c r="E53" s="11">
        <v>0</v>
      </c>
      <c r="F53" s="11">
        <v>0</v>
      </c>
      <c r="G53" s="11">
        <v>0</v>
      </c>
      <c r="I53" s="20" t="s">
        <v>23</v>
      </c>
      <c r="J53" s="22">
        <f>_xlfn.STDEV.P(B51:B70)</f>
        <v>0.1367150320923049</v>
      </c>
    </row>
    <row r="54" spans="1:13" ht="15.75" customHeight="1" x14ac:dyDescent="0.25">
      <c r="A54" s="15">
        <v>4</v>
      </c>
      <c r="B54" s="11">
        <v>10.4</v>
      </c>
      <c r="C54" s="11">
        <v>3</v>
      </c>
      <c r="D54" s="11" t="s">
        <v>3</v>
      </c>
      <c r="E54" s="11">
        <v>0</v>
      </c>
      <c r="F54" s="11">
        <v>0</v>
      </c>
      <c r="G54" s="11">
        <v>0</v>
      </c>
      <c r="I54" s="20" t="s">
        <v>27</v>
      </c>
      <c r="J54" s="23">
        <f>J55/3</f>
        <v>1</v>
      </c>
    </row>
    <row r="55" spans="1:13" ht="15.75" customHeight="1" x14ac:dyDescent="0.25">
      <c r="A55" s="15">
        <v>5</v>
      </c>
      <c r="B55" s="11">
        <v>10.64</v>
      </c>
      <c r="C55" s="11">
        <v>3</v>
      </c>
      <c r="D55" s="11" t="s">
        <v>3</v>
      </c>
      <c r="E55" s="11">
        <v>0</v>
      </c>
      <c r="F55" s="11">
        <v>0</v>
      </c>
      <c r="G55" s="11">
        <v>0</v>
      </c>
      <c r="I55" s="20" t="s">
        <v>28</v>
      </c>
      <c r="J55" s="24">
        <v>3</v>
      </c>
    </row>
    <row r="56" spans="1:13" ht="15.75" customHeight="1" x14ac:dyDescent="0.25">
      <c r="A56" s="15">
        <v>6</v>
      </c>
      <c r="B56" s="11">
        <v>10.46</v>
      </c>
      <c r="C56" s="11">
        <v>3</v>
      </c>
      <c r="D56" s="11" t="s">
        <v>3</v>
      </c>
      <c r="E56" s="11">
        <v>0</v>
      </c>
      <c r="F56" s="11">
        <v>0</v>
      </c>
      <c r="G56" s="11">
        <v>0</v>
      </c>
    </row>
    <row r="57" spans="1:13" ht="15.75" customHeight="1" x14ac:dyDescent="0.25">
      <c r="A57" s="15">
        <v>7</v>
      </c>
      <c r="B57" s="11">
        <v>10.46</v>
      </c>
      <c r="C57" s="11">
        <v>3</v>
      </c>
      <c r="D57" s="11" t="s">
        <v>3</v>
      </c>
      <c r="E57" s="11">
        <v>0</v>
      </c>
      <c r="F57" s="11">
        <v>0</v>
      </c>
      <c r="G57" s="11">
        <v>0</v>
      </c>
    </row>
    <row r="58" spans="1:13" ht="15.75" customHeight="1" x14ac:dyDescent="0.25">
      <c r="A58" s="15">
        <v>8</v>
      </c>
      <c r="B58" s="11">
        <v>10.48</v>
      </c>
      <c r="C58" s="11">
        <v>3</v>
      </c>
      <c r="D58" s="11" t="s">
        <v>3</v>
      </c>
      <c r="E58" s="11">
        <v>0</v>
      </c>
      <c r="F58" s="11">
        <v>0</v>
      </c>
      <c r="G58" s="11">
        <v>0</v>
      </c>
    </row>
    <row r="59" spans="1:13" ht="15.75" x14ac:dyDescent="0.25">
      <c r="A59" s="15">
        <v>9</v>
      </c>
      <c r="B59" s="11">
        <v>10.78</v>
      </c>
      <c r="C59" s="11">
        <v>3</v>
      </c>
      <c r="D59" s="11" t="s">
        <v>3</v>
      </c>
      <c r="E59" s="11">
        <v>0</v>
      </c>
      <c r="F59" s="11">
        <v>0</v>
      </c>
      <c r="G59" s="11">
        <v>0</v>
      </c>
      <c r="I59" s="1"/>
      <c r="J59" s="1"/>
      <c r="K59" s="1"/>
      <c r="L59" s="1"/>
      <c r="M59" s="1"/>
    </row>
    <row r="60" spans="1:13" ht="15.75" x14ac:dyDescent="0.25">
      <c r="A60" s="15">
        <v>10</v>
      </c>
      <c r="B60" s="11">
        <v>10.82</v>
      </c>
      <c r="C60" s="11">
        <v>3</v>
      </c>
      <c r="D60" s="11" t="s">
        <v>3</v>
      </c>
      <c r="E60" s="11">
        <v>0</v>
      </c>
      <c r="F60" s="11">
        <v>0</v>
      </c>
      <c r="G60" s="11">
        <v>0</v>
      </c>
      <c r="I60" s="1"/>
      <c r="J60" s="1"/>
      <c r="K60" s="1"/>
      <c r="L60" s="1"/>
      <c r="M60" s="1"/>
    </row>
    <row r="61" spans="1:13" x14ac:dyDescent="0.25">
      <c r="A61" s="15">
        <v>11</v>
      </c>
      <c r="B61" s="11">
        <v>10.48</v>
      </c>
      <c r="C61" s="11">
        <v>3</v>
      </c>
      <c r="D61" s="11" t="s">
        <v>3</v>
      </c>
      <c r="E61" s="11">
        <v>0</v>
      </c>
      <c r="F61" s="11">
        <v>0</v>
      </c>
      <c r="G61" s="11">
        <v>0</v>
      </c>
    </row>
    <row r="62" spans="1:13" x14ac:dyDescent="0.25">
      <c r="A62" s="15">
        <v>12</v>
      </c>
      <c r="B62" s="11">
        <v>10.48</v>
      </c>
      <c r="C62" s="11">
        <v>3</v>
      </c>
      <c r="D62" s="11" t="s">
        <v>3</v>
      </c>
      <c r="E62" s="11">
        <v>0</v>
      </c>
      <c r="F62" s="11">
        <v>0</v>
      </c>
      <c r="G62" s="11">
        <v>0</v>
      </c>
    </row>
    <row r="63" spans="1:13" x14ac:dyDescent="0.25">
      <c r="A63" s="15">
        <v>13</v>
      </c>
      <c r="B63" s="11">
        <v>10.58</v>
      </c>
      <c r="C63" s="11">
        <v>3</v>
      </c>
      <c r="D63" s="11" t="s">
        <v>3</v>
      </c>
      <c r="E63" s="11">
        <v>0</v>
      </c>
      <c r="F63" s="11">
        <v>0</v>
      </c>
      <c r="G63" s="11">
        <v>0</v>
      </c>
    </row>
    <row r="64" spans="1:13" ht="15.75" customHeight="1" x14ac:dyDescent="0.25">
      <c r="A64" s="15">
        <v>14</v>
      </c>
      <c r="B64" s="11">
        <v>10.64</v>
      </c>
      <c r="C64" s="11">
        <v>3</v>
      </c>
      <c r="D64" s="11" t="s">
        <v>3</v>
      </c>
      <c r="E64" s="11">
        <v>0</v>
      </c>
      <c r="F64" s="11">
        <v>0</v>
      </c>
      <c r="G64" s="11">
        <v>0</v>
      </c>
    </row>
    <row r="65" spans="1:13" ht="15.75" customHeight="1" x14ac:dyDescent="0.25">
      <c r="A65" s="15">
        <v>15</v>
      </c>
      <c r="B65" s="11">
        <v>10.78</v>
      </c>
      <c r="C65" s="11">
        <v>3</v>
      </c>
      <c r="D65" s="11" t="s">
        <v>3</v>
      </c>
      <c r="E65" s="11">
        <v>0</v>
      </c>
      <c r="F65" s="11">
        <v>0</v>
      </c>
      <c r="G65" s="11">
        <v>0</v>
      </c>
    </row>
    <row r="66" spans="1:13" ht="15.75" customHeight="1" x14ac:dyDescent="0.25">
      <c r="A66" s="15">
        <v>16</v>
      </c>
      <c r="B66" s="11">
        <v>10.62</v>
      </c>
      <c r="C66" s="11">
        <v>3</v>
      </c>
      <c r="D66" s="11" t="s">
        <v>3</v>
      </c>
      <c r="E66" s="11">
        <v>0</v>
      </c>
      <c r="F66" s="11">
        <v>0</v>
      </c>
      <c r="G66" s="11">
        <v>0</v>
      </c>
    </row>
    <row r="67" spans="1:13" ht="15.75" customHeight="1" x14ac:dyDescent="0.25">
      <c r="A67" s="15">
        <v>17</v>
      </c>
      <c r="B67" s="11">
        <v>10.52</v>
      </c>
      <c r="C67" s="11">
        <v>3</v>
      </c>
      <c r="D67" s="11" t="s">
        <v>3</v>
      </c>
      <c r="E67" s="11">
        <v>0</v>
      </c>
      <c r="F67" s="11">
        <v>0</v>
      </c>
      <c r="G67" s="11">
        <v>0</v>
      </c>
    </row>
    <row r="68" spans="1:13" ht="15.75" customHeight="1" x14ac:dyDescent="0.25">
      <c r="A68" s="15">
        <v>18</v>
      </c>
      <c r="B68" s="11">
        <v>10.62</v>
      </c>
      <c r="C68" s="11">
        <v>3</v>
      </c>
      <c r="D68" s="11" t="s">
        <v>3</v>
      </c>
      <c r="E68" s="11">
        <v>0</v>
      </c>
      <c r="F68" s="11">
        <v>0</v>
      </c>
      <c r="G68" s="11">
        <v>0</v>
      </c>
    </row>
    <row r="69" spans="1:13" ht="15.75" x14ac:dyDescent="0.25">
      <c r="A69" s="15">
        <v>19</v>
      </c>
      <c r="B69" s="11">
        <v>10.42</v>
      </c>
      <c r="C69" s="11">
        <v>3</v>
      </c>
      <c r="D69" s="11" t="s">
        <v>3</v>
      </c>
      <c r="E69" s="11">
        <v>0</v>
      </c>
      <c r="F69" s="11">
        <v>0</v>
      </c>
      <c r="G69" s="11">
        <v>0</v>
      </c>
      <c r="I69" s="1"/>
      <c r="J69" s="1"/>
      <c r="K69" s="1"/>
      <c r="L69" s="1"/>
      <c r="M69" s="1"/>
    </row>
    <row r="70" spans="1:13" ht="15.75" x14ac:dyDescent="0.25">
      <c r="A70" s="15">
        <v>20</v>
      </c>
      <c r="B70" s="11">
        <v>10.72</v>
      </c>
      <c r="C70" s="11">
        <v>3</v>
      </c>
      <c r="D70" s="11" t="s">
        <v>3</v>
      </c>
      <c r="E70" s="11">
        <v>0</v>
      </c>
      <c r="F70" s="11">
        <v>0</v>
      </c>
      <c r="G70" s="11">
        <v>0</v>
      </c>
      <c r="I70" s="1"/>
      <c r="J70" s="1"/>
      <c r="K70" s="1"/>
      <c r="L70" s="1"/>
      <c r="M70" s="1"/>
    </row>
    <row r="72" spans="1:13" x14ac:dyDescent="0.25">
      <c r="A72" s="34" t="s">
        <v>12</v>
      </c>
      <c r="B72" s="34"/>
      <c r="C72" s="34"/>
      <c r="D72" s="34"/>
      <c r="E72" s="34"/>
      <c r="F72" s="34"/>
      <c r="G72" s="34"/>
    </row>
    <row r="73" spans="1:13" x14ac:dyDescent="0.25">
      <c r="A73" s="19" t="s">
        <v>0</v>
      </c>
      <c r="B73" s="19" t="s">
        <v>13</v>
      </c>
      <c r="C73" s="19" t="s">
        <v>26</v>
      </c>
      <c r="D73" s="19" t="s">
        <v>1</v>
      </c>
      <c r="E73" s="19" t="s">
        <v>25</v>
      </c>
      <c r="F73" s="19" t="s">
        <v>24</v>
      </c>
      <c r="G73" s="19" t="s">
        <v>2</v>
      </c>
    </row>
    <row r="74" spans="1:13" x14ac:dyDescent="0.25">
      <c r="A74" s="15">
        <v>1</v>
      </c>
      <c r="B74" s="9">
        <v>65.78</v>
      </c>
      <c r="C74" s="9">
        <v>5</v>
      </c>
      <c r="D74" s="8" t="s">
        <v>3</v>
      </c>
      <c r="E74" s="8">
        <v>0</v>
      </c>
      <c r="F74" s="8">
        <v>0</v>
      </c>
      <c r="G74" s="8">
        <v>0</v>
      </c>
    </row>
    <row r="75" spans="1:13" x14ac:dyDescent="0.25">
      <c r="A75" s="15">
        <v>2</v>
      </c>
      <c r="B75" s="9">
        <v>32.78</v>
      </c>
      <c r="C75" s="9">
        <v>5</v>
      </c>
      <c r="D75" s="8" t="s">
        <v>3</v>
      </c>
      <c r="E75" s="8">
        <v>0</v>
      </c>
      <c r="F75" s="8">
        <v>0</v>
      </c>
      <c r="G75" s="8">
        <v>0</v>
      </c>
    </row>
    <row r="76" spans="1:13" x14ac:dyDescent="0.25">
      <c r="A76" s="15">
        <v>3</v>
      </c>
      <c r="B76" s="9">
        <v>71.34</v>
      </c>
      <c r="C76" s="9">
        <v>6</v>
      </c>
      <c r="D76" s="8" t="s">
        <v>3</v>
      </c>
      <c r="E76" s="8">
        <v>0</v>
      </c>
      <c r="F76" s="8">
        <v>0</v>
      </c>
      <c r="G76" s="8">
        <v>0</v>
      </c>
    </row>
    <row r="77" spans="1:13" x14ac:dyDescent="0.25">
      <c r="A77" s="15">
        <v>4</v>
      </c>
      <c r="B77" s="9">
        <v>19.12</v>
      </c>
      <c r="C77" s="9">
        <v>4</v>
      </c>
      <c r="D77" s="8" t="s">
        <v>3</v>
      </c>
      <c r="E77" s="8">
        <v>0</v>
      </c>
      <c r="F77" s="8">
        <v>0</v>
      </c>
      <c r="G77" s="8">
        <v>0</v>
      </c>
    </row>
    <row r="78" spans="1:13" x14ac:dyDescent="0.25">
      <c r="A78" s="15">
        <v>5</v>
      </c>
      <c r="B78" s="9">
        <v>100</v>
      </c>
      <c r="C78" s="9">
        <v>5</v>
      </c>
      <c r="D78" s="8" t="s">
        <v>4</v>
      </c>
      <c r="E78" s="8">
        <v>1</v>
      </c>
      <c r="F78" s="8">
        <v>0</v>
      </c>
      <c r="G78" s="8">
        <v>1</v>
      </c>
    </row>
    <row r="79" spans="1:13" x14ac:dyDescent="0.25">
      <c r="A79" s="15">
        <v>6</v>
      </c>
      <c r="B79" s="9">
        <v>100</v>
      </c>
      <c r="C79" s="9">
        <v>6</v>
      </c>
      <c r="D79" s="8" t="s">
        <v>4</v>
      </c>
      <c r="E79" s="8">
        <v>1</v>
      </c>
      <c r="F79" s="8">
        <v>0</v>
      </c>
      <c r="G79" s="8">
        <v>0</v>
      </c>
      <c r="I79" s="26" t="s">
        <v>22</v>
      </c>
      <c r="J79" s="17">
        <f>AVERAGE(B74:B93)</f>
        <v>69.23099999999998</v>
      </c>
    </row>
    <row r="80" spans="1:13" x14ac:dyDescent="0.25">
      <c r="A80" s="15">
        <v>7</v>
      </c>
      <c r="B80" s="9">
        <v>82.06</v>
      </c>
      <c r="C80" s="9">
        <v>6</v>
      </c>
      <c r="D80" s="8" t="s">
        <v>3</v>
      </c>
      <c r="E80" s="8">
        <v>0</v>
      </c>
      <c r="F80" s="8">
        <v>0</v>
      </c>
      <c r="G80" s="8">
        <v>0</v>
      </c>
      <c r="I80" s="26" t="s">
        <v>23</v>
      </c>
      <c r="J80" s="27">
        <f>_xlfn.STDEV.P(B74:B93)</f>
        <v>24.180302293395826</v>
      </c>
    </row>
    <row r="81" spans="1:10" x14ac:dyDescent="0.25">
      <c r="A81" s="15">
        <v>8</v>
      </c>
      <c r="B81" s="9">
        <v>73</v>
      </c>
      <c r="C81" s="9">
        <v>6</v>
      </c>
      <c r="D81" s="8" t="s">
        <v>3</v>
      </c>
      <c r="E81" s="8">
        <v>0</v>
      </c>
      <c r="F81" s="8">
        <v>0</v>
      </c>
      <c r="G81" s="8">
        <v>0</v>
      </c>
      <c r="I81" s="26" t="s">
        <v>27</v>
      </c>
      <c r="J81" s="28">
        <f>J82/6</f>
        <v>0.92499999999999993</v>
      </c>
    </row>
    <row r="82" spans="1:10" x14ac:dyDescent="0.25">
      <c r="A82" s="15">
        <v>9</v>
      </c>
      <c r="B82" s="9">
        <v>89.4</v>
      </c>
      <c r="C82" s="9">
        <v>6</v>
      </c>
      <c r="D82" s="8" t="s">
        <v>3</v>
      </c>
      <c r="E82" s="8">
        <v>0</v>
      </c>
      <c r="F82" s="8">
        <v>0</v>
      </c>
      <c r="G82" s="8">
        <v>2</v>
      </c>
      <c r="I82" s="26" t="s">
        <v>28</v>
      </c>
      <c r="J82" s="17">
        <f>AVERAGE(C74:C93)</f>
        <v>5.55</v>
      </c>
    </row>
    <row r="83" spans="1:10" x14ac:dyDescent="0.25">
      <c r="A83" s="15">
        <v>10</v>
      </c>
      <c r="B83" s="9">
        <v>33.26</v>
      </c>
      <c r="C83" s="9">
        <v>5</v>
      </c>
      <c r="D83" s="8" t="s">
        <v>3</v>
      </c>
      <c r="E83" s="8">
        <v>0</v>
      </c>
      <c r="F83" s="8">
        <v>0</v>
      </c>
      <c r="G83" s="8">
        <v>0</v>
      </c>
      <c r="I83" s="26" t="s">
        <v>29</v>
      </c>
      <c r="J83" s="29">
        <f>17/20</f>
        <v>0.85</v>
      </c>
    </row>
    <row r="84" spans="1:10" x14ac:dyDescent="0.25">
      <c r="A84" s="15">
        <v>11</v>
      </c>
      <c r="B84" s="9">
        <v>81.8</v>
      </c>
      <c r="C84" s="9">
        <v>6</v>
      </c>
      <c r="D84" s="8" t="s">
        <v>3</v>
      </c>
      <c r="E84" s="8">
        <v>0</v>
      </c>
      <c r="F84" s="8">
        <v>0</v>
      </c>
      <c r="G84" s="8">
        <v>0</v>
      </c>
      <c r="I84" s="26" t="s">
        <v>30</v>
      </c>
      <c r="J84" s="15">
        <f>AVERAGE(F74:F93)</f>
        <v>0</v>
      </c>
    </row>
    <row r="85" spans="1:10" x14ac:dyDescent="0.25">
      <c r="A85" s="15">
        <v>12</v>
      </c>
      <c r="B85" s="9">
        <v>100</v>
      </c>
      <c r="C85" s="9">
        <v>5</v>
      </c>
      <c r="D85" s="8" t="s">
        <v>4</v>
      </c>
      <c r="E85" s="8">
        <v>1</v>
      </c>
      <c r="F85" s="8">
        <v>0</v>
      </c>
      <c r="G85" s="8">
        <v>0</v>
      </c>
      <c r="I85" s="26" t="s">
        <v>31</v>
      </c>
      <c r="J85" s="15">
        <f>AVERAGE(G74:G93)</f>
        <v>0.2</v>
      </c>
    </row>
    <row r="86" spans="1:10" x14ac:dyDescent="0.25">
      <c r="A86" s="15">
        <v>13</v>
      </c>
      <c r="B86" s="9">
        <v>78.540000000000006</v>
      </c>
      <c r="C86" s="9">
        <v>6</v>
      </c>
      <c r="D86" s="8" t="s">
        <v>3</v>
      </c>
      <c r="E86" s="8">
        <v>0</v>
      </c>
      <c r="F86" s="8">
        <v>0</v>
      </c>
      <c r="G86" s="8">
        <v>0</v>
      </c>
      <c r="J86" s="14"/>
    </row>
    <row r="87" spans="1:10" x14ac:dyDescent="0.25">
      <c r="A87" s="15">
        <v>14</v>
      </c>
      <c r="B87" s="9">
        <v>73.7</v>
      </c>
      <c r="C87" s="9">
        <v>6</v>
      </c>
      <c r="D87" s="8" t="s">
        <v>3</v>
      </c>
      <c r="E87" s="8">
        <v>0</v>
      </c>
      <c r="F87" s="8">
        <v>0</v>
      </c>
      <c r="G87" s="8">
        <v>0</v>
      </c>
    </row>
    <row r="88" spans="1:10" x14ac:dyDescent="0.25">
      <c r="A88" s="15">
        <v>15</v>
      </c>
      <c r="B88" s="9">
        <v>41.42</v>
      </c>
      <c r="C88" s="9">
        <v>5</v>
      </c>
      <c r="D88" s="8" t="s">
        <v>3</v>
      </c>
      <c r="E88" s="8">
        <v>0</v>
      </c>
      <c r="F88" s="8">
        <v>0</v>
      </c>
      <c r="G88" s="8">
        <v>0</v>
      </c>
    </row>
    <row r="89" spans="1:10" x14ac:dyDescent="0.25">
      <c r="A89" s="15">
        <v>16</v>
      </c>
      <c r="B89" s="9">
        <v>39.72</v>
      </c>
      <c r="C89" s="9">
        <v>5</v>
      </c>
      <c r="D89" s="8" t="s">
        <v>3</v>
      </c>
      <c r="E89" s="8">
        <v>0</v>
      </c>
      <c r="F89" s="8">
        <v>0</v>
      </c>
      <c r="G89" s="8">
        <v>1</v>
      </c>
    </row>
    <row r="90" spans="1:10" x14ac:dyDescent="0.25">
      <c r="A90" s="15">
        <v>17</v>
      </c>
      <c r="B90" s="9">
        <v>66.06</v>
      </c>
      <c r="C90" s="9">
        <v>6</v>
      </c>
      <c r="D90" s="8" t="s">
        <v>3</v>
      </c>
      <c r="E90" s="8">
        <v>0</v>
      </c>
      <c r="F90" s="8">
        <v>0</v>
      </c>
      <c r="G90" s="8">
        <v>0</v>
      </c>
    </row>
    <row r="91" spans="1:10" x14ac:dyDescent="0.25">
      <c r="A91" s="15">
        <v>18</v>
      </c>
      <c r="B91" s="9">
        <v>54.12</v>
      </c>
      <c r="C91" s="9">
        <v>6</v>
      </c>
      <c r="D91" s="8" t="s">
        <v>3</v>
      </c>
      <c r="E91" s="8">
        <v>0</v>
      </c>
      <c r="F91" s="8">
        <v>0</v>
      </c>
      <c r="G91" s="8">
        <v>0</v>
      </c>
    </row>
    <row r="92" spans="1:10" x14ac:dyDescent="0.25">
      <c r="A92" s="15">
        <v>19</v>
      </c>
      <c r="B92" s="9">
        <v>91.26</v>
      </c>
      <c r="C92" s="9">
        <v>6</v>
      </c>
      <c r="D92" s="8" t="s">
        <v>3</v>
      </c>
      <c r="E92" s="8">
        <v>0</v>
      </c>
      <c r="F92" s="8">
        <v>0</v>
      </c>
      <c r="G92" s="8">
        <v>0</v>
      </c>
    </row>
    <row r="93" spans="1:10" x14ac:dyDescent="0.25">
      <c r="A93" s="15">
        <v>20</v>
      </c>
      <c r="B93" s="9">
        <v>91.26</v>
      </c>
      <c r="C93" s="9">
        <v>6</v>
      </c>
      <c r="D93" s="8" t="s">
        <v>3</v>
      </c>
      <c r="E93" s="8">
        <v>0</v>
      </c>
      <c r="F93" s="8">
        <v>0</v>
      </c>
      <c r="G93" s="8">
        <v>0</v>
      </c>
    </row>
    <row r="95" spans="1:10" x14ac:dyDescent="0.25">
      <c r="A95" s="34" t="s">
        <v>16</v>
      </c>
      <c r="B95" s="34"/>
      <c r="C95" s="34"/>
      <c r="D95" s="34"/>
      <c r="E95" s="34"/>
      <c r="F95" s="34"/>
      <c r="G95" s="34"/>
    </row>
    <row r="96" spans="1:10" x14ac:dyDescent="0.25">
      <c r="A96" s="19" t="s">
        <v>0</v>
      </c>
      <c r="B96" s="19" t="s">
        <v>13</v>
      </c>
      <c r="C96" s="19" t="s">
        <v>26</v>
      </c>
      <c r="D96" s="19" t="s">
        <v>1</v>
      </c>
      <c r="E96" s="19" t="s">
        <v>25</v>
      </c>
      <c r="F96" s="19" t="s">
        <v>24</v>
      </c>
      <c r="G96" s="19" t="s">
        <v>2</v>
      </c>
    </row>
    <row r="97" spans="1:10" x14ac:dyDescent="0.25">
      <c r="A97" s="15">
        <v>1</v>
      </c>
      <c r="B97" s="9">
        <v>79.58</v>
      </c>
      <c r="C97" s="9">
        <v>5</v>
      </c>
      <c r="D97" s="8" t="s">
        <v>3</v>
      </c>
      <c r="E97" s="8">
        <v>0</v>
      </c>
      <c r="F97" s="8">
        <v>0</v>
      </c>
      <c r="G97" s="8">
        <v>0</v>
      </c>
    </row>
    <row r="98" spans="1:10" x14ac:dyDescent="0.25">
      <c r="A98" s="15">
        <v>2</v>
      </c>
      <c r="B98" s="9">
        <v>32.36</v>
      </c>
      <c r="C98" s="9">
        <v>5</v>
      </c>
      <c r="D98" s="8" t="s">
        <v>3</v>
      </c>
      <c r="E98" s="8">
        <v>0</v>
      </c>
      <c r="F98" s="8">
        <v>0</v>
      </c>
      <c r="G98" s="8">
        <v>0</v>
      </c>
    </row>
    <row r="99" spans="1:10" x14ac:dyDescent="0.25">
      <c r="A99" s="15">
        <v>3</v>
      </c>
      <c r="B99" s="9">
        <v>100</v>
      </c>
      <c r="C99" s="9">
        <v>5</v>
      </c>
      <c r="D99" s="8" t="s">
        <v>4</v>
      </c>
      <c r="E99" s="8">
        <v>1</v>
      </c>
      <c r="F99" s="8">
        <v>0</v>
      </c>
      <c r="G99" s="8">
        <v>0</v>
      </c>
    </row>
    <row r="100" spans="1:10" x14ac:dyDescent="0.25">
      <c r="A100" s="15">
        <v>4</v>
      </c>
      <c r="B100" s="9">
        <v>35.24</v>
      </c>
      <c r="C100" s="9">
        <v>5</v>
      </c>
      <c r="D100" s="8" t="s">
        <v>3</v>
      </c>
      <c r="E100" s="8">
        <v>0</v>
      </c>
      <c r="F100" s="8">
        <v>0</v>
      </c>
      <c r="G100" s="8">
        <v>0</v>
      </c>
    </row>
    <row r="101" spans="1:10" x14ac:dyDescent="0.25">
      <c r="A101" s="15">
        <v>5</v>
      </c>
      <c r="B101" s="9">
        <v>90.94</v>
      </c>
      <c r="C101" s="9">
        <v>6</v>
      </c>
      <c r="D101" s="8" t="s">
        <v>3</v>
      </c>
      <c r="E101" s="8">
        <v>0</v>
      </c>
      <c r="F101" s="8">
        <v>0</v>
      </c>
      <c r="G101" s="8">
        <v>0</v>
      </c>
    </row>
    <row r="102" spans="1:10" x14ac:dyDescent="0.25">
      <c r="A102" s="15">
        <v>6</v>
      </c>
      <c r="B102" s="9">
        <v>84.1</v>
      </c>
      <c r="C102" s="9">
        <v>6</v>
      </c>
      <c r="D102" s="8" t="s">
        <v>3</v>
      </c>
      <c r="E102" s="8">
        <v>0</v>
      </c>
      <c r="F102" s="8">
        <v>0</v>
      </c>
      <c r="G102" s="8">
        <v>0</v>
      </c>
      <c r="I102" s="26" t="s">
        <v>22</v>
      </c>
      <c r="J102" s="17">
        <f>AVERAGE(B97:B116)</f>
        <v>56.858999999999995</v>
      </c>
    </row>
    <row r="103" spans="1:10" x14ac:dyDescent="0.25">
      <c r="A103" s="15">
        <v>7</v>
      </c>
      <c r="B103" s="9">
        <v>32.28</v>
      </c>
      <c r="C103" s="9">
        <v>5</v>
      </c>
      <c r="D103" s="8" t="s">
        <v>3</v>
      </c>
      <c r="E103" s="8">
        <v>0</v>
      </c>
      <c r="F103" s="8">
        <v>0</v>
      </c>
      <c r="G103" s="8">
        <v>0</v>
      </c>
      <c r="I103" s="26" t="s">
        <v>23</v>
      </c>
      <c r="J103" s="27">
        <f>_xlfn.STDEV.P(B97:B116)</f>
        <v>25.513148355308889</v>
      </c>
    </row>
    <row r="104" spans="1:10" x14ac:dyDescent="0.25">
      <c r="A104" s="15">
        <v>8</v>
      </c>
      <c r="B104" s="9">
        <v>72.86</v>
      </c>
      <c r="C104" s="9">
        <v>6</v>
      </c>
      <c r="D104" s="8" t="s">
        <v>3</v>
      </c>
      <c r="E104" s="8">
        <v>0</v>
      </c>
      <c r="F104" s="8">
        <v>0</v>
      </c>
      <c r="G104" s="8">
        <v>1</v>
      </c>
      <c r="I104" s="26" t="s">
        <v>27</v>
      </c>
      <c r="J104" s="28">
        <f>J105/6</f>
        <v>0.9</v>
      </c>
    </row>
    <row r="105" spans="1:10" x14ac:dyDescent="0.25">
      <c r="A105" s="15">
        <v>9</v>
      </c>
      <c r="B105" s="9">
        <v>16.68</v>
      </c>
      <c r="C105" s="9">
        <v>4</v>
      </c>
      <c r="D105" s="8" t="s">
        <v>3</v>
      </c>
      <c r="E105" s="8">
        <v>0</v>
      </c>
      <c r="F105" s="8">
        <v>0</v>
      </c>
      <c r="G105" s="8">
        <v>0</v>
      </c>
      <c r="I105" s="26" t="s">
        <v>28</v>
      </c>
      <c r="J105" s="17">
        <f>AVERAGE(C97:C116)</f>
        <v>5.4</v>
      </c>
    </row>
    <row r="106" spans="1:10" x14ac:dyDescent="0.25">
      <c r="A106" s="15">
        <v>10</v>
      </c>
      <c r="B106" s="9">
        <v>60.96</v>
      </c>
      <c r="C106" s="9">
        <v>6</v>
      </c>
      <c r="D106" s="8" t="s">
        <v>3</v>
      </c>
      <c r="E106" s="8">
        <v>0</v>
      </c>
      <c r="F106" s="8">
        <v>0</v>
      </c>
      <c r="G106" s="8">
        <v>0</v>
      </c>
      <c r="I106" s="26" t="s">
        <v>29</v>
      </c>
      <c r="J106" s="29">
        <f>16/20</f>
        <v>0.8</v>
      </c>
    </row>
    <row r="107" spans="1:10" x14ac:dyDescent="0.25">
      <c r="A107" s="15">
        <v>11</v>
      </c>
      <c r="B107" s="9">
        <v>81.66</v>
      </c>
      <c r="C107" s="9">
        <v>6</v>
      </c>
      <c r="D107" s="8" t="s">
        <v>3</v>
      </c>
      <c r="E107" s="8">
        <v>0</v>
      </c>
      <c r="F107" s="8">
        <v>0</v>
      </c>
      <c r="G107" s="8">
        <v>1</v>
      </c>
      <c r="I107" s="26" t="s">
        <v>30</v>
      </c>
      <c r="J107" s="15">
        <f>AVERAGE(F97:F116)</f>
        <v>0.1</v>
      </c>
    </row>
    <row r="108" spans="1:10" x14ac:dyDescent="0.25">
      <c r="A108" s="15">
        <v>12</v>
      </c>
      <c r="B108" s="9">
        <v>41.58</v>
      </c>
      <c r="C108" s="9">
        <v>5</v>
      </c>
      <c r="D108" s="8" t="s">
        <v>3</v>
      </c>
      <c r="E108" s="8">
        <v>0</v>
      </c>
      <c r="F108" s="8">
        <v>0</v>
      </c>
      <c r="G108" s="8">
        <v>0</v>
      </c>
      <c r="I108" s="26" t="s">
        <v>31</v>
      </c>
      <c r="J108" s="15">
        <f>AVERAGE(G97:G116)</f>
        <v>0.1</v>
      </c>
    </row>
    <row r="109" spans="1:10" x14ac:dyDescent="0.25">
      <c r="A109" s="15">
        <v>13</v>
      </c>
      <c r="B109" s="9">
        <v>51.12</v>
      </c>
      <c r="C109" s="9">
        <v>5</v>
      </c>
      <c r="D109" s="8" t="s">
        <v>4</v>
      </c>
      <c r="E109" s="8">
        <v>0</v>
      </c>
      <c r="F109" s="8">
        <v>1</v>
      </c>
      <c r="G109" s="8">
        <v>0</v>
      </c>
    </row>
    <row r="110" spans="1:10" x14ac:dyDescent="0.25">
      <c r="A110" s="15">
        <v>14</v>
      </c>
      <c r="B110" s="9">
        <v>74.44</v>
      </c>
      <c r="C110" s="9">
        <v>6</v>
      </c>
      <c r="D110" s="8" t="s">
        <v>3</v>
      </c>
      <c r="E110" s="8">
        <v>0</v>
      </c>
      <c r="F110" s="8">
        <v>0</v>
      </c>
      <c r="G110" s="8">
        <v>0</v>
      </c>
    </row>
    <row r="111" spans="1:10" x14ac:dyDescent="0.25">
      <c r="A111" s="15">
        <v>15</v>
      </c>
      <c r="B111" s="9">
        <v>28.84</v>
      </c>
      <c r="C111" s="9">
        <v>5</v>
      </c>
      <c r="D111" s="8" t="s">
        <v>3</v>
      </c>
      <c r="E111" s="8">
        <v>0</v>
      </c>
      <c r="F111" s="8">
        <v>0</v>
      </c>
      <c r="G111" s="8">
        <v>0</v>
      </c>
    </row>
    <row r="112" spans="1:10" x14ac:dyDescent="0.25">
      <c r="A112" s="15">
        <v>16</v>
      </c>
      <c r="B112" s="9">
        <v>100</v>
      </c>
      <c r="C112" s="9">
        <v>5</v>
      </c>
      <c r="D112" s="8" t="s">
        <v>4</v>
      </c>
      <c r="E112" s="8">
        <v>1</v>
      </c>
      <c r="F112" s="8">
        <v>0</v>
      </c>
      <c r="G112" s="8">
        <v>0</v>
      </c>
    </row>
    <row r="113" spans="1:10" x14ac:dyDescent="0.25">
      <c r="A113" s="15">
        <v>17</v>
      </c>
      <c r="B113" s="9">
        <v>40.5</v>
      </c>
      <c r="C113" s="9">
        <v>6</v>
      </c>
      <c r="D113" s="8" t="s">
        <v>3</v>
      </c>
      <c r="E113" s="8">
        <v>0</v>
      </c>
      <c r="F113" s="8">
        <v>0</v>
      </c>
      <c r="G113" s="8">
        <v>0</v>
      </c>
    </row>
    <row r="114" spans="1:10" x14ac:dyDescent="0.25">
      <c r="A114" s="15">
        <v>18</v>
      </c>
      <c r="B114" s="9">
        <v>37.96</v>
      </c>
      <c r="C114" s="9">
        <v>6</v>
      </c>
      <c r="D114" s="8" t="s">
        <v>3</v>
      </c>
      <c r="E114" s="8">
        <v>0</v>
      </c>
      <c r="F114" s="8">
        <v>0</v>
      </c>
      <c r="G114" s="8">
        <v>0</v>
      </c>
    </row>
    <row r="115" spans="1:10" x14ac:dyDescent="0.25">
      <c r="A115" s="15">
        <v>19</v>
      </c>
      <c r="B115" s="9">
        <v>35.96</v>
      </c>
      <c r="C115" s="9">
        <v>6</v>
      </c>
      <c r="D115" s="8" t="s">
        <v>3</v>
      </c>
      <c r="E115" s="8">
        <v>0</v>
      </c>
      <c r="F115" s="8">
        <v>0</v>
      </c>
      <c r="G115" s="8">
        <v>0</v>
      </c>
      <c r="J115" s="7"/>
    </row>
    <row r="116" spans="1:10" x14ac:dyDescent="0.25">
      <c r="A116" s="15">
        <v>20</v>
      </c>
      <c r="B116" s="9">
        <v>40.119999999999997</v>
      </c>
      <c r="C116" s="9">
        <v>5</v>
      </c>
      <c r="D116" s="8" t="s">
        <v>4</v>
      </c>
      <c r="E116" s="8">
        <v>0</v>
      </c>
      <c r="F116" s="8">
        <v>1</v>
      </c>
      <c r="G116" s="8">
        <v>0</v>
      </c>
    </row>
    <row r="118" spans="1:10" x14ac:dyDescent="0.25">
      <c r="A118" s="34" t="s">
        <v>15</v>
      </c>
      <c r="B118" s="34"/>
      <c r="C118" s="34"/>
      <c r="D118" s="34"/>
      <c r="E118" s="34"/>
      <c r="F118" s="34"/>
      <c r="G118" s="34"/>
    </row>
    <row r="119" spans="1:10" x14ac:dyDescent="0.25">
      <c r="A119" s="19" t="s">
        <v>0</v>
      </c>
      <c r="B119" s="19" t="s">
        <v>13</v>
      </c>
      <c r="C119" s="19" t="s">
        <v>26</v>
      </c>
      <c r="D119" s="19" t="s">
        <v>1</v>
      </c>
      <c r="E119" s="19" t="s">
        <v>25</v>
      </c>
      <c r="F119" s="19" t="s">
        <v>24</v>
      </c>
      <c r="G119" s="19" t="s">
        <v>2</v>
      </c>
    </row>
    <row r="120" spans="1:10" x14ac:dyDescent="0.25">
      <c r="A120" s="15">
        <v>1</v>
      </c>
      <c r="B120" s="9">
        <v>37.82</v>
      </c>
      <c r="C120" s="9">
        <v>4</v>
      </c>
      <c r="D120" s="8" t="s">
        <v>3</v>
      </c>
      <c r="E120" s="8">
        <v>0</v>
      </c>
      <c r="F120" s="8">
        <v>0</v>
      </c>
      <c r="G120" s="8">
        <v>0</v>
      </c>
    </row>
    <row r="121" spans="1:10" x14ac:dyDescent="0.25">
      <c r="A121" s="15">
        <v>2</v>
      </c>
      <c r="B121" s="9">
        <v>45.06</v>
      </c>
      <c r="C121" s="9">
        <v>6</v>
      </c>
      <c r="D121" s="8" t="s">
        <v>3</v>
      </c>
      <c r="E121" s="8">
        <v>0</v>
      </c>
      <c r="F121" s="8">
        <v>0</v>
      </c>
      <c r="G121" s="8">
        <v>0</v>
      </c>
    </row>
    <row r="122" spans="1:10" x14ac:dyDescent="0.25">
      <c r="A122" s="15">
        <v>3</v>
      </c>
      <c r="B122" s="9">
        <v>27.44</v>
      </c>
      <c r="C122" s="9">
        <v>5</v>
      </c>
      <c r="D122" s="8" t="s">
        <v>3</v>
      </c>
      <c r="E122" s="8">
        <v>0</v>
      </c>
      <c r="F122" s="8">
        <v>0</v>
      </c>
      <c r="G122" s="8">
        <v>0</v>
      </c>
    </row>
    <row r="123" spans="1:10" x14ac:dyDescent="0.25">
      <c r="A123" s="15">
        <v>4</v>
      </c>
      <c r="B123" s="9">
        <v>28.08</v>
      </c>
      <c r="C123" s="9">
        <v>5</v>
      </c>
      <c r="D123" s="8" t="s">
        <v>3</v>
      </c>
      <c r="E123" s="8">
        <v>0</v>
      </c>
      <c r="F123" s="8">
        <v>0</v>
      </c>
      <c r="G123" s="8">
        <v>0</v>
      </c>
    </row>
    <row r="124" spans="1:10" x14ac:dyDescent="0.25">
      <c r="A124" s="15">
        <v>5</v>
      </c>
      <c r="B124" s="9">
        <v>15.76</v>
      </c>
      <c r="C124" s="9">
        <v>4</v>
      </c>
      <c r="D124" s="8" t="s">
        <v>3</v>
      </c>
      <c r="E124" s="8">
        <v>0</v>
      </c>
      <c r="F124" s="8">
        <v>0</v>
      </c>
      <c r="G124" s="8">
        <v>0</v>
      </c>
    </row>
    <row r="125" spans="1:10" x14ac:dyDescent="0.25">
      <c r="A125" s="15">
        <v>6</v>
      </c>
      <c r="B125" s="9">
        <v>27.48</v>
      </c>
      <c r="C125" s="9">
        <v>5</v>
      </c>
      <c r="D125" s="8" t="s">
        <v>3</v>
      </c>
      <c r="E125" s="8">
        <v>0</v>
      </c>
      <c r="F125" s="8">
        <v>0</v>
      </c>
      <c r="G125" s="8">
        <v>0</v>
      </c>
      <c r="I125" s="26" t="s">
        <v>22</v>
      </c>
      <c r="J125" s="17">
        <f>AVERAGE(B120:B139)</f>
        <v>34.942999999999991</v>
      </c>
    </row>
    <row r="126" spans="1:10" x14ac:dyDescent="0.25">
      <c r="A126" s="15">
        <v>7</v>
      </c>
      <c r="B126" s="9">
        <v>34.799999999999997</v>
      </c>
      <c r="C126" s="9">
        <v>6</v>
      </c>
      <c r="D126" s="8" t="s">
        <v>3</v>
      </c>
      <c r="E126" s="8">
        <v>0</v>
      </c>
      <c r="F126" s="8">
        <v>0</v>
      </c>
      <c r="G126" s="8">
        <v>0</v>
      </c>
      <c r="I126" s="26" t="s">
        <v>23</v>
      </c>
      <c r="J126" s="27">
        <f>_xlfn.STDEV.P(B120:B139)</f>
        <v>12.931416434405042</v>
      </c>
    </row>
    <row r="127" spans="1:10" x14ac:dyDescent="0.25">
      <c r="A127" s="15">
        <v>8</v>
      </c>
      <c r="B127" s="9">
        <v>57.52</v>
      </c>
      <c r="C127" s="9">
        <v>5</v>
      </c>
      <c r="D127" s="8" t="s">
        <v>4</v>
      </c>
      <c r="E127" s="8">
        <v>0</v>
      </c>
      <c r="F127" s="8">
        <v>1</v>
      </c>
      <c r="G127" s="8">
        <v>0</v>
      </c>
      <c r="I127" s="26" t="s">
        <v>27</v>
      </c>
      <c r="J127" s="28">
        <f>J128/6</f>
        <v>0.89166666666666661</v>
      </c>
    </row>
    <row r="128" spans="1:10" x14ac:dyDescent="0.25">
      <c r="A128" s="15">
        <v>9</v>
      </c>
      <c r="B128" s="9">
        <v>22.14</v>
      </c>
      <c r="C128" s="9">
        <v>5</v>
      </c>
      <c r="D128" s="8" t="s">
        <v>3</v>
      </c>
      <c r="E128" s="8">
        <v>0</v>
      </c>
      <c r="F128" s="8">
        <v>0</v>
      </c>
      <c r="G128" s="8">
        <v>0</v>
      </c>
      <c r="I128" s="26" t="s">
        <v>28</v>
      </c>
      <c r="J128" s="17">
        <f>AVERAGE(C120:C139)</f>
        <v>5.35</v>
      </c>
    </row>
    <row r="129" spans="1:10" x14ac:dyDescent="0.25">
      <c r="A129" s="15">
        <v>10</v>
      </c>
      <c r="B129" s="9">
        <v>34.28</v>
      </c>
      <c r="C129" s="9">
        <v>6</v>
      </c>
      <c r="D129" s="8" t="s">
        <v>3</v>
      </c>
      <c r="E129" s="8">
        <v>0</v>
      </c>
      <c r="F129" s="8">
        <v>0</v>
      </c>
      <c r="G129" s="8">
        <v>0</v>
      </c>
      <c r="I129" s="26" t="s">
        <v>29</v>
      </c>
      <c r="J129" s="29">
        <f>19/20</f>
        <v>0.95</v>
      </c>
    </row>
    <row r="130" spans="1:10" x14ac:dyDescent="0.25">
      <c r="A130" s="15">
        <v>11</v>
      </c>
      <c r="B130" s="9">
        <v>35.18</v>
      </c>
      <c r="C130" s="9">
        <v>6</v>
      </c>
      <c r="D130" s="8" t="s">
        <v>3</v>
      </c>
      <c r="E130" s="8">
        <v>0</v>
      </c>
      <c r="F130" s="8">
        <v>0</v>
      </c>
      <c r="G130" s="8">
        <v>0</v>
      </c>
      <c r="I130" s="26" t="s">
        <v>30</v>
      </c>
      <c r="J130" s="15">
        <f>AVERAGE(F120:F139)</f>
        <v>0.05</v>
      </c>
    </row>
    <row r="131" spans="1:10" x14ac:dyDescent="0.25">
      <c r="A131" s="15">
        <v>12</v>
      </c>
      <c r="B131" s="9">
        <v>27.82</v>
      </c>
      <c r="C131" s="9">
        <v>5</v>
      </c>
      <c r="D131" s="8" t="s">
        <v>3</v>
      </c>
      <c r="E131" s="8">
        <v>0</v>
      </c>
      <c r="F131" s="8">
        <v>0</v>
      </c>
      <c r="G131" s="8">
        <v>0</v>
      </c>
      <c r="I131" s="26" t="s">
        <v>31</v>
      </c>
      <c r="J131" s="15">
        <f>AVERAGE(G120:G139)</f>
        <v>0</v>
      </c>
    </row>
    <row r="132" spans="1:10" x14ac:dyDescent="0.25">
      <c r="A132" s="15">
        <v>13</v>
      </c>
      <c r="B132" s="9">
        <v>34.380000000000003</v>
      </c>
      <c r="C132" s="9">
        <v>6</v>
      </c>
      <c r="D132" s="8" t="s">
        <v>3</v>
      </c>
      <c r="E132" s="8">
        <v>0</v>
      </c>
      <c r="F132" s="8">
        <v>0</v>
      </c>
      <c r="G132" s="8">
        <v>0</v>
      </c>
    </row>
    <row r="133" spans="1:10" x14ac:dyDescent="0.25">
      <c r="A133" s="15">
        <v>14</v>
      </c>
      <c r="B133" s="9">
        <v>42.82</v>
      </c>
      <c r="C133" s="9">
        <v>6</v>
      </c>
      <c r="D133" s="8" t="s">
        <v>3</v>
      </c>
      <c r="E133" s="8">
        <v>0</v>
      </c>
      <c r="F133" s="8">
        <v>0</v>
      </c>
      <c r="G133" s="8">
        <v>0</v>
      </c>
    </row>
    <row r="134" spans="1:10" x14ac:dyDescent="0.25">
      <c r="A134" s="15">
        <v>15</v>
      </c>
      <c r="B134" s="9">
        <v>22.24</v>
      </c>
      <c r="C134" s="9">
        <v>5</v>
      </c>
      <c r="D134" s="8" t="s">
        <v>3</v>
      </c>
      <c r="E134" s="8">
        <v>0</v>
      </c>
      <c r="F134" s="8">
        <v>0</v>
      </c>
      <c r="G134" s="8">
        <v>0</v>
      </c>
    </row>
    <row r="135" spans="1:10" x14ac:dyDescent="0.25">
      <c r="A135" s="15">
        <v>16</v>
      </c>
      <c r="B135" s="9">
        <v>28.74</v>
      </c>
      <c r="C135" s="9">
        <v>5</v>
      </c>
      <c r="D135" s="8" t="s">
        <v>3</v>
      </c>
      <c r="E135" s="8">
        <v>0</v>
      </c>
      <c r="F135" s="8">
        <v>0</v>
      </c>
      <c r="G135" s="8">
        <v>0</v>
      </c>
    </row>
    <row r="136" spans="1:10" x14ac:dyDescent="0.25">
      <c r="A136" s="15">
        <v>17</v>
      </c>
      <c r="B136" s="9">
        <v>34.880000000000003</v>
      </c>
      <c r="C136" s="9">
        <v>6</v>
      </c>
      <c r="D136" s="8" t="s">
        <v>3</v>
      </c>
      <c r="E136" s="8">
        <v>0</v>
      </c>
      <c r="F136" s="8">
        <v>0</v>
      </c>
      <c r="G136" s="8">
        <v>0</v>
      </c>
    </row>
    <row r="137" spans="1:10" x14ac:dyDescent="0.25">
      <c r="A137" s="15">
        <v>18</v>
      </c>
      <c r="B137" s="9">
        <v>72.14</v>
      </c>
      <c r="C137" s="9">
        <v>6</v>
      </c>
      <c r="D137" s="8" t="s">
        <v>3</v>
      </c>
      <c r="E137" s="8">
        <v>0</v>
      </c>
      <c r="F137" s="8">
        <v>0</v>
      </c>
      <c r="G137" s="8">
        <v>0</v>
      </c>
    </row>
    <row r="138" spans="1:10" x14ac:dyDescent="0.25">
      <c r="A138" s="15">
        <v>19</v>
      </c>
      <c r="B138" s="9">
        <v>48.1</v>
      </c>
      <c r="C138" s="9">
        <v>6</v>
      </c>
      <c r="D138" s="8" t="s">
        <v>3</v>
      </c>
      <c r="E138" s="8">
        <v>0</v>
      </c>
      <c r="F138" s="8">
        <v>0</v>
      </c>
      <c r="G138" s="8">
        <v>0</v>
      </c>
    </row>
    <row r="139" spans="1:10" x14ac:dyDescent="0.25">
      <c r="A139" s="15">
        <v>20</v>
      </c>
      <c r="B139" s="9">
        <v>22.18</v>
      </c>
      <c r="C139" s="9">
        <v>5</v>
      </c>
      <c r="D139" s="8" t="s">
        <v>3</v>
      </c>
      <c r="E139" s="8">
        <v>0</v>
      </c>
      <c r="F139" s="8">
        <v>0</v>
      </c>
      <c r="G139" s="8">
        <v>0</v>
      </c>
    </row>
    <row r="141" spans="1:10" x14ac:dyDescent="0.25">
      <c r="A141" s="30" t="s">
        <v>14</v>
      </c>
      <c r="B141" s="30"/>
      <c r="C141" s="30"/>
      <c r="D141" s="30"/>
      <c r="E141" s="30"/>
      <c r="F141" s="30"/>
      <c r="G141" s="30"/>
    </row>
    <row r="142" spans="1:10" x14ac:dyDescent="0.25">
      <c r="A142" s="18" t="s">
        <v>0</v>
      </c>
      <c r="B142" s="18" t="s">
        <v>13</v>
      </c>
      <c r="C142" s="18" t="s">
        <v>26</v>
      </c>
      <c r="D142" s="18" t="s">
        <v>1</v>
      </c>
      <c r="E142" s="18" t="s">
        <v>25</v>
      </c>
      <c r="F142" s="18" t="s">
        <v>24</v>
      </c>
      <c r="G142" s="18" t="s">
        <v>2</v>
      </c>
    </row>
    <row r="143" spans="1:10" x14ac:dyDescent="0.25">
      <c r="A143" s="15">
        <v>1</v>
      </c>
      <c r="B143" s="13">
        <v>41.72</v>
      </c>
      <c r="C143" s="13">
        <v>5</v>
      </c>
      <c r="D143" s="12" t="s">
        <v>3</v>
      </c>
      <c r="E143" s="12">
        <v>0</v>
      </c>
      <c r="F143" s="12">
        <v>0</v>
      </c>
      <c r="G143" s="12">
        <v>0</v>
      </c>
    </row>
    <row r="144" spans="1:10" x14ac:dyDescent="0.25">
      <c r="A144" s="15">
        <v>2</v>
      </c>
      <c r="B144" s="13">
        <v>66.72</v>
      </c>
      <c r="C144" s="13">
        <v>6</v>
      </c>
      <c r="D144" s="12" t="s">
        <v>3</v>
      </c>
      <c r="E144" s="12">
        <v>0</v>
      </c>
      <c r="F144" s="12">
        <v>0</v>
      </c>
      <c r="G144" s="12">
        <v>0</v>
      </c>
    </row>
    <row r="145" spans="1:10" x14ac:dyDescent="0.25">
      <c r="A145" s="15">
        <v>3</v>
      </c>
      <c r="B145" s="13">
        <v>60.74</v>
      </c>
      <c r="C145" s="13">
        <v>6</v>
      </c>
      <c r="D145" s="12" t="s">
        <v>3</v>
      </c>
      <c r="E145" s="12">
        <v>0</v>
      </c>
      <c r="F145" s="12">
        <v>0</v>
      </c>
      <c r="G145" s="12">
        <v>2</v>
      </c>
    </row>
    <row r="146" spans="1:10" x14ac:dyDescent="0.25">
      <c r="A146" s="15">
        <v>4</v>
      </c>
      <c r="B146" s="13">
        <v>53.64</v>
      </c>
      <c r="C146" s="13">
        <v>6</v>
      </c>
      <c r="D146" s="12" t="s">
        <v>3</v>
      </c>
      <c r="E146" s="12">
        <v>0</v>
      </c>
      <c r="F146" s="12">
        <v>0</v>
      </c>
      <c r="G146" s="12">
        <v>0</v>
      </c>
    </row>
    <row r="147" spans="1:10" x14ac:dyDescent="0.25">
      <c r="A147" s="15">
        <v>5</v>
      </c>
      <c r="B147" s="13">
        <v>38.26</v>
      </c>
      <c r="C147" s="13">
        <v>6</v>
      </c>
      <c r="D147" s="12" t="s">
        <v>4</v>
      </c>
      <c r="E147" s="12">
        <v>0</v>
      </c>
      <c r="F147" s="12">
        <v>1</v>
      </c>
      <c r="G147" s="12">
        <v>0</v>
      </c>
    </row>
    <row r="148" spans="1:10" x14ac:dyDescent="0.25">
      <c r="A148" s="15">
        <v>6</v>
      </c>
      <c r="B148" s="13">
        <v>49.88</v>
      </c>
      <c r="C148" s="13">
        <v>6</v>
      </c>
      <c r="D148" s="12" t="s">
        <v>3</v>
      </c>
      <c r="E148" s="12">
        <v>0</v>
      </c>
      <c r="F148" s="12">
        <v>0</v>
      </c>
      <c r="G148" s="12">
        <v>0</v>
      </c>
      <c r="I148" s="26" t="s">
        <v>22</v>
      </c>
      <c r="J148" s="17">
        <f>AVERAGE(B143:B162)</f>
        <v>53.39</v>
      </c>
    </row>
    <row r="149" spans="1:10" x14ac:dyDescent="0.25">
      <c r="A149" s="15">
        <v>7</v>
      </c>
      <c r="B149" s="13">
        <v>54.8</v>
      </c>
      <c r="C149" s="13">
        <v>6</v>
      </c>
      <c r="D149" s="12" t="s">
        <v>3</v>
      </c>
      <c r="E149" s="12">
        <v>0</v>
      </c>
      <c r="F149" s="12">
        <v>0</v>
      </c>
      <c r="G149" s="12">
        <v>1</v>
      </c>
      <c r="I149" s="26" t="s">
        <v>23</v>
      </c>
      <c r="J149" s="27">
        <f>_xlfn.STDEV.P(B143:B162)</f>
        <v>14.247226396741233</v>
      </c>
    </row>
    <row r="150" spans="1:10" x14ac:dyDescent="0.25">
      <c r="A150" s="15">
        <v>8</v>
      </c>
      <c r="B150" s="13">
        <v>35.58</v>
      </c>
      <c r="C150" s="13">
        <v>6</v>
      </c>
      <c r="D150" s="12" t="s">
        <v>3</v>
      </c>
      <c r="E150" s="12">
        <v>0</v>
      </c>
      <c r="F150" s="12">
        <v>0</v>
      </c>
      <c r="G150" s="12">
        <v>0</v>
      </c>
      <c r="I150" s="26" t="s">
        <v>27</v>
      </c>
      <c r="J150" s="28">
        <f>J151/8</f>
        <v>0.76249999999999996</v>
      </c>
    </row>
    <row r="151" spans="1:10" x14ac:dyDescent="0.25">
      <c r="A151" s="15">
        <v>9</v>
      </c>
      <c r="B151" s="13">
        <v>41.76</v>
      </c>
      <c r="C151" s="13">
        <v>6</v>
      </c>
      <c r="D151" s="12" t="s">
        <v>4</v>
      </c>
      <c r="E151" s="12">
        <v>0</v>
      </c>
      <c r="F151" s="12">
        <v>1</v>
      </c>
      <c r="G151" s="12">
        <v>3</v>
      </c>
      <c r="I151" s="26" t="s">
        <v>28</v>
      </c>
      <c r="J151" s="17">
        <f>AVERAGE(C143:C162)</f>
        <v>6.1</v>
      </c>
    </row>
    <row r="152" spans="1:10" x14ac:dyDescent="0.25">
      <c r="A152" s="15">
        <v>10</v>
      </c>
      <c r="B152" s="13">
        <v>67.540000000000006</v>
      </c>
      <c r="C152" s="13">
        <v>7</v>
      </c>
      <c r="D152" s="12" t="s">
        <v>3</v>
      </c>
      <c r="E152" s="12">
        <v>0</v>
      </c>
      <c r="F152" s="12">
        <v>0</v>
      </c>
      <c r="G152" s="12">
        <v>0</v>
      </c>
      <c r="I152" s="26" t="s">
        <v>29</v>
      </c>
      <c r="J152" s="29">
        <f>16/20</f>
        <v>0.8</v>
      </c>
    </row>
    <row r="153" spans="1:10" x14ac:dyDescent="0.25">
      <c r="A153" s="15">
        <v>11</v>
      </c>
      <c r="B153" s="13">
        <v>50.42</v>
      </c>
      <c r="C153" s="13">
        <v>7</v>
      </c>
      <c r="D153" s="12" t="s">
        <v>3</v>
      </c>
      <c r="E153" s="12">
        <v>0</v>
      </c>
      <c r="F153" s="12">
        <v>0</v>
      </c>
      <c r="G153" s="12">
        <v>1</v>
      </c>
      <c r="I153" s="26" t="s">
        <v>30</v>
      </c>
      <c r="J153" s="15">
        <f>AVERAGE(F143:F162)</f>
        <v>0.2</v>
      </c>
    </row>
    <row r="154" spans="1:10" x14ac:dyDescent="0.25">
      <c r="A154" s="15">
        <v>12</v>
      </c>
      <c r="B154" s="13">
        <v>38.96</v>
      </c>
      <c r="C154" s="13">
        <v>5</v>
      </c>
      <c r="D154" s="12" t="s">
        <v>4</v>
      </c>
      <c r="E154" s="12">
        <v>0</v>
      </c>
      <c r="F154" s="12">
        <v>1</v>
      </c>
      <c r="G154" s="12">
        <v>0</v>
      </c>
      <c r="I154" s="26" t="s">
        <v>31</v>
      </c>
      <c r="J154" s="15">
        <f>AVERAGE(G143:G162)</f>
        <v>0.45</v>
      </c>
    </row>
    <row r="155" spans="1:10" x14ac:dyDescent="0.25">
      <c r="A155" s="15">
        <v>13</v>
      </c>
      <c r="B155" s="13">
        <v>57.54</v>
      </c>
      <c r="C155" s="13">
        <v>6</v>
      </c>
      <c r="D155" s="12" t="s">
        <v>3</v>
      </c>
      <c r="E155" s="12">
        <v>0</v>
      </c>
      <c r="F155" s="12">
        <v>0</v>
      </c>
      <c r="G155" s="12">
        <v>1</v>
      </c>
    </row>
    <row r="156" spans="1:10" x14ac:dyDescent="0.25">
      <c r="A156" s="15">
        <v>14</v>
      </c>
      <c r="B156" s="13">
        <v>47.84</v>
      </c>
      <c r="C156" s="13">
        <v>7</v>
      </c>
      <c r="D156" s="12" t="s">
        <v>3</v>
      </c>
      <c r="E156" s="12">
        <v>0</v>
      </c>
      <c r="F156" s="12">
        <v>0</v>
      </c>
      <c r="G156" s="12">
        <v>1</v>
      </c>
    </row>
    <row r="157" spans="1:10" x14ac:dyDescent="0.25">
      <c r="A157" s="15">
        <v>15</v>
      </c>
      <c r="B157" s="13">
        <v>47.44</v>
      </c>
      <c r="C157" s="13">
        <v>5</v>
      </c>
      <c r="D157" s="12" t="s">
        <v>4</v>
      </c>
      <c r="E157" s="12">
        <v>0</v>
      </c>
      <c r="F157" s="12">
        <v>1</v>
      </c>
      <c r="G157" s="12">
        <v>0</v>
      </c>
    </row>
    <row r="158" spans="1:10" x14ac:dyDescent="0.25">
      <c r="A158" s="15">
        <v>16</v>
      </c>
      <c r="B158" s="13">
        <v>50.74</v>
      </c>
      <c r="C158" s="13">
        <v>6</v>
      </c>
      <c r="D158" s="12" t="s">
        <v>3</v>
      </c>
      <c r="E158" s="12">
        <v>0</v>
      </c>
      <c r="F158" s="12">
        <v>0</v>
      </c>
      <c r="G158" s="12">
        <v>0</v>
      </c>
    </row>
    <row r="159" spans="1:10" x14ac:dyDescent="0.25">
      <c r="A159" s="15">
        <v>17</v>
      </c>
      <c r="B159" s="13">
        <v>58.34</v>
      </c>
      <c r="C159" s="13">
        <v>6</v>
      </c>
      <c r="D159" s="12" t="s">
        <v>3</v>
      </c>
      <c r="E159" s="12">
        <v>0</v>
      </c>
      <c r="F159" s="12">
        <v>0</v>
      </c>
      <c r="G159" s="12">
        <v>0</v>
      </c>
    </row>
    <row r="160" spans="1:10" x14ac:dyDescent="0.25">
      <c r="A160" s="15">
        <v>18</v>
      </c>
      <c r="B160" s="13">
        <v>99.86</v>
      </c>
      <c r="C160" s="13">
        <v>7</v>
      </c>
      <c r="D160" s="12" t="s">
        <v>3</v>
      </c>
      <c r="E160" s="12">
        <v>0</v>
      </c>
      <c r="F160" s="12">
        <v>0</v>
      </c>
      <c r="G160" s="12">
        <v>0</v>
      </c>
    </row>
    <row r="161" spans="1:10" x14ac:dyDescent="0.25">
      <c r="A161" s="15">
        <v>19</v>
      </c>
      <c r="B161" s="13">
        <v>65.34</v>
      </c>
      <c r="C161" s="13">
        <v>7</v>
      </c>
      <c r="D161" s="12" t="s">
        <v>3</v>
      </c>
      <c r="E161" s="12">
        <v>0</v>
      </c>
      <c r="F161" s="12">
        <v>0</v>
      </c>
      <c r="G161" s="12">
        <v>0</v>
      </c>
    </row>
    <row r="162" spans="1:10" x14ac:dyDescent="0.25">
      <c r="A162" s="15">
        <v>20</v>
      </c>
      <c r="B162" s="13">
        <v>40.68</v>
      </c>
      <c r="C162" s="13">
        <v>6</v>
      </c>
      <c r="D162" s="12" t="s">
        <v>3</v>
      </c>
      <c r="E162" s="12">
        <v>0</v>
      </c>
      <c r="F162" s="12">
        <v>0</v>
      </c>
      <c r="G162" s="12">
        <v>0</v>
      </c>
    </row>
    <row r="164" spans="1:10" x14ac:dyDescent="0.25">
      <c r="A164" s="30" t="s">
        <v>18</v>
      </c>
      <c r="B164" s="30"/>
      <c r="C164" s="30"/>
      <c r="D164" s="30"/>
      <c r="E164" s="30"/>
      <c r="F164" s="30"/>
      <c r="G164" s="30"/>
    </row>
    <row r="165" spans="1:10" x14ac:dyDescent="0.25">
      <c r="A165" s="18" t="s">
        <v>0</v>
      </c>
      <c r="B165" s="18" t="s">
        <v>13</v>
      </c>
      <c r="C165" s="18" t="s">
        <v>26</v>
      </c>
      <c r="D165" s="18" t="s">
        <v>1</v>
      </c>
      <c r="E165" s="18" t="s">
        <v>25</v>
      </c>
      <c r="F165" s="18" t="s">
        <v>24</v>
      </c>
      <c r="G165" s="18" t="s">
        <v>2</v>
      </c>
    </row>
    <row r="166" spans="1:10" x14ac:dyDescent="0.25">
      <c r="A166" s="15">
        <v>1</v>
      </c>
      <c r="B166" s="13">
        <v>59.48</v>
      </c>
      <c r="C166" s="13">
        <v>6</v>
      </c>
      <c r="D166" s="12" t="s">
        <v>3</v>
      </c>
      <c r="E166" s="12">
        <v>0</v>
      </c>
      <c r="F166" s="12">
        <v>0</v>
      </c>
      <c r="G166" s="12">
        <v>1</v>
      </c>
    </row>
    <row r="167" spans="1:10" x14ac:dyDescent="0.25">
      <c r="A167" s="15">
        <v>2</v>
      </c>
      <c r="B167" s="13">
        <v>99.4</v>
      </c>
      <c r="C167" s="13">
        <v>7</v>
      </c>
      <c r="D167" s="12" t="s">
        <v>3</v>
      </c>
      <c r="E167" s="12">
        <v>0</v>
      </c>
      <c r="F167" s="12">
        <v>0</v>
      </c>
      <c r="G167" s="12">
        <v>0</v>
      </c>
    </row>
    <row r="168" spans="1:10" x14ac:dyDescent="0.25">
      <c r="A168" s="15">
        <v>3</v>
      </c>
      <c r="B168" s="13">
        <v>74.680000000000007</v>
      </c>
      <c r="C168" s="13">
        <v>7</v>
      </c>
      <c r="D168" s="12" t="s">
        <v>3</v>
      </c>
      <c r="E168" s="12">
        <v>0</v>
      </c>
      <c r="F168" s="12">
        <v>0</v>
      </c>
      <c r="G168" s="12">
        <v>0</v>
      </c>
    </row>
    <row r="169" spans="1:10" x14ac:dyDescent="0.25">
      <c r="A169" s="15">
        <v>4</v>
      </c>
      <c r="B169" s="13">
        <v>40.159999999999997</v>
      </c>
      <c r="C169" s="13">
        <v>6</v>
      </c>
      <c r="D169" s="12" t="s">
        <v>3</v>
      </c>
      <c r="E169" s="12">
        <v>0</v>
      </c>
      <c r="F169" s="12">
        <v>0</v>
      </c>
      <c r="G169" s="12">
        <v>0</v>
      </c>
    </row>
    <row r="170" spans="1:10" x14ac:dyDescent="0.25">
      <c r="A170" s="15">
        <v>5</v>
      </c>
      <c r="B170" s="13">
        <v>72.14</v>
      </c>
      <c r="C170" s="13">
        <v>4</v>
      </c>
      <c r="D170" s="12" t="s">
        <v>3</v>
      </c>
      <c r="E170" s="12">
        <v>0</v>
      </c>
      <c r="F170" s="12">
        <v>0</v>
      </c>
      <c r="G170" s="12">
        <v>0</v>
      </c>
    </row>
    <row r="171" spans="1:10" x14ac:dyDescent="0.25">
      <c r="A171" s="15">
        <v>6</v>
      </c>
      <c r="B171" s="13">
        <v>61.88</v>
      </c>
      <c r="C171" s="13">
        <v>4</v>
      </c>
      <c r="D171" s="12" t="s">
        <v>3</v>
      </c>
      <c r="E171" s="12">
        <v>0</v>
      </c>
      <c r="F171" s="12">
        <v>0</v>
      </c>
      <c r="G171" s="12">
        <v>1</v>
      </c>
      <c r="I171" s="26" t="s">
        <v>22</v>
      </c>
      <c r="J171" s="17">
        <f>AVERAGE(B166:B185)</f>
        <v>63.573999999999991</v>
      </c>
    </row>
    <row r="172" spans="1:10" x14ac:dyDescent="0.25">
      <c r="A172" s="15">
        <v>7</v>
      </c>
      <c r="B172" s="13">
        <v>52.68</v>
      </c>
      <c r="C172" s="13">
        <v>4</v>
      </c>
      <c r="D172" s="12" t="s">
        <v>3</v>
      </c>
      <c r="E172" s="12">
        <v>0</v>
      </c>
      <c r="F172" s="12">
        <v>0</v>
      </c>
      <c r="G172" s="12">
        <v>0</v>
      </c>
      <c r="I172" s="26" t="s">
        <v>23</v>
      </c>
      <c r="J172" s="27">
        <f>_xlfn.STDEV.P(B166:B185)</f>
        <v>20.68157160372494</v>
      </c>
    </row>
    <row r="173" spans="1:10" x14ac:dyDescent="0.25">
      <c r="A173" s="15">
        <v>8</v>
      </c>
      <c r="B173" s="13">
        <v>99.1</v>
      </c>
      <c r="C173" s="13">
        <v>4</v>
      </c>
      <c r="D173" s="12" t="s">
        <v>3</v>
      </c>
      <c r="E173" s="12">
        <v>0</v>
      </c>
      <c r="F173" s="12">
        <v>0</v>
      </c>
      <c r="G173" s="12">
        <v>1</v>
      </c>
      <c r="I173" s="26" t="s">
        <v>27</v>
      </c>
      <c r="J173" s="28">
        <f>J174/8</f>
        <v>0.73124999999999996</v>
      </c>
    </row>
    <row r="174" spans="1:10" x14ac:dyDescent="0.25">
      <c r="A174" s="15">
        <v>9</v>
      </c>
      <c r="B174" s="13">
        <v>51.24</v>
      </c>
      <c r="C174" s="13">
        <v>4</v>
      </c>
      <c r="D174" s="12" t="s">
        <v>3</v>
      </c>
      <c r="E174" s="12">
        <v>0</v>
      </c>
      <c r="F174" s="12">
        <v>0</v>
      </c>
      <c r="G174" s="12">
        <v>0</v>
      </c>
      <c r="I174" s="26" t="s">
        <v>28</v>
      </c>
      <c r="J174" s="17">
        <f>AVERAGE(C166:C185)</f>
        <v>5.85</v>
      </c>
    </row>
    <row r="175" spans="1:10" x14ac:dyDescent="0.25">
      <c r="A175" s="15">
        <v>10</v>
      </c>
      <c r="B175" s="13">
        <v>36.06</v>
      </c>
      <c r="C175" s="13">
        <v>6</v>
      </c>
      <c r="D175" s="12" t="s">
        <v>3</v>
      </c>
      <c r="E175" s="12">
        <v>0</v>
      </c>
      <c r="F175" s="12">
        <v>0</v>
      </c>
      <c r="G175" s="12">
        <v>0</v>
      </c>
      <c r="I175" s="26" t="s">
        <v>29</v>
      </c>
      <c r="J175" s="29">
        <f>17/20</f>
        <v>0.85</v>
      </c>
    </row>
    <row r="176" spans="1:10" x14ac:dyDescent="0.25">
      <c r="A176" s="15">
        <v>11</v>
      </c>
      <c r="B176" s="13">
        <v>89.82</v>
      </c>
      <c r="C176" s="13">
        <v>7</v>
      </c>
      <c r="D176" s="12" t="s">
        <v>3</v>
      </c>
      <c r="E176" s="12">
        <v>0</v>
      </c>
      <c r="F176" s="12">
        <v>0</v>
      </c>
      <c r="G176" s="12">
        <v>0</v>
      </c>
      <c r="I176" s="26" t="s">
        <v>30</v>
      </c>
      <c r="J176" s="15">
        <f>AVERAGE(F166:F185)</f>
        <v>0.1</v>
      </c>
    </row>
    <row r="177" spans="1:10" x14ac:dyDescent="0.25">
      <c r="A177" s="15">
        <v>12</v>
      </c>
      <c r="B177" s="13">
        <v>100</v>
      </c>
      <c r="C177" s="13">
        <v>6</v>
      </c>
      <c r="D177" s="12" t="s">
        <v>4</v>
      </c>
      <c r="E177" s="12">
        <v>1</v>
      </c>
      <c r="F177" s="12">
        <v>0</v>
      </c>
      <c r="G177" s="12">
        <v>0</v>
      </c>
      <c r="I177" s="26" t="s">
        <v>31</v>
      </c>
      <c r="J177" s="15">
        <f>AVERAGE(G166:G185)</f>
        <v>0.45</v>
      </c>
    </row>
    <row r="178" spans="1:10" x14ac:dyDescent="0.25">
      <c r="A178" s="15">
        <v>13</v>
      </c>
      <c r="B178" s="13">
        <v>36.92</v>
      </c>
      <c r="C178" s="13">
        <v>6</v>
      </c>
      <c r="D178" s="12" t="s">
        <v>3</v>
      </c>
      <c r="E178" s="12">
        <v>0</v>
      </c>
      <c r="F178" s="12">
        <v>0</v>
      </c>
      <c r="G178" s="12">
        <v>0</v>
      </c>
    </row>
    <row r="179" spans="1:10" x14ac:dyDescent="0.25">
      <c r="A179" s="15">
        <v>14</v>
      </c>
      <c r="B179" s="13">
        <v>55.46</v>
      </c>
      <c r="C179" s="13">
        <v>7</v>
      </c>
      <c r="D179" s="12" t="s">
        <v>3</v>
      </c>
      <c r="E179" s="12">
        <v>0</v>
      </c>
      <c r="F179" s="12">
        <v>0</v>
      </c>
      <c r="G179" s="12">
        <v>1</v>
      </c>
    </row>
    <row r="180" spans="1:10" x14ac:dyDescent="0.25">
      <c r="A180" s="15">
        <v>15</v>
      </c>
      <c r="B180" s="13">
        <v>75.180000000000007</v>
      </c>
      <c r="C180" s="13">
        <v>7</v>
      </c>
      <c r="D180" s="12" t="s">
        <v>3</v>
      </c>
      <c r="E180" s="12">
        <v>0</v>
      </c>
      <c r="F180" s="12">
        <v>0</v>
      </c>
      <c r="G180" s="12">
        <v>1</v>
      </c>
    </row>
    <row r="181" spans="1:10" x14ac:dyDescent="0.25">
      <c r="A181" s="15">
        <v>16</v>
      </c>
      <c r="B181" s="13">
        <v>62.24</v>
      </c>
      <c r="C181" s="13">
        <v>7</v>
      </c>
      <c r="D181" s="12" t="s">
        <v>3</v>
      </c>
      <c r="E181" s="12">
        <v>0</v>
      </c>
      <c r="F181" s="12">
        <v>0</v>
      </c>
      <c r="G181" s="12">
        <v>0</v>
      </c>
    </row>
    <row r="182" spans="1:10" x14ac:dyDescent="0.25">
      <c r="A182" s="15">
        <v>17</v>
      </c>
      <c r="B182" s="13">
        <v>72.84</v>
      </c>
      <c r="C182" s="13">
        <v>7</v>
      </c>
      <c r="D182" s="12" t="s">
        <v>3</v>
      </c>
      <c r="E182" s="12">
        <v>0</v>
      </c>
      <c r="F182" s="12">
        <v>0</v>
      </c>
      <c r="G182" s="12">
        <v>2</v>
      </c>
    </row>
    <row r="183" spans="1:10" x14ac:dyDescent="0.25">
      <c r="A183" s="15">
        <v>18</v>
      </c>
      <c r="B183" s="13">
        <v>50.38</v>
      </c>
      <c r="C183" s="13">
        <v>7</v>
      </c>
      <c r="D183" s="12" t="s">
        <v>3</v>
      </c>
      <c r="E183" s="12">
        <v>0</v>
      </c>
      <c r="F183" s="12">
        <v>0</v>
      </c>
      <c r="G183" s="12">
        <v>0</v>
      </c>
    </row>
    <row r="184" spans="1:10" x14ac:dyDescent="0.25">
      <c r="A184" s="15">
        <v>19</v>
      </c>
      <c r="B184" s="13">
        <v>40.26</v>
      </c>
      <c r="C184" s="13">
        <v>6</v>
      </c>
      <c r="D184" s="12" t="s">
        <v>4</v>
      </c>
      <c r="E184" s="12">
        <v>0</v>
      </c>
      <c r="F184" s="12">
        <v>1</v>
      </c>
      <c r="G184" s="12">
        <v>1</v>
      </c>
    </row>
    <row r="185" spans="1:10" x14ac:dyDescent="0.25">
      <c r="A185" s="15">
        <v>20</v>
      </c>
      <c r="B185" s="13">
        <v>41.56</v>
      </c>
      <c r="C185" s="13">
        <v>5</v>
      </c>
      <c r="D185" s="12" t="s">
        <v>4</v>
      </c>
      <c r="E185" s="12">
        <v>0</v>
      </c>
      <c r="F185" s="12">
        <v>1</v>
      </c>
      <c r="G185" s="12">
        <v>1</v>
      </c>
    </row>
    <row r="187" spans="1:10" x14ac:dyDescent="0.25">
      <c r="A187" s="30" t="s">
        <v>17</v>
      </c>
      <c r="B187" s="30"/>
      <c r="C187" s="30"/>
      <c r="D187" s="30"/>
      <c r="E187" s="30"/>
      <c r="F187" s="30"/>
      <c r="G187" s="30"/>
    </row>
    <row r="188" spans="1:10" x14ac:dyDescent="0.25">
      <c r="A188" s="18" t="s">
        <v>0</v>
      </c>
      <c r="B188" s="18" t="s">
        <v>13</v>
      </c>
      <c r="C188" s="18" t="s">
        <v>26</v>
      </c>
      <c r="D188" s="18" t="s">
        <v>1</v>
      </c>
      <c r="E188" s="18" t="s">
        <v>25</v>
      </c>
      <c r="F188" s="18" t="s">
        <v>24</v>
      </c>
      <c r="G188" s="18" t="s">
        <v>2</v>
      </c>
    </row>
    <row r="189" spans="1:10" x14ac:dyDescent="0.25">
      <c r="A189" s="15">
        <v>1</v>
      </c>
      <c r="B189" s="13">
        <v>43.6</v>
      </c>
      <c r="C189" s="13">
        <v>5</v>
      </c>
      <c r="D189" s="12" t="s">
        <v>3</v>
      </c>
      <c r="E189" s="12">
        <v>0</v>
      </c>
      <c r="F189" s="12">
        <v>0</v>
      </c>
      <c r="G189" s="12">
        <v>0</v>
      </c>
    </row>
    <row r="190" spans="1:10" x14ac:dyDescent="0.25">
      <c r="A190" s="15">
        <v>2</v>
      </c>
      <c r="B190" s="13">
        <v>45.32</v>
      </c>
      <c r="C190" s="13">
        <v>6</v>
      </c>
      <c r="D190" s="12" t="s">
        <v>3</v>
      </c>
      <c r="E190" s="12">
        <v>0</v>
      </c>
      <c r="F190" s="12">
        <v>0</v>
      </c>
      <c r="G190" s="12">
        <v>0</v>
      </c>
    </row>
    <row r="191" spans="1:10" x14ac:dyDescent="0.25">
      <c r="A191" s="15">
        <v>3</v>
      </c>
      <c r="B191" s="13">
        <v>40.22</v>
      </c>
      <c r="C191" s="13">
        <v>6</v>
      </c>
      <c r="D191" s="12" t="s">
        <v>3</v>
      </c>
      <c r="E191" s="12">
        <v>0</v>
      </c>
      <c r="F191" s="12">
        <v>0</v>
      </c>
      <c r="G191" s="12">
        <v>0</v>
      </c>
    </row>
    <row r="192" spans="1:10" x14ac:dyDescent="0.25">
      <c r="A192" s="15">
        <v>4</v>
      </c>
      <c r="B192" s="13">
        <v>59.86</v>
      </c>
      <c r="C192" s="13">
        <v>7</v>
      </c>
      <c r="D192" s="12" t="s">
        <v>3</v>
      </c>
      <c r="E192" s="12">
        <v>0</v>
      </c>
      <c r="F192" s="12">
        <v>0</v>
      </c>
      <c r="G192" s="12">
        <v>0</v>
      </c>
    </row>
    <row r="193" spans="1:10" x14ac:dyDescent="0.25">
      <c r="A193" s="15">
        <v>5</v>
      </c>
      <c r="B193" s="13">
        <v>80</v>
      </c>
      <c r="C193" s="13">
        <v>7</v>
      </c>
      <c r="D193" s="12" t="s">
        <v>3</v>
      </c>
      <c r="E193" s="12">
        <v>0</v>
      </c>
      <c r="F193" s="12">
        <v>0</v>
      </c>
      <c r="G193" s="12">
        <v>1</v>
      </c>
    </row>
    <row r="194" spans="1:10" x14ac:dyDescent="0.25">
      <c r="A194" s="15">
        <v>6</v>
      </c>
      <c r="B194" s="13">
        <v>42.16</v>
      </c>
      <c r="C194" s="13">
        <v>6</v>
      </c>
      <c r="D194" s="12" t="s">
        <v>3</v>
      </c>
      <c r="E194" s="12">
        <v>0</v>
      </c>
      <c r="F194" s="12">
        <v>0</v>
      </c>
      <c r="G194" s="12">
        <v>0</v>
      </c>
      <c r="I194" s="26" t="s">
        <v>22</v>
      </c>
      <c r="J194" s="17">
        <f>AVERAGE(B189:B208)</f>
        <v>55.075000000000003</v>
      </c>
    </row>
    <row r="195" spans="1:10" x14ac:dyDescent="0.25">
      <c r="A195" s="15">
        <v>7</v>
      </c>
      <c r="B195" s="13">
        <v>42.22</v>
      </c>
      <c r="C195" s="13">
        <v>6</v>
      </c>
      <c r="D195" s="12" t="s">
        <v>3</v>
      </c>
      <c r="E195" s="12">
        <v>0</v>
      </c>
      <c r="F195" s="12">
        <v>0</v>
      </c>
      <c r="G195" s="12">
        <v>0</v>
      </c>
      <c r="I195" s="26" t="s">
        <v>23</v>
      </c>
      <c r="J195" s="27">
        <f>_xlfn.STDEV.P(B189:B208)</f>
        <v>17.24908794690317</v>
      </c>
    </row>
    <row r="196" spans="1:10" x14ac:dyDescent="0.25">
      <c r="A196" s="15">
        <v>8</v>
      </c>
      <c r="B196" s="13">
        <v>88.82</v>
      </c>
      <c r="C196" s="13">
        <v>7</v>
      </c>
      <c r="D196" s="12" t="s">
        <v>3</v>
      </c>
      <c r="E196" s="12">
        <v>0</v>
      </c>
      <c r="F196" s="12">
        <v>0</v>
      </c>
      <c r="G196" s="12">
        <v>0</v>
      </c>
      <c r="I196" s="26" t="s">
        <v>27</v>
      </c>
      <c r="J196" s="28">
        <f>J197/8</f>
        <v>0.80625000000000002</v>
      </c>
    </row>
    <row r="197" spans="1:10" x14ac:dyDescent="0.25">
      <c r="A197" s="15">
        <v>9</v>
      </c>
      <c r="B197" s="13">
        <v>90.18</v>
      </c>
      <c r="C197" s="13">
        <v>7</v>
      </c>
      <c r="D197" s="12" t="s">
        <v>3</v>
      </c>
      <c r="E197" s="12">
        <v>0</v>
      </c>
      <c r="F197" s="12">
        <v>0</v>
      </c>
      <c r="G197" s="12">
        <v>0</v>
      </c>
      <c r="I197" s="26" t="s">
        <v>28</v>
      </c>
      <c r="J197" s="17">
        <f>AVERAGE(C189:C208)</f>
        <v>6.45</v>
      </c>
    </row>
    <row r="198" spans="1:10" x14ac:dyDescent="0.25">
      <c r="A198" s="15">
        <v>10</v>
      </c>
      <c r="B198" s="13">
        <v>61</v>
      </c>
      <c r="C198" s="13">
        <v>7</v>
      </c>
      <c r="D198" s="12" t="s">
        <v>3</v>
      </c>
      <c r="E198" s="12">
        <v>0</v>
      </c>
      <c r="F198" s="12">
        <v>0</v>
      </c>
      <c r="G198" s="12">
        <v>2</v>
      </c>
      <c r="I198" s="26" t="s">
        <v>29</v>
      </c>
      <c r="J198" s="29">
        <f>17/20</f>
        <v>0.85</v>
      </c>
    </row>
    <row r="199" spans="1:10" x14ac:dyDescent="0.25">
      <c r="A199" s="15">
        <v>11</v>
      </c>
      <c r="B199" s="13">
        <v>45.38</v>
      </c>
      <c r="C199" s="13">
        <v>6</v>
      </c>
      <c r="D199" s="12" t="s">
        <v>3</v>
      </c>
      <c r="E199" s="12">
        <v>0</v>
      </c>
      <c r="F199" s="12">
        <v>0</v>
      </c>
      <c r="G199" s="12">
        <v>0</v>
      </c>
      <c r="I199" s="26" t="s">
        <v>30</v>
      </c>
      <c r="J199" s="15">
        <f>AVERAGE(F189:F208)</f>
        <v>0.05</v>
      </c>
    </row>
    <row r="200" spans="1:10" x14ac:dyDescent="0.25">
      <c r="A200" s="15">
        <v>12</v>
      </c>
      <c r="B200" s="13">
        <v>50.2</v>
      </c>
      <c r="C200" s="13">
        <v>7</v>
      </c>
      <c r="D200" s="12" t="s">
        <v>3</v>
      </c>
      <c r="E200" s="12">
        <v>0</v>
      </c>
      <c r="F200" s="12">
        <v>0</v>
      </c>
      <c r="G200" s="12">
        <v>1</v>
      </c>
      <c r="I200" s="26" t="s">
        <v>31</v>
      </c>
      <c r="J200" s="15">
        <f>AVERAGE(G189:G208)</f>
        <v>0.4</v>
      </c>
    </row>
    <row r="201" spans="1:10" x14ac:dyDescent="0.25">
      <c r="A201" s="15">
        <v>13</v>
      </c>
      <c r="B201" s="13">
        <v>46.62</v>
      </c>
      <c r="C201" s="13">
        <v>6</v>
      </c>
      <c r="D201" s="12" t="s">
        <v>3</v>
      </c>
      <c r="E201" s="12">
        <v>0</v>
      </c>
      <c r="F201" s="12">
        <v>0</v>
      </c>
      <c r="G201" s="12">
        <v>0</v>
      </c>
    </row>
    <row r="202" spans="1:10" x14ac:dyDescent="0.25">
      <c r="A202" s="15">
        <v>14</v>
      </c>
      <c r="B202" s="13">
        <v>83.74</v>
      </c>
      <c r="C202" s="13">
        <v>7</v>
      </c>
      <c r="D202" s="12" t="s">
        <v>3</v>
      </c>
      <c r="E202" s="12">
        <v>0</v>
      </c>
      <c r="F202" s="12">
        <v>0</v>
      </c>
      <c r="G202" s="12">
        <v>1</v>
      </c>
    </row>
    <row r="203" spans="1:10" x14ac:dyDescent="0.25">
      <c r="A203" s="15">
        <v>15</v>
      </c>
      <c r="B203" s="13">
        <v>40.46</v>
      </c>
      <c r="C203" s="13">
        <v>6</v>
      </c>
      <c r="D203" s="12" t="s">
        <v>3</v>
      </c>
      <c r="E203" s="12">
        <v>0</v>
      </c>
      <c r="F203" s="12">
        <v>0</v>
      </c>
      <c r="G203" s="12">
        <v>1</v>
      </c>
    </row>
    <row r="204" spans="1:10" x14ac:dyDescent="0.25">
      <c r="A204" s="15">
        <v>16</v>
      </c>
      <c r="B204" s="13">
        <v>53.98</v>
      </c>
      <c r="C204" s="13">
        <v>7</v>
      </c>
      <c r="D204" s="12" t="s">
        <v>3</v>
      </c>
      <c r="E204" s="12">
        <v>0</v>
      </c>
      <c r="F204" s="12">
        <v>0</v>
      </c>
      <c r="G204" s="12">
        <v>2</v>
      </c>
    </row>
    <row r="205" spans="1:10" x14ac:dyDescent="0.25">
      <c r="A205" s="15">
        <v>17</v>
      </c>
      <c r="B205" s="13">
        <v>57.02</v>
      </c>
      <c r="C205" s="13">
        <v>7</v>
      </c>
      <c r="D205" s="12" t="s">
        <v>3</v>
      </c>
      <c r="E205" s="12">
        <v>0</v>
      </c>
      <c r="F205" s="12">
        <v>0</v>
      </c>
      <c r="G205" s="12">
        <v>0</v>
      </c>
    </row>
    <row r="206" spans="1:10" x14ac:dyDescent="0.25">
      <c r="A206" s="15">
        <v>18</v>
      </c>
      <c r="B206" s="13">
        <v>25.42</v>
      </c>
      <c r="C206" s="13">
        <v>5</v>
      </c>
      <c r="D206" s="12" t="s">
        <v>4</v>
      </c>
      <c r="E206" s="12">
        <v>0</v>
      </c>
      <c r="F206" s="12">
        <v>1</v>
      </c>
      <c r="G206" s="12">
        <v>0</v>
      </c>
    </row>
    <row r="207" spans="1:10" x14ac:dyDescent="0.25">
      <c r="A207" s="15">
        <v>19</v>
      </c>
      <c r="B207" s="13">
        <v>52.78</v>
      </c>
      <c r="C207" s="13">
        <v>7</v>
      </c>
      <c r="D207" s="12" t="s">
        <v>3</v>
      </c>
      <c r="E207" s="12">
        <v>0</v>
      </c>
      <c r="F207" s="12">
        <v>0</v>
      </c>
      <c r="G207" s="12">
        <v>0</v>
      </c>
    </row>
    <row r="208" spans="1:10" x14ac:dyDescent="0.25">
      <c r="A208" s="15">
        <v>20</v>
      </c>
      <c r="B208" s="13">
        <v>52.52</v>
      </c>
      <c r="C208" s="13">
        <v>7</v>
      </c>
      <c r="D208" s="12" t="s">
        <v>3</v>
      </c>
      <c r="E208" s="12">
        <v>0</v>
      </c>
      <c r="F208" s="12">
        <v>0</v>
      </c>
      <c r="G208" s="12">
        <v>0</v>
      </c>
    </row>
  </sheetData>
  <mergeCells count="10">
    <mergeCell ref="A141:G141"/>
    <mergeCell ref="A164:G164"/>
    <mergeCell ref="A187:G187"/>
    <mergeCell ref="A3:G3"/>
    <mergeCell ref="A26:G26"/>
    <mergeCell ref="A49:G49"/>
    <mergeCell ref="A72:G72"/>
    <mergeCell ref="A95:G95"/>
    <mergeCell ref="A118:G118"/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3F56-EF9C-42F6-9E52-3700CE6BA9C2}">
  <dimension ref="A1:G14"/>
  <sheetViews>
    <sheetView workbookViewId="0">
      <selection activeCell="C26" sqref="C26"/>
    </sheetView>
  </sheetViews>
  <sheetFormatPr defaultRowHeight="15" x14ac:dyDescent="0.25"/>
  <cols>
    <col min="1" max="1" width="17.5703125" customWidth="1"/>
    <col min="2" max="3" width="19.5703125" customWidth="1"/>
    <col min="4" max="4" width="10.5703125" customWidth="1"/>
    <col min="5" max="5" width="13.7109375" customWidth="1"/>
    <col min="6" max="6" width="23.7109375" customWidth="1"/>
    <col min="7" max="7" width="22.7109375" customWidth="1"/>
  </cols>
  <sheetData>
    <row r="1" spans="1:7" ht="36.75" customHeight="1" x14ac:dyDescent="0.25">
      <c r="A1" s="3" t="s">
        <v>20</v>
      </c>
      <c r="B1" s="3" t="s">
        <v>37</v>
      </c>
      <c r="C1" s="3" t="s">
        <v>38</v>
      </c>
      <c r="D1" s="3" t="s">
        <v>8</v>
      </c>
      <c r="E1" s="3" t="s">
        <v>32</v>
      </c>
      <c r="F1" s="3" t="s">
        <v>21</v>
      </c>
      <c r="G1" s="3" t="s">
        <v>19</v>
      </c>
    </row>
    <row r="2" spans="1:7" ht="15.75" x14ac:dyDescent="0.25">
      <c r="A2" s="35" t="s">
        <v>34</v>
      </c>
      <c r="B2" s="36"/>
      <c r="C2" s="36"/>
      <c r="D2" s="36"/>
      <c r="E2" s="36"/>
      <c r="F2" s="36"/>
      <c r="G2" s="37"/>
    </row>
    <row r="3" spans="1:7" ht="15.75" x14ac:dyDescent="0.25">
      <c r="A3" s="4" t="s">
        <v>5</v>
      </c>
      <c r="B3" s="25">
        <f>Test_Layout_Data!J7</f>
        <v>12.056000000000001</v>
      </c>
      <c r="C3" s="5">
        <f>Test_Layout_Data!J8</f>
        <v>1.2223477410295298</v>
      </c>
      <c r="D3" s="6">
        <v>1</v>
      </c>
      <c r="E3" s="6">
        <v>1</v>
      </c>
      <c r="F3" s="5">
        <v>0</v>
      </c>
      <c r="G3" s="5">
        <v>0</v>
      </c>
    </row>
    <row r="4" spans="1:7" ht="15.75" x14ac:dyDescent="0.25">
      <c r="A4" s="4" t="s">
        <v>6</v>
      </c>
      <c r="B4" s="5">
        <f>Test_Layout_Data!J32</f>
        <v>11.887999999999996</v>
      </c>
      <c r="C4" s="5">
        <f>Test_Layout_Data!J33</f>
        <v>1.2702188787764408</v>
      </c>
      <c r="D4" s="6">
        <v>1</v>
      </c>
      <c r="E4" s="6">
        <f>Test_Layout_Data!J34</f>
        <v>1</v>
      </c>
      <c r="F4" s="5">
        <v>0</v>
      </c>
      <c r="G4" s="5">
        <v>0</v>
      </c>
    </row>
    <row r="5" spans="1:7" ht="15.75" x14ac:dyDescent="0.25">
      <c r="A5" s="4" t="s">
        <v>7</v>
      </c>
      <c r="B5" s="5">
        <f>Test_Layout_Data!J52</f>
        <v>10.557000000000002</v>
      </c>
      <c r="C5" s="5">
        <f>Test_Layout_Data!J53</f>
        <v>0.1367150320923049</v>
      </c>
      <c r="D5" s="6">
        <v>1</v>
      </c>
      <c r="E5" s="6">
        <f>Test_Layout_Data!J54</f>
        <v>1</v>
      </c>
      <c r="F5" s="5">
        <v>0</v>
      </c>
      <c r="G5" s="5">
        <v>0</v>
      </c>
    </row>
    <row r="6" spans="1:7" ht="15.75" x14ac:dyDescent="0.25">
      <c r="A6" s="35" t="s">
        <v>35</v>
      </c>
      <c r="B6" s="36"/>
      <c r="C6" s="36"/>
      <c r="D6" s="36"/>
      <c r="E6" s="36"/>
      <c r="F6" s="36"/>
      <c r="G6" s="37"/>
    </row>
    <row r="7" spans="1:7" ht="15.75" x14ac:dyDescent="0.25">
      <c r="A7" s="4" t="s">
        <v>5</v>
      </c>
      <c r="B7" s="5">
        <f>Test_Layout_Data!J79</f>
        <v>69.23099999999998</v>
      </c>
      <c r="C7" s="5">
        <f>Test_Layout_Data!J80</f>
        <v>24.180302293395826</v>
      </c>
      <c r="D7" s="6">
        <f>Test_Layout_Data!J83</f>
        <v>0.85</v>
      </c>
      <c r="E7" s="6">
        <f>Test_Layout_Data!J81</f>
        <v>0.92499999999999993</v>
      </c>
      <c r="F7" s="5">
        <v>0</v>
      </c>
      <c r="G7" s="5">
        <f>Test_Layout_Data!J85</f>
        <v>0.2</v>
      </c>
    </row>
    <row r="8" spans="1:7" ht="15.75" x14ac:dyDescent="0.25">
      <c r="A8" s="4" t="s">
        <v>6</v>
      </c>
      <c r="B8" s="5">
        <f>Test_Layout_Data!J102</f>
        <v>56.858999999999995</v>
      </c>
      <c r="C8" s="5">
        <f>Test_Layout_Data!J103</f>
        <v>25.513148355308889</v>
      </c>
      <c r="D8" s="6">
        <f>Test_Layout_Data!J106</f>
        <v>0.8</v>
      </c>
      <c r="E8" s="6">
        <f>Test_Layout_Data!J104</f>
        <v>0.9</v>
      </c>
      <c r="F8" s="5">
        <f>Test_Layout_Data!J107</f>
        <v>0.1</v>
      </c>
      <c r="G8" s="5">
        <f>Test_Layout_Data!J108</f>
        <v>0.1</v>
      </c>
    </row>
    <row r="9" spans="1:7" ht="15.75" x14ac:dyDescent="0.25">
      <c r="A9" s="4" t="s">
        <v>7</v>
      </c>
      <c r="B9" s="5">
        <f>Test_Layout_Data!J125</f>
        <v>34.942999999999991</v>
      </c>
      <c r="C9" s="5">
        <f>Test_Layout_Data!J126</f>
        <v>12.931416434405042</v>
      </c>
      <c r="D9" s="6">
        <f>Test_Layout_Data!J129</f>
        <v>0.95</v>
      </c>
      <c r="E9" s="6">
        <f>Test_Layout_Data!J127</f>
        <v>0.89166666666666661</v>
      </c>
      <c r="F9" s="5">
        <f>Test_Layout_Data!J130</f>
        <v>0.05</v>
      </c>
      <c r="G9" s="5">
        <v>0</v>
      </c>
    </row>
    <row r="10" spans="1:7" ht="15.75" x14ac:dyDescent="0.25">
      <c r="A10" s="35" t="s">
        <v>36</v>
      </c>
      <c r="B10" s="36"/>
      <c r="C10" s="36"/>
      <c r="D10" s="36"/>
      <c r="E10" s="36"/>
      <c r="F10" s="36"/>
      <c r="G10" s="37"/>
    </row>
    <row r="11" spans="1:7" ht="15.75" x14ac:dyDescent="0.25">
      <c r="A11" s="4" t="s">
        <v>5</v>
      </c>
      <c r="B11" s="5">
        <f>Test_Layout_Data!J148</f>
        <v>53.39</v>
      </c>
      <c r="C11" s="5">
        <f>Test_Layout_Data!J149</f>
        <v>14.247226396741233</v>
      </c>
      <c r="D11" s="6">
        <f>Test_Layout_Data!J152</f>
        <v>0.8</v>
      </c>
      <c r="E11" s="6">
        <f>Test_Layout_Data!J150</f>
        <v>0.76249999999999996</v>
      </c>
      <c r="F11" s="5">
        <f>Test_Layout_Data!J153</f>
        <v>0.2</v>
      </c>
      <c r="G11" s="5">
        <f>Test_Layout_Data!J154</f>
        <v>0.45</v>
      </c>
    </row>
    <row r="12" spans="1:7" ht="15.75" x14ac:dyDescent="0.25">
      <c r="A12" s="4" t="s">
        <v>6</v>
      </c>
      <c r="B12" s="5">
        <f>Test_Layout_Data!J171</f>
        <v>63.573999999999991</v>
      </c>
      <c r="C12" s="5">
        <f>Test_Layout_Data!J172</f>
        <v>20.68157160372494</v>
      </c>
      <c r="D12" s="6">
        <f>Test_Layout_Data!J175</f>
        <v>0.85</v>
      </c>
      <c r="E12" s="6">
        <f>Test_Layout_Data!J173</f>
        <v>0.73124999999999996</v>
      </c>
      <c r="F12" s="5">
        <f>Test_Layout_Data!J176</f>
        <v>0.1</v>
      </c>
      <c r="G12" s="5">
        <f>Test_Layout_Data!J177</f>
        <v>0.45</v>
      </c>
    </row>
    <row r="13" spans="1:7" ht="15.75" x14ac:dyDescent="0.25">
      <c r="A13" s="4" t="s">
        <v>7</v>
      </c>
      <c r="B13" s="5">
        <f>Test_Layout_Data!J194</f>
        <v>55.075000000000003</v>
      </c>
      <c r="C13" s="5">
        <f>Test_Layout_Data!J195</f>
        <v>17.24908794690317</v>
      </c>
      <c r="D13" s="6">
        <f>Test_Layout_Data!J198</f>
        <v>0.85</v>
      </c>
      <c r="E13" s="6">
        <f>Test_Layout_Data!J196</f>
        <v>0.80625000000000002</v>
      </c>
      <c r="F13" s="5">
        <f>Test_Layout_Data!J199</f>
        <v>0.05</v>
      </c>
      <c r="G13" s="5">
        <f>Test_Layout_Data!J200</f>
        <v>0.4</v>
      </c>
    </row>
    <row r="14" spans="1:7" x14ac:dyDescent="0.25">
      <c r="A14" s="38" t="s">
        <v>33</v>
      </c>
      <c r="B14" s="39"/>
      <c r="C14" s="39"/>
      <c r="D14" s="39"/>
      <c r="E14" s="39"/>
      <c r="F14" s="39"/>
      <c r="G14" s="39"/>
    </row>
  </sheetData>
  <mergeCells count="4">
    <mergeCell ref="A10:G10"/>
    <mergeCell ref="A14:G14"/>
    <mergeCell ref="A2:G2"/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Test_Layout_Data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Deville</dc:creator>
  <cp:lastModifiedBy>Tim Deville</cp:lastModifiedBy>
  <dcterms:created xsi:type="dcterms:W3CDTF">2023-04-17T15:22:55Z</dcterms:created>
  <dcterms:modified xsi:type="dcterms:W3CDTF">2023-04-24T08:42:51Z</dcterms:modified>
</cp:coreProperties>
</file>