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aPerrige 1/Documents/Documents - Tara Perrige’s MacBook Pro/CareerFoundry/Data Immersion/1. Preparing and Analyzing Data/1.8 Conducting Statistical Analyses/"/>
    </mc:Choice>
  </mc:AlternateContent>
  <xr:revisionPtr revIDLastSave="0" documentId="13_ncr:1_{1573191E-188A-194F-9EF4-FA34DEB9CDB0}" xr6:coauthVersionLast="46" xr6:coauthVersionMax="46" xr10:uidLastSave="{00000000-0000-0000-0000-000000000000}"/>
  <bookViews>
    <workbookView xWindow="20" yWindow="480" windowWidth="28780" windowHeight="16060" xr2:uid="{E764C7AD-6F0D-BD49-B013-68D0DC7F8C01}"/>
  </bookViews>
  <sheets>
    <sheet name="Integrated Data" sheetId="67" r:id="rId1"/>
    <sheet name="Integrated Data (Cleaned)" sheetId="61" r:id="rId2"/>
    <sheet name="Analysis" sheetId="63" r:id="rId3"/>
    <sheet name="%Pop Dist" sheetId="65" r:id="rId4"/>
    <sheet name="DeathRato Dist" sheetId="66" r:id="rId5"/>
  </sheets>
  <definedNames>
    <definedName name="_xlnm._FilterDatabase" localSheetId="0" hidden="1">'Integrated Data'!$A$1:$F$460</definedName>
    <definedName name="_xlnm._FilterDatabase" localSheetId="1" hidden="1">'Integrated Data (Cleaned)'!$A$1:$F$424</definedName>
  </definedNames>
  <calcPr calcId="191029"/>
  <pivotCaches>
    <pivotCache cacheId="6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63" l="1"/>
  <c r="C15" i="63"/>
  <c r="L7" i="66"/>
  <c r="L6" i="66"/>
  <c r="B15" i="63"/>
  <c r="L7" i="65"/>
  <c r="L6" i="65"/>
  <c r="C14" i="63"/>
  <c r="C13" i="63"/>
  <c r="C12" i="63"/>
  <c r="B14" i="63"/>
  <c r="B13" i="63"/>
  <c r="B12" i="63"/>
</calcChain>
</file>

<file path=xl/sharedStrings.xml><?xml version="1.0" encoding="utf-8"?>
<sst xmlns="http://schemas.openxmlformats.org/spreadsheetml/2006/main" count="1065" uniqueCount="626">
  <si>
    <t>Deaths</t>
  </si>
  <si>
    <t>Row Labels</t>
  </si>
  <si>
    <t>Grand Total</t>
  </si>
  <si>
    <t>Total Population</t>
  </si>
  <si>
    <t>State &amp; Year</t>
  </si>
  <si>
    <t>Alabama2009</t>
  </si>
  <si>
    <t>Alabama2010</t>
  </si>
  <si>
    <t>Alabama2011</t>
  </si>
  <si>
    <t>Alabama2012</t>
  </si>
  <si>
    <t>Alabama2013</t>
  </si>
  <si>
    <t>Alabama2014</t>
  </si>
  <si>
    <t>Alabama2015</t>
  </si>
  <si>
    <t>Alabama2016</t>
  </si>
  <si>
    <t>Alabama2017</t>
  </si>
  <si>
    <t>Alaska2009</t>
  </si>
  <si>
    <t>Alaska2010</t>
  </si>
  <si>
    <t>Alaska2011</t>
  </si>
  <si>
    <t>Alaska2012</t>
  </si>
  <si>
    <t>Alaska2013</t>
  </si>
  <si>
    <t>Alaska2014</t>
  </si>
  <si>
    <t>Alaska2015</t>
  </si>
  <si>
    <t>Alaska2016</t>
  </si>
  <si>
    <t>Alaska2017</t>
  </si>
  <si>
    <t>Arizona2009</t>
  </si>
  <si>
    <t>Arizona2010</t>
  </si>
  <si>
    <t>Arizona2011</t>
  </si>
  <si>
    <t>Arizona2012</t>
  </si>
  <si>
    <t>Arizona2013</t>
  </si>
  <si>
    <t>Arizona2014</t>
  </si>
  <si>
    <t>Arizona2015</t>
  </si>
  <si>
    <t>Arizona2016</t>
  </si>
  <si>
    <t>Arizona2017</t>
  </si>
  <si>
    <t>Arkansas2009</t>
  </si>
  <si>
    <t>Arkansas2010</t>
  </si>
  <si>
    <t>Arkansas2011</t>
  </si>
  <si>
    <t>Arkansas2012</t>
  </si>
  <si>
    <t>Arkansas2013</t>
  </si>
  <si>
    <t>Arkansas2014</t>
  </si>
  <si>
    <t>Arkansas2015</t>
  </si>
  <si>
    <t>Arkansas2016</t>
  </si>
  <si>
    <t>Arkansas2017</t>
  </si>
  <si>
    <t>California2009</t>
  </si>
  <si>
    <t>California2010</t>
  </si>
  <si>
    <t>California2011</t>
  </si>
  <si>
    <t>California2012</t>
  </si>
  <si>
    <t>California2013</t>
  </si>
  <si>
    <t>California2014</t>
  </si>
  <si>
    <t>California2015</t>
  </si>
  <si>
    <t>California2016</t>
  </si>
  <si>
    <t>California2017</t>
  </si>
  <si>
    <t>Colorado2009</t>
  </si>
  <si>
    <t>Colorado2010</t>
  </si>
  <si>
    <t>Colorado2011</t>
  </si>
  <si>
    <t>Colorado2012</t>
  </si>
  <si>
    <t>Colorado2013</t>
  </si>
  <si>
    <t>Colorado2014</t>
  </si>
  <si>
    <t>Colorado2015</t>
  </si>
  <si>
    <t>Colorado2016</t>
  </si>
  <si>
    <t>Colorado2017</t>
  </si>
  <si>
    <t>Connecticut2009</t>
  </si>
  <si>
    <t>Connecticut2010</t>
  </si>
  <si>
    <t>Connecticut2011</t>
  </si>
  <si>
    <t>Connecticut2012</t>
  </si>
  <si>
    <t>Connecticut2013</t>
  </si>
  <si>
    <t>Connecticut2014</t>
  </si>
  <si>
    <t>Connecticut2015</t>
  </si>
  <si>
    <t>Connecticut2016</t>
  </si>
  <si>
    <t>Connecticut2017</t>
  </si>
  <si>
    <t>Delaware2009</t>
  </si>
  <si>
    <t>Delaware2010</t>
  </si>
  <si>
    <t>Delaware2011</t>
  </si>
  <si>
    <t>Delaware2012</t>
  </si>
  <si>
    <t>Delaware2013</t>
  </si>
  <si>
    <t>Delaware2014</t>
  </si>
  <si>
    <t>Delaware2015</t>
  </si>
  <si>
    <t>Delaware2016</t>
  </si>
  <si>
    <t>Delaware2017</t>
  </si>
  <si>
    <t>District of Columbia2009</t>
  </si>
  <si>
    <t>District of Columbia2010</t>
  </si>
  <si>
    <t>District of Columbia2011</t>
  </si>
  <si>
    <t>District of Columbia2012</t>
  </si>
  <si>
    <t>District of Columbia2013</t>
  </si>
  <si>
    <t>District of Columbia2014</t>
  </si>
  <si>
    <t>District of Columbia2015</t>
  </si>
  <si>
    <t>District of Columbia2016</t>
  </si>
  <si>
    <t>District of Columbia2017</t>
  </si>
  <si>
    <t>Florida2009</t>
  </si>
  <si>
    <t>Florida2010</t>
  </si>
  <si>
    <t>Florida2011</t>
  </si>
  <si>
    <t>Florida2012</t>
  </si>
  <si>
    <t>Florida2013</t>
  </si>
  <si>
    <t>Florida2014</t>
  </si>
  <si>
    <t>Florida2015</t>
  </si>
  <si>
    <t>Florida2016</t>
  </si>
  <si>
    <t>Florida2017</t>
  </si>
  <si>
    <t>Georgia2009</t>
  </si>
  <si>
    <t>Georgia2010</t>
  </si>
  <si>
    <t>Georgia2011</t>
  </si>
  <si>
    <t>Georgia2012</t>
  </si>
  <si>
    <t>Georgia2013</t>
  </si>
  <si>
    <t>Georgia2014</t>
  </si>
  <si>
    <t>Georgia2015</t>
  </si>
  <si>
    <t>Georgia2016</t>
  </si>
  <si>
    <t>Georgia2017</t>
  </si>
  <si>
    <t>Hawaii2009</t>
  </si>
  <si>
    <t>Hawaii2010</t>
  </si>
  <si>
    <t>Hawaii2011</t>
  </si>
  <si>
    <t>Hawaii2012</t>
  </si>
  <si>
    <t>Hawaii2013</t>
  </si>
  <si>
    <t>Hawaii2014</t>
  </si>
  <si>
    <t>Hawaii2015</t>
  </si>
  <si>
    <t>Hawaii2016</t>
  </si>
  <si>
    <t>Hawaii2017</t>
  </si>
  <si>
    <t>Idaho2009</t>
  </si>
  <si>
    <t>Idaho2010</t>
  </si>
  <si>
    <t>Idaho2011</t>
  </si>
  <si>
    <t>Idaho2012</t>
  </si>
  <si>
    <t>Idaho2013</t>
  </si>
  <si>
    <t>Idaho2014</t>
  </si>
  <si>
    <t>Idaho2015</t>
  </si>
  <si>
    <t>Idaho2016</t>
  </si>
  <si>
    <t>Idaho2017</t>
  </si>
  <si>
    <t>Illinois2009</t>
  </si>
  <si>
    <t>Illinois2010</t>
  </si>
  <si>
    <t>Illinois2011</t>
  </si>
  <si>
    <t>Illinois2012</t>
  </si>
  <si>
    <t>Illinois2013</t>
  </si>
  <si>
    <t>Illinois2014</t>
  </si>
  <si>
    <t>Illinois2015</t>
  </si>
  <si>
    <t>Illinois2016</t>
  </si>
  <si>
    <t>Illinois2017</t>
  </si>
  <si>
    <t>Indiana2009</t>
  </si>
  <si>
    <t>Indiana2010</t>
  </si>
  <si>
    <t>Indiana2011</t>
  </si>
  <si>
    <t>Indiana2012</t>
  </si>
  <si>
    <t>Indiana2013</t>
  </si>
  <si>
    <t>Indiana2014</t>
  </si>
  <si>
    <t>Indiana2015</t>
  </si>
  <si>
    <t>Indiana2016</t>
  </si>
  <si>
    <t>Indiana2017</t>
  </si>
  <si>
    <t>Iowa2009</t>
  </si>
  <si>
    <t>Iowa2010</t>
  </si>
  <si>
    <t>Iowa2011</t>
  </si>
  <si>
    <t>Iowa2012</t>
  </si>
  <si>
    <t>Iowa2013</t>
  </si>
  <si>
    <t>Iowa2014</t>
  </si>
  <si>
    <t>Iowa2015</t>
  </si>
  <si>
    <t>Iowa2016</t>
  </si>
  <si>
    <t>Iowa2017</t>
  </si>
  <si>
    <t>Kansas2009</t>
  </si>
  <si>
    <t>Kansas2010</t>
  </si>
  <si>
    <t>Kansas2011</t>
  </si>
  <si>
    <t>Kansas2012</t>
  </si>
  <si>
    <t>Kansas2013</t>
  </si>
  <si>
    <t>Kansas2014</t>
  </si>
  <si>
    <t>Kansas2015</t>
  </si>
  <si>
    <t>Kansas2016</t>
  </si>
  <si>
    <t>Kansas2017</t>
  </si>
  <si>
    <t>Kentucky2009</t>
  </si>
  <si>
    <t>Kentucky2010</t>
  </si>
  <si>
    <t>Kentucky2011</t>
  </si>
  <si>
    <t>Kentucky2012</t>
  </si>
  <si>
    <t>Kentucky2013</t>
  </si>
  <si>
    <t>Kentucky2014</t>
  </si>
  <si>
    <t>Kentucky2015</t>
  </si>
  <si>
    <t>Kentucky2016</t>
  </si>
  <si>
    <t>Kentucky2017</t>
  </si>
  <si>
    <t>Louisiana2009</t>
  </si>
  <si>
    <t>Louisiana2010</t>
  </si>
  <si>
    <t>Louisiana2011</t>
  </si>
  <si>
    <t>Louisiana2012</t>
  </si>
  <si>
    <t>Louisiana2013</t>
  </si>
  <si>
    <t>Louisiana2014</t>
  </si>
  <si>
    <t>Louisiana2015</t>
  </si>
  <si>
    <t>Louisiana2016</t>
  </si>
  <si>
    <t>Louisiana2017</t>
  </si>
  <si>
    <t>Maine2009</t>
  </si>
  <si>
    <t>Maine2010</t>
  </si>
  <si>
    <t>Maine2011</t>
  </si>
  <si>
    <t>Maine2012</t>
  </si>
  <si>
    <t>Maine2013</t>
  </si>
  <si>
    <t>Maine2014</t>
  </si>
  <si>
    <t>Maine2015</t>
  </si>
  <si>
    <t>Maine2016</t>
  </si>
  <si>
    <t>Maine2017</t>
  </si>
  <si>
    <t>Maryland2009</t>
  </si>
  <si>
    <t>Maryland2010</t>
  </si>
  <si>
    <t>Maryland2011</t>
  </si>
  <si>
    <t>Maryland2012</t>
  </si>
  <si>
    <t>Maryland2013</t>
  </si>
  <si>
    <t>Maryland2014</t>
  </si>
  <si>
    <t>Maryland2015</t>
  </si>
  <si>
    <t>Maryland2016</t>
  </si>
  <si>
    <t>Maryland2017</t>
  </si>
  <si>
    <t>Massachusetts2009</t>
  </si>
  <si>
    <t>Massachusetts2010</t>
  </si>
  <si>
    <t>Massachusetts2011</t>
  </si>
  <si>
    <t>Massachusetts2012</t>
  </si>
  <si>
    <t>Massachusetts2013</t>
  </si>
  <si>
    <t>Massachusetts2014</t>
  </si>
  <si>
    <t>Massachusetts2015</t>
  </si>
  <si>
    <t>Massachusetts2016</t>
  </si>
  <si>
    <t>Massachusetts2017</t>
  </si>
  <si>
    <t>Michigan2009</t>
  </si>
  <si>
    <t>Michigan2010</t>
  </si>
  <si>
    <t>Michigan2011</t>
  </si>
  <si>
    <t>Michigan2012</t>
  </si>
  <si>
    <t>Michigan2013</t>
  </si>
  <si>
    <t>Michigan2014</t>
  </si>
  <si>
    <t>Michigan2015</t>
  </si>
  <si>
    <t>Michigan2016</t>
  </si>
  <si>
    <t>Michigan2017</t>
  </si>
  <si>
    <t>Minnesota2009</t>
  </si>
  <si>
    <t>Minnesota2010</t>
  </si>
  <si>
    <t>Minnesota2011</t>
  </si>
  <si>
    <t>Minnesota2012</t>
  </si>
  <si>
    <t>Minnesota2013</t>
  </si>
  <si>
    <t>Minnesota2014</t>
  </si>
  <si>
    <t>Minnesota2015</t>
  </si>
  <si>
    <t>Minnesota2016</t>
  </si>
  <si>
    <t>Minnesota2017</t>
  </si>
  <si>
    <t>Mississippi2009</t>
  </si>
  <si>
    <t>Mississippi2010</t>
  </si>
  <si>
    <t>Mississippi2011</t>
  </si>
  <si>
    <t>Mississippi2012</t>
  </si>
  <si>
    <t>Mississippi2013</t>
  </si>
  <si>
    <t>Mississippi2014</t>
  </si>
  <si>
    <t>Mississippi2015</t>
  </si>
  <si>
    <t>Mississippi2016</t>
  </si>
  <si>
    <t>Mississippi2017</t>
  </si>
  <si>
    <t>Missouri2009</t>
  </si>
  <si>
    <t>Missouri2010</t>
  </si>
  <si>
    <t>Missouri2011</t>
  </si>
  <si>
    <t>Missouri2012</t>
  </si>
  <si>
    <t>Missouri2013</t>
  </si>
  <si>
    <t>Missouri2014</t>
  </si>
  <si>
    <t>Missouri2015</t>
  </si>
  <si>
    <t>Missouri2016</t>
  </si>
  <si>
    <t>Missouri2017</t>
  </si>
  <si>
    <t>Montana2009</t>
  </si>
  <si>
    <t>Montana2010</t>
  </si>
  <si>
    <t>Montana2011</t>
  </si>
  <si>
    <t>Montana2012</t>
  </si>
  <si>
    <t>Montana2013</t>
  </si>
  <si>
    <t>Montana2014</t>
  </si>
  <si>
    <t>Montana2015</t>
  </si>
  <si>
    <t>Montana2016</t>
  </si>
  <si>
    <t>Montana2017</t>
  </si>
  <si>
    <t>Nebraska2009</t>
  </si>
  <si>
    <t>Nebraska2010</t>
  </si>
  <si>
    <t>Nebraska2011</t>
  </si>
  <si>
    <t>Nebraska2012</t>
  </si>
  <si>
    <t>Nebraska2013</t>
  </si>
  <si>
    <t>Nebraska2014</t>
  </si>
  <si>
    <t>Nebraska2015</t>
  </si>
  <si>
    <t>Nebraska2016</t>
  </si>
  <si>
    <t>Nebraska2017</t>
  </si>
  <si>
    <t>Nevada2009</t>
  </si>
  <si>
    <t>Nevada2010</t>
  </si>
  <si>
    <t>Nevada2011</t>
  </si>
  <si>
    <t>Nevada2012</t>
  </si>
  <si>
    <t>Nevada2013</t>
  </si>
  <si>
    <t>Nevada2014</t>
  </si>
  <si>
    <t>Nevada2015</t>
  </si>
  <si>
    <t>Nevada2016</t>
  </si>
  <si>
    <t>Nevada2017</t>
  </si>
  <si>
    <t>New Hampshire2009</t>
  </si>
  <si>
    <t>New Hampshire2010</t>
  </si>
  <si>
    <t>New Hampshire2011</t>
  </si>
  <si>
    <t>New Hampshire2012</t>
  </si>
  <si>
    <t>New Hampshire2013</t>
  </si>
  <si>
    <t>New Hampshire2014</t>
  </si>
  <si>
    <t>New Hampshire2015</t>
  </si>
  <si>
    <t>New Hampshire2016</t>
  </si>
  <si>
    <t>New Hampshire2017</t>
  </si>
  <si>
    <t>New Jersey2009</t>
  </si>
  <si>
    <t>New Jersey2010</t>
  </si>
  <si>
    <t>New Jersey2011</t>
  </si>
  <si>
    <t>New Jersey2012</t>
  </si>
  <si>
    <t>New Jersey2013</t>
  </si>
  <si>
    <t>New Jersey2014</t>
  </si>
  <si>
    <t>New Jersey2015</t>
  </si>
  <si>
    <t>New Jersey2016</t>
  </si>
  <si>
    <t>New Jersey2017</t>
  </si>
  <si>
    <t>New Mexico2009</t>
  </si>
  <si>
    <t>New Mexico2010</t>
  </si>
  <si>
    <t>New Mexico2011</t>
  </si>
  <si>
    <t>New Mexico2012</t>
  </si>
  <si>
    <t>New Mexico2013</t>
  </si>
  <si>
    <t>New Mexico2014</t>
  </si>
  <si>
    <t>New Mexico2015</t>
  </si>
  <si>
    <t>New Mexico2016</t>
  </si>
  <si>
    <t>New Mexico2017</t>
  </si>
  <si>
    <t>New York2009</t>
  </si>
  <si>
    <t>New York2010</t>
  </si>
  <si>
    <t>New York2011</t>
  </si>
  <si>
    <t>New York2012</t>
  </si>
  <si>
    <t>New York2013</t>
  </si>
  <si>
    <t>New York2014</t>
  </si>
  <si>
    <t>New York2015</t>
  </si>
  <si>
    <t>New York2016</t>
  </si>
  <si>
    <t>New York2017</t>
  </si>
  <si>
    <t>North Carolina2009</t>
  </si>
  <si>
    <t>North Carolina2010</t>
  </si>
  <si>
    <t>North Carolina2011</t>
  </si>
  <si>
    <t>North Carolina2012</t>
  </si>
  <si>
    <t>North Carolina2013</t>
  </si>
  <si>
    <t>North Carolina2014</t>
  </si>
  <si>
    <t>North Carolina2015</t>
  </si>
  <si>
    <t>North Carolina2016</t>
  </si>
  <si>
    <t>North Carolina2017</t>
  </si>
  <si>
    <t>North Dakota2009</t>
  </si>
  <si>
    <t>North Dakota2010</t>
  </si>
  <si>
    <t>North Dakota2011</t>
  </si>
  <si>
    <t>North Dakota2012</t>
  </si>
  <si>
    <t>North Dakota2013</t>
  </si>
  <si>
    <t>North Dakota2014</t>
  </si>
  <si>
    <t>North Dakota2015</t>
  </si>
  <si>
    <t>North Dakota2016</t>
  </si>
  <si>
    <t>North Dakota2017</t>
  </si>
  <si>
    <t>Ohio2009</t>
  </si>
  <si>
    <t>Ohio2010</t>
  </si>
  <si>
    <t>Ohio2011</t>
  </si>
  <si>
    <t>Ohio2012</t>
  </si>
  <si>
    <t>Ohio2013</t>
  </si>
  <si>
    <t>Ohio2014</t>
  </si>
  <si>
    <t>Ohio2015</t>
  </si>
  <si>
    <t>Ohio2016</t>
  </si>
  <si>
    <t>Ohio2017</t>
  </si>
  <si>
    <t>Oklahoma2009</t>
  </si>
  <si>
    <t>Oklahoma2010</t>
  </si>
  <si>
    <t>Oklahoma2011</t>
  </si>
  <si>
    <t>Oklahoma2012</t>
  </si>
  <si>
    <t>Oklahoma2013</t>
  </si>
  <si>
    <t>Oklahoma2014</t>
  </si>
  <si>
    <t>Oklahoma2015</t>
  </si>
  <si>
    <t>Oklahoma2016</t>
  </si>
  <si>
    <t>Oklahoma2017</t>
  </si>
  <si>
    <t>Oregon2009</t>
  </si>
  <si>
    <t>Oregon2010</t>
  </si>
  <si>
    <t>Oregon2011</t>
  </si>
  <si>
    <t>Oregon2012</t>
  </si>
  <si>
    <t>Oregon2013</t>
  </si>
  <si>
    <t>Oregon2014</t>
  </si>
  <si>
    <t>Oregon2015</t>
  </si>
  <si>
    <t>Oregon2016</t>
  </si>
  <si>
    <t>Oregon2017</t>
  </si>
  <si>
    <t>Pennsylvania2009</t>
  </si>
  <si>
    <t>Pennsylvania2010</t>
  </si>
  <si>
    <t>Pennsylvania2011</t>
  </si>
  <si>
    <t>Pennsylvania2012</t>
  </si>
  <si>
    <t>Pennsylvania2013</t>
  </si>
  <si>
    <t>Pennsylvania2014</t>
  </si>
  <si>
    <t>Pennsylvania2015</t>
  </si>
  <si>
    <t>Pennsylvania2016</t>
  </si>
  <si>
    <t>Pennsylvania2017</t>
  </si>
  <si>
    <t>Rhode Island2009</t>
  </si>
  <si>
    <t>Rhode Island2010</t>
  </si>
  <si>
    <t>Rhode Island2011</t>
  </si>
  <si>
    <t>Rhode Island2012</t>
  </si>
  <si>
    <t>Rhode Island2013</t>
  </si>
  <si>
    <t>Rhode Island2014</t>
  </si>
  <si>
    <t>Rhode Island2015</t>
  </si>
  <si>
    <t>Rhode Island2016</t>
  </si>
  <si>
    <t>Rhode Island2017</t>
  </si>
  <si>
    <t>South Carolina2009</t>
  </si>
  <si>
    <t>South Carolina2010</t>
  </si>
  <si>
    <t>South Carolina2011</t>
  </si>
  <si>
    <t>South Carolina2012</t>
  </si>
  <si>
    <t>South Carolina2013</t>
  </si>
  <si>
    <t>South Carolina2014</t>
  </si>
  <si>
    <t>South Carolina2015</t>
  </si>
  <si>
    <t>South Carolina2016</t>
  </si>
  <si>
    <t>South Carolina2017</t>
  </si>
  <si>
    <t>South Dakota2009</t>
  </si>
  <si>
    <t>South Dakota2010</t>
  </si>
  <si>
    <t>South Dakota2011</t>
  </si>
  <si>
    <t>South Dakota2012</t>
  </si>
  <si>
    <t>South Dakota2013</t>
  </si>
  <si>
    <t>South Dakota2014</t>
  </si>
  <si>
    <t>South Dakota2015</t>
  </si>
  <si>
    <t>South Dakota2016</t>
  </si>
  <si>
    <t>South Dakota2017</t>
  </si>
  <si>
    <t>Tennessee2009</t>
  </si>
  <si>
    <t>Tennessee2010</t>
  </si>
  <si>
    <t>Tennessee2011</t>
  </si>
  <si>
    <t>Tennessee2012</t>
  </si>
  <si>
    <t>Tennessee2013</t>
  </si>
  <si>
    <t>Tennessee2014</t>
  </si>
  <si>
    <t>Tennessee2015</t>
  </si>
  <si>
    <t>Tennessee2016</t>
  </si>
  <si>
    <t>Tennessee2017</t>
  </si>
  <si>
    <t>Texas2009</t>
  </si>
  <si>
    <t>Texas2010</t>
  </si>
  <si>
    <t>Texas2011</t>
  </si>
  <si>
    <t>Texas2012</t>
  </si>
  <si>
    <t>Texas2013</t>
  </si>
  <si>
    <t>Texas2014</t>
  </si>
  <si>
    <t>Texas2015</t>
  </si>
  <si>
    <t>Texas2016</t>
  </si>
  <si>
    <t>Texas2017</t>
  </si>
  <si>
    <t>Utah2009</t>
  </si>
  <si>
    <t>Utah2010</t>
  </si>
  <si>
    <t>Utah2011</t>
  </si>
  <si>
    <t>Utah2012</t>
  </si>
  <si>
    <t>Utah2013</t>
  </si>
  <si>
    <t>Utah2014</t>
  </si>
  <si>
    <t>Utah2015</t>
  </si>
  <si>
    <t>Utah2016</t>
  </si>
  <si>
    <t>Utah2017</t>
  </si>
  <si>
    <t>Vermont2009</t>
  </si>
  <si>
    <t>Vermont2010</t>
  </si>
  <si>
    <t>Vermont2011</t>
  </si>
  <si>
    <t>Vermont2012</t>
  </si>
  <si>
    <t>Vermont2013</t>
  </si>
  <si>
    <t>Vermont2014</t>
  </si>
  <si>
    <t>Vermont2015</t>
  </si>
  <si>
    <t>Vermont2016</t>
  </si>
  <si>
    <t>Vermont2017</t>
  </si>
  <si>
    <t>Virginia2009</t>
  </si>
  <si>
    <t>Virginia2010</t>
  </si>
  <si>
    <t>Virginia2011</t>
  </si>
  <si>
    <t>Virginia2012</t>
  </si>
  <si>
    <t>Virginia2013</t>
  </si>
  <si>
    <t>Virginia2014</t>
  </si>
  <si>
    <t>Virginia2015</t>
  </si>
  <si>
    <t>Virginia2016</t>
  </si>
  <si>
    <t>Virginia2017</t>
  </si>
  <si>
    <t>Washington2009</t>
  </si>
  <si>
    <t>Washington2010</t>
  </si>
  <si>
    <t>Washington2011</t>
  </si>
  <si>
    <t>Washington2012</t>
  </si>
  <si>
    <t>Washington2013</t>
  </si>
  <si>
    <t>Washington2014</t>
  </si>
  <si>
    <t>Washington2015</t>
  </si>
  <si>
    <t>Washington2016</t>
  </si>
  <si>
    <t>Washington2017</t>
  </si>
  <si>
    <t>West Virginia2009</t>
  </si>
  <si>
    <t>West Virginia2010</t>
  </si>
  <si>
    <t>West Virginia2011</t>
  </si>
  <si>
    <t>West Virginia2012</t>
  </si>
  <si>
    <t>West Virginia2013</t>
  </si>
  <si>
    <t>West Virginia2014</t>
  </si>
  <si>
    <t>West Virginia2015</t>
  </si>
  <si>
    <t>West Virginia2016</t>
  </si>
  <si>
    <t>West Virginia2017</t>
  </si>
  <si>
    <t>Wisconsin2009</t>
  </si>
  <si>
    <t>Wisconsin2010</t>
  </si>
  <si>
    <t>Wisconsin2011</t>
  </si>
  <si>
    <t>Wisconsin2012</t>
  </si>
  <si>
    <t>Wisconsin2013</t>
  </si>
  <si>
    <t>Wisconsin2014</t>
  </si>
  <si>
    <t>Wisconsin2015</t>
  </si>
  <si>
    <t>Wisconsin2016</t>
  </si>
  <si>
    <t>Wisconsin2017</t>
  </si>
  <si>
    <t>Wyoming2009</t>
  </si>
  <si>
    <t>Wyoming2010</t>
  </si>
  <si>
    <t>Wyoming2011</t>
  </si>
  <si>
    <t>Wyoming2012</t>
  </si>
  <si>
    <t>Wyoming2013</t>
  </si>
  <si>
    <t>Wyoming2014</t>
  </si>
  <si>
    <t>Wyoming2015</t>
  </si>
  <si>
    <t>Wyoming2016</t>
  </si>
  <si>
    <t>Wyoming2017</t>
  </si>
  <si>
    <t>Death Ratio</t>
  </si>
  <si>
    <t>% Pop Over 65</t>
  </si>
  <si>
    <t>65 Years &amp; Over</t>
  </si>
  <si>
    <t>Statistical Analysis</t>
  </si>
  <si>
    <t>Data Spread</t>
  </si>
  <si>
    <t>Standard Deviation</t>
  </si>
  <si>
    <t>Mean</t>
  </si>
  <si>
    <t>Correlation</t>
  </si>
  <si>
    <t>Variables:</t>
  </si>
  <si>
    <t>Integrated Data</t>
  </si>
  <si>
    <t>Sample</t>
  </si>
  <si>
    <t>Count of Death Ratio</t>
  </si>
  <si>
    <t>Count of % Pop Over 65</t>
  </si>
  <si>
    <t>Variable 1: % Pop Over 65</t>
  </si>
  <si>
    <t>% Pop Over 65 Distribution</t>
  </si>
  <si>
    <t>Outlier Percentage Calculation</t>
  </si>
  <si>
    <t>2 StDev Below</t>
  </si>
  <si>
    <t>2 StDev Above</t>
  </si>
  <si>
    <t>I filtered the % Pop Over 65 column to find how many records were below 2 StDev Below and how many were above 2 StDev Above.</t>
  </si>
  <si>
    <t>17 records</t>
  </si>
  <si>
    <t>11 records</t>
  </si>
  <si>
    <t>28 records total</t>
  </si>
  <si>
    <t>GROUPED BY 0.001</t>
  </si>
  <si>
    <t>Variable 2: Death Ratio</t>
  </si>
  <si>
    <t>0-0.00001</t>
  </si>
  <si>
    <t>0.00001-0.00002</t>
  </si>
  <si>
    <t>0.00002-0.00003</t>
  </si>
  <si>
    <t>0.00003-0.00004</t>
  </si>
  <si>
    <t>0.00004-0.00005</t>
  </si>
  <si>
    <t>0.00005-0.00006</t>
  </si>
  <si>
    <t>0.00006-0.00007</t>
  </si>
  <si>
    <t>0.00007-0.00008</t>
  </si>
  <si>
    <t>0.00008-0.00009</t>
  </si>
  <si>
    <t>0.00009-0.0001</t>
  </si>
  <si>
    <t>0.0001-0.00011</t>
  </si>
  <si>
    <t>0.00011-0.00012</t>
  </si>
  <si>
    <t>0.00012-0.00013</t>
  </si>
  <si>
    <t>0.00013-0.00014</t>
  </si>
  <si>
    <t>0.00014-0.00015</t>
  </si>
  <si>
    <t>0.00015-0.00016</t>
  </si>
  <si>
    <t>0.00016-0.00017</t>
  </si>
  <si>
    <t>0.00017-0.00018</t>
  </si>
  <si>
    <t>0.00018-0.00019</t>
  </si>
  <si>
    <t>0.00019-0.0002</t>
  </si>
  <si>
    <t>0.0002-0.00021</t>
  </si>
  <si>
    <t>0.00021-0.00022</t>
  </si>
  <si>
    <t>0.00022-0.00023</t>
  </si>
  <si>
    <t>0.00023-0.00024</t>
  </si>
  <si>
    <t>0.00024-0.00025</t>
  </si>
  <si>
    <t>0.00028-0.00029</t>
  </si>
  <si>
    <t>0.00032-0.00033</t>
  </si>
  <si>
    <t>Death Ratio Distribution</t>
  </si>
  <si>
    <t>NOTE: I removed 36 records from Integrated Data that had 0.000000 as the death ratio, since this is in essence missing data (in a previous task all of the "Suppressed" data under Deaths was transformed to 0 - so thus these 36 remaining records are the ones in which all of the deaths were suppressed). The data set without these records that I used for statistical analysis is in sheet Integrated Data (Cleaned).</t>
  </si>
  <si>
    <t>0.0884509517251574-0.0894509517251574</t>
  </si>
  <si>
    <t>0.0894509517251574-0.0904509517251574</t>
  </si>
  <si>
    <t>0.0904509517251574-0.0914509517251574</t>
  </si>
  <si>
    <t>0.0934509517251574-0.0944509517251574</t>
  </si>
  <si>
    <t>0.0944509517251574-0.0954509517251574</t>
  </si>
  <si>
    <t>0.0964509517251574-0.0974509517251574</t>
  </si>
  <si>
    <t>0.0994509517251574-0.100450951725157</t>
  </si>
  <si>
    <t>0.100450951725157-0.101450951725157</t>
  </si>
  <si>
    <t>0.101450951725157-0.102450951725157</t>
  </si>
  <si>
    <t>0.102450951725157-0.103450951725157</t>
  </si>
  <si>
    <t>0.104450951725157-0.105450951725157</t>
  </si>
  <si>
    <t>0.106450951725157-0.107450951725157</t>
  </si>
  <si>
    <t>0.107450951725157-0.108450951725157</t>
  </si>
  <si>
    <t>0.108450951725157-0.109450951725157</t>
  </si>
  <si>
    <t>0.110450951725157-0.111450951725157</t>
  </si>
  <si>
    <t>0.111450951725157-0.112450951725157</t>
  </si>
  <si>
    <t>0.112450951725157-0.113450951725157</t>
  </si>
  <si>
    <t>0.113450951725157-0.114450951725157</t>
  </si>
  <si>
    <t>0.114450951725157-0.115450951725157</t>
  </si>
  <si>
    <t>0.115450951725157-0.116450951725157</t>
  </si>
  <si>
    <t>0.116450951725157-0.117450951725157</t>
  </si>
  <si>
    <t>0.117450951725157-0.118450951725157</t>
  </si>
  <si>
    <t>0.118450951725157-0.119450951725157</t>
  </si>
  <si>
    <t>0.119450951725157-0.120450951725157</t>
  </si>
  <si>
    <t>0.120450951725157-0.121450951725157</t>
  </si>
  <si>
    <t>0.121450951725157-0.122450951725157</t>
  </si>
  <si>
    <t>0.122450951725157-0.123450951725157</t>
  </si>
  <si>
    <t>0.123450951725157-0.124450951725157</t>
  </si>
  <si>
    <t>0.124450951725157-0.125450951725157</t>
  </si>
  <si>
    <t>0.125450951725157-0.126450951725157</t>
  </si>
  <si>
    <t>0.126450951725157-0.127450951725157</t>
  </si>
  <si>
    <t>0.127450951725157-0.128450951725157</t>
  </si>
  <si>
    <t>0.128450951725157-0.129450951725157</t>
  </si>
  <si>
    <t>0.129450951725157-0.130450951725157</t>
  </si>
  <si>
    <t>0.130450951725157-0.131450951725157</t>
  </si>
  <si>
    <t>0.131450951725157-0.132450951725157</t>
  </si>
  <si>
    <t>0.132450951725157-0.133450951725157</t>
  </si>
  <si>
    <t>0.133450951725157-0.134450951725157</t>
  </si>
  <si>
    <t>0.134450951725157-0.135450951725157</t>
  </si>
  <si>
    <t>0.135450951725157-0.136450951725157</t>
  </si>
  <si>
    <t>0.136450951725157-0.137450951725157</t>
  </si>
  <si>
    <t>0.137450951725157-0.138450951725157</t>
  </si>
  <si>
    <t>0.138450951725157-0.139450951725157</t>
  </si>
  <si>
    <t>0.139450951725157-0.140450951725157</t>
  </si>
  <si>
    <t>0.140450951725157-0.141450951725157</t>
  </si>
  <si>
    <t>0.141450951725157-0.142450951725157</t>
  </si>
  <si>
    <t>0.142450951725157-0.143450951725157</t>
  </si>
  <si>
    <t>0.143450951725157-0.144450951725157</t>
  </si>
  <si>
    <t>0.144450951725157-0.145450951725157</t>
  </si>
  <si>
    <t>0.145450951725157-0.146450951725157</t>
  </si>
  <si>
    <t>0.146450951725157-0.147450951725157</t>
  </si>
  <si>
    <t>0.147450951725157-0.148450951725157</t>
  </si>
  <si>
    <t>0.148450951725157-0.149450951725157</t>
  </si>
  <si>
    <t>0.149450951725157-0.150450951725157</t>
  </si>
  <si>
    <t>0.150450951725157-0.151450951725157</t>
  </si>
  <si>
    <t>0.151450951725157-0.152450951725157</t>
  </si>
  <si>
    <t>0.152450951725157-0.153450951725157</t>
  </si>
  <si>
    <t>0.153450951725157-0.154450951725157</t>
  </si>
  <si>
    <t>0.154450951725157-0.155450951725157</t>
  </si>
  <si>
    <t>0.155450951725157-0.156450951725157</t>
  </si>
  <si>
    <t>0.156450951725157-0.157450951725157</t>
  </si>
  <si>
    <t>0.157450951725157-0.158450951725157</t>
  </si>
  <si>
    <t>0.158450951725157-0.159450951725157</t>
  </si>
  <si>
    <t>0.159450951725157-0.160450951725157</t>
  </si>
  <si>
    <t>0.160450951725157-0.161450951725157</t>
  </si>
  <si>
    <t>0.161450951725157-0.162450951725157</t>
  </si>
  <si>
    <t>0.162450951725157-0.163450951725157</t>
  </si>
  <si>
    <t>0.163450951725157-0.164450951725157</t>
  </si>
  <si>
    <t>0.164450951725157-0.165450951725157</t>
  </si>
  <si>
    <t>0.165450951725157-0.166450951725157</t>
  </si>
  <si>
    <t>0.166450951725157-0.167450951725157</t>
  </si>
  <si>
    <t>0.167450951725157-0.168450951725157</t>
  </si>
  <si>
    <t>0.168450951725157-0.169450951725157</t>
  </si>
  <si>
    <t>0.169450951725157-0.170450951725157</t>
  </si>
  <si>
    <t>0.170450951725157-0.171450951725157</t>
  </si>
  <si>
    <t>0.171450951725157-0.172450951725157</t>
  </si>
  <si>
    <t>0.172450951725157-0.173450951725157</t>
  </si>
  <si>
    <t>0.174450951725157-0.175450951725157</t>
  </si>
  <si>
    <t>0.175450951725157-0.176450951725157</t>
  </si>
  <si>
    <t>0.177450951725157-0.178450951725157</t>
  </si>
  <si>
    <t>0.181450951725157-0.182450951725157</t>
  </si>
  <si>
    <t>0.182450951725157-0.183450951725157</t>
  </si>
  <si>
    <t>0.185450951725157-0.186450951725157</t>
  </si>
  <si>
    <t>0.187450951725157-0.188450951725157</t>
  </si>
  <si>
    <t>0.189450951725157-0.190450951725157</t>
  </si>
  <si>
    <t>0.193450951725157-0.194450951725157</t>
  </si>
  <si>
    <t>Then I divided 28 (number of outlier records) by 423 (total number of records) to get the outlier percentage.</t>
  </si>
  <si>
    <t>GROUPED BY 0.00001</t>
  </si>
  <si>
    <t>I filtered the Death Ratio column to find how many records were below 2 StDev Below and how many were above 2 StDev Above.</t>
  </si>
  <si>
    <t>6 records</t>
  </si>
  <si>
    <t>12 records total</t>
  </si>
  <si>
    <t>Then I divided 12 (number of outlier records) by 423 (total number of records) to get the outlier percentage.</t>
  </si>
  <si>
    <t>Approximately yes when grouped by 0.00001 (see sheet Death Ratio Dist); also, according to the Central Limit Theorem,  the data set is large enough that it should follow a normal distribution.</t>
  </si>
  <si>
    <t>Approximately yes, when grouped by 0.001 (see sheet %Pop Dist); also, according to the Central Limit Theorem, the data set is large enough that it should follow a normal distribution.</t>
  </si>
  <si>
    <t>% Population over 65 and Death Ratio</t>
  </si>
  <si>
    <t>I believe there should be a positive correlation, that is as one variable increases, the other one also increases.</t>
  </si>
  <si>
    <t>0.108 indicates a weak positive correlation.</t>
  </si>
  <si>
    <t>Proposed Relationship:</t>
  </si>
  <si>
    <t>Correlation Coefficient:</t>
  </si>
  <si>
    <t>Strength of Correlation:</t>
  </si>
  <si>
    <t>Usefulness/Interpretation:</t>
  </si>
  <si>
    <t>Dataset Name:</t>
  </si>
  <si>
    <t>Sample or Population?:</t>
  </si>
  <si>
    <t>Normal Distribution?:</t>
  </si>
  <si>
    <t>Variance:</t>
  </si>
  <si>
    <t>Standard Deviation:</t>
  </si>
  <si>
    <t>Mean:</t>
  </si>
  <si>
    <t>Outlier Percentage:</t>
  </si>
  <si>
    <t>My hypothesis was "If a state has a higher percentage of its population over the age of 65, then it will have a higher mortality rate from influenza." So I'm looking for a positive relationship between percentage of population over 65 and death ratio. An r of 0.108 is a weak correlation, but doesn't say anything about statistical signifiance (if the correlation actually means anything). So its usefulness is TBD (to be determined, most likely in the next task).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</si>
</sst>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9" formatCode="0.00000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pivotButton="1"/>
    <xf numFmtId="0" fontId="0" fillId="0" borderId="0" xfId="0" applyNumberForma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64" fontId="0" fillId="0" borderId="0" xfId="0" applyNumberFormat="1"/>
    <xf numFmtId="10" fontId="0" fillId="0" borderId="0" xfId="1" applyNumberFormat="1" applyFont="1"/>
    <xf numFmtId="0" fontId="1" fillId="0" borderId="0" xfId="0" applyFont="1"/>
    <xf numFmtId="164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2" fillId="0" borderId="1" xfId="0" applyFont="1" applyBorder="1"/>
    <xf numFmtId="164" fontId="0" fillId="0" borderId="0" xfId="0" applyNumberForma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4" xfId="0" applyFont="1" applyBorder="1"/>
    <xf numFmtId="169" fontId="0" fillId="0" borderId="0" xfId="0" applyNumberFormat="1" applyBorder="1"/>
    <xf numFmtId="0" fontId="0" fillId="0" borderId="0" xfId="0" applyNumberFormat="1" applyBorder="1"/>
    <xf numFmtId="10" fontId="0" fillId="0" borderId="0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1.8.xlsx]%Pop Dist!PivotTable3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'%Pop Dist'!$B$3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'%Pop Dist'!$A$4:$A$90</c:f>
              <c:strCache>
                <c:ptCount val="86"/>
                <c:pt idx="0">
                  <c:v>0.0884509517251574-0.0894509517251574</c:v>
                </c:pt>
                <c:pt idx="1">
                  <c:v>0.0894509517251574-0.0904509517251574</c:v>
                </c:pt>
                <c:pt idx="2">
                  <c:v>0.0904509517251574-0.0914509517251574</c:v>
                </c:pt>
                <c:pt idx="3">
                  <c:v>0.0934509517251574-0.0944509517251574</c:v>
                </c:pt>
                <c:pt idx="4">
                  <c:v>0.0944509517251574-0.0954509517251574</c:v>
                </c:pt>
                <c:pt idx="5">
                  <c:v>0.0964509517251574-0.0974509517251574</c:v>
                </c:pt>
                <c:pt idx="6">
                  <c:v>0.0994509517251574-0.100450951725157</c:v>
                </c:pt>
                <c:pt idx="7">
                  <c:v>0.100450951725157-0.101450951725157</c:v>
                </c:pt>
                <c:pt idx="8">
                  <c:v>0.101450951725157-0.102450951725157</c:v>
                </c:pt>
                <c:pt idx="9">
                  <c:v>0.102450951725157-0.103450951725157</c:v>
                </c:pt>
                <c:pt idx="10">
                  <c:v>0.104450951725157-0.105450951725157</c:v>
                </c:pt>
                <c:pt idx="11">
                  <c:v>0.106450951725157-0.107450951725157</c:v>
                </c:pt>
                <c:pt idx="12">
                  <c:v>0.107450951725157-0.108450951725157</c:v>
                </c:pt>
                <c:pt idx="13">
                  <c:v>0.108450951725157-0.109450951725157</c:v>
                </c:pt>
                <c:pt idx="14">
                  <c:v>0.110450951725157-0.111450951725157</c:v>
                </c:pt>
                <c:pt idx="15">
                  <c:v>0.111450951725157-0.112450951725157</c:v>
                </c:pt>
                <c:pt idx="16">
                  <c:v>0.112450951725157-0.113450951725157</c:v>
                </c:pt>
                <c:pt idx="17">
                  <c:v>0.113450951725157-0.114450951725157</c:v>
                </c:pt>
                <c:pt idx="18">
                  <c:v>0.114450951725157-0.115450951725157</c:v>
                </c:pt>
                <c:pt idx="19">
                  <c:v>0.115450951725157-0.116450951725157</c:v>
                </c:pt>
                <c:pt idx="20">
                  <c:v>0.116450951725157-0.117450951725157</c:v>
                </c:pt>
                <c:pt idx="21">
                  <c:v>0.117450951725157-0.118450951725157</c:v>
                </c:pt>
                <c:pt idx="22">
                  <c:v>0.118450951725157-0.119450951725157</c:v>
                </c:pt>
                <c:pt idx="23">
                  <c:v>0.119450951725157-0.120450951725157</c:v>
                </c:pt>
                <c:pt idx="24">
                  <c:v>0.120450951725157-0.121450951725157</c:v>
                </c:pt>
                <c:pt idx="25">
                  <c:v>0.121450951725157-0.122450951725157</c:v>
                </c:pt>
                <c:pt idx="26">
                  <c:v>0.122450951725157-0.123450951725157</c:v>
                </c:pt>
                <c:pt idx="27">
                  <c:v>0.123450951725157-0.124450951725157</c:v>
                </c:pt>
                <c:pt idx="28">
                  <c:v>0.124450951725157-0.125450951725157</c:v>
                </c:pt>
                <c:pt idx="29">
                  <c:v>0.125450951725157-0.126450951725157</c:v>
                </c:pt>
                <c:pt idx="30">
                  <c:v>0.126450951725157-0.127450951725157</c:v>
                </c:pt>
                <c:pt idx="31">
                  <c:v>0.127450951725157-0.128450951725157</c:v>
                </c:pt>
                <c:pt idx="32">
                  <c:v>0.128450951725157-0.129450951725157</c:v>
                </c:pt>
                <c:pt idx="33">
                  <c:v>0.129450951725157-0.130450951725157</c:v>
                </c:pt>
                <c:pt idx="34">
                  <c:v>0.130450951725157-0.131450951725157</c:v>
                </c:pt>
                <c:pt idx="35">
                  <c:v>0.131450951725157-0.132450951725157</c:v>
                </c:pt>
                <c:pt idx="36">
                  <c:v>0.132450951725157-0.133450951725157</c:v>
                </c:pt>
                <c:pt idx="37">
                  <c:v>0.133450951725157-0.134450951725157</c:v>
                </c:pt>
                <c:pt idx="38">
                  <c:v>0.134450951725157-0.135450951725157</c:v>
                </c:pt>
                <c:pt idx="39">
                  <c:v>0.135450951725157-0.136450951725157</c:v>
                </c:pt>
                <c:pt idx="40">
                  <c:v>0.136450951725157-0.137450951725157</c:v>
                </c:pt>
                <c:pt idx="41">
                  <c:v>0.137450951725157-0.138450951725157</c:v>
                </c:pt>
                <c:pt idx="42">
                  <c:v>0.138450951725157-0.139450951725157</c:v>
                </c:pt>
                <c:pt idx="43">
                  <c:v>0.139450951725157-0.140450951725157</c:v>
                </c:pt>
                <c:pt idx="44">
                  <c:v>0.140450951725157-0.141450951725157</c:v>
                </c:pt>
                <c:pt idx="45">
                  <c:v>0.141450951725157-0.142450951725157</c:v>
                </c:pt>
                <c:pt idx="46">
                  <c:v>0.142450951725157-0.143450951725157</c:v>
                </c:pt>
                <c:pt idx="47">
                  <c:v>0.143450951725157-0.144450951725157</c:v>
                </c:pt>
                <c:pt idx="48">
                  <c:v>0.144450951725157-0.145450951725157</c:v>
                </c:pt>
                <c:pt idx="49">
                  <c:v>0.145450951725157-0.146450951725157</c:v>
                </c:pt>
                <c:pt idx="50">
                  <c:v>0.146450951725157-0.147450951725157</c:v>
                </c:pt>
                <c:pt idx="51">
                  <c:v>0.147450951725157-0.148450951725157</c:v>
                </c:pt>
                <c:pt idx="52">
                  <c:v>0.148450951725157-0.149450951725157</c:v>
                </c:pt>
                <c:pt idx="53">
                  <c:v>0.149450951725157-0.150450951725157</c:v>
                </c:pt>
                <c:pt idx="54">
                  <c:v>0.150450951725157-0.151450951725157</c:v>
                </c:pt>
                <c:pt idx="55">
                  <c:v>0.151450951725157-0.152450951725157</c:v>
                </c:pt>
                <c:pt idx="56">
                  <c:v>0.152450951725157-0.153450951725157</c:v>
                </c:pt>
                <c:pt idx="57">
                  <c:v>0.153450951725157-0.154450951725157</c:v>
                </c:pt>
                <c:pt idx="58">
                  <c:v>0.154450951725157-0.155450951725157</c:v>
                </c:pt>
                <c:pt idx="59">
                  <c:v>0.155450951725157-0.156450951725157</c:v>
                </c:pt>
                <c:pt idx="60">
                  <c:v>0.156450951725157-0.157450951725157</c:v>
                </c:pt>
                <c:pt idx="61">
                  <c:v>0.157450951725157-0.158450951725157</c:v>
                </c:pt>
                <c:pt idx="62">
                  <c:v>0.158450951725157-0.159450951725157</c:v>
                </c:pt>
                <c:pt idx="63">
                  <c:v>0.159450951725157-0.160450951725157</c:v>
                </c:pt>
                <c:pt idx="64">
                  <c:v>0.160450951725157-0.161450951725157</c:v>
                </c:pt>
                <c:pt idx="65">
                  <c:v>0.161450951725157-0.162450951725157</c:v>
                </c:pt>
                <c:pt idx="66">
                  <c:v>0.162450951725157-0.163450951725157</c:v>
                </c:pt>
                <c:pt idx="67">
                  <c:v>0.163450951725157-0.164450951725157</c:v>
                </c:pt>
                <c:pt idx="68">
                  <c:v>0.164450951725157-0.165450951725157</c:v>
                </c:pt>
                <c:pt idx="69">
                  <c:v>0.165450951725157-0.166450951725157</c:v>
                </c:pt>
                <c:pt idx="70">
                  <c:v>0.166450951725157-0.167450951725157</c:v>
                </c:pt>
                <c:pt idx="71">
                  <c:v>0.167450951725157-0.168450951725157</c:v>
                </c:pt>
                <c:pt idx="72">
                  <c:v>0.168450951725157-0.169450951725157</c:v>
                </c:pt>
                <c:pt idx="73">
                  <c:v>0.169450951725157-0.170450951725157</c:v>
                </c:pt>
                <c:pt idx="74">
                  <c:v>0.170450951725157-0.171450951725157</c:v>
                </c:pt>
                <c:pt idx="75">
                  <c:v>0.171450951725157-0.172450951725157</c:v>
                </c:pt>
                <c:pt idx="76">
                  <c:v>0.172450951725157-0.173450951725157</c:v>
                </c:pt>
                <c:pt idx="77">
                  <c:v>0.174450951725157-0.175450951725157</c:v>
                </c:pt>
                <c:pt idx="78">
                  <c:v>0.175450951725157-0.176450951725157</c:v>
                </c:pt>
                <c:pt idx="79">
                  <c:v>0.177450951725157-0.178450951725157</c:v>
                </c:pt>
                <c:pt idx="80">
                  <c:v>0.181450951725157-0.182450951725157</c:v>
                </c:pt>
                <c:pt idx="81">
                  <c:v>0.182450951725157-0.183450951725157</c:v>
                </c:pt>
                <c:pt idx="82">
                  <c:v>0.185450951725157-0.186450951725157</c:v>
                </c:pt>
                <c:pt idx="83">
                  <c:v>0.187450951725157-0.188450951725157</c:v>
                </c:pt>
                <c:pt idx="84">
                  <c:v>0.189450951725157-0.190450951725157</c:v>
                </c:pt>
                <c:pt idx="85">
                  <c:v>0.193450951725157-0.194450951725157</c:v>
                </c:pt>
              </c:strCache>
            </c:strRef>
          </c:cat>
          <c:val>
            <c:numRef>
              <c:f>'%Pop Dist'!$B$4:$B$90</c:f>
              <c:numCache>
                <c:formatCode>General</c:formatCode>
                <c:ptCount val="8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5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6</c:v>
                </c:pt>
                <c:pt idx="30">
                  <c:v>8</c:v>
                </c:pt>
                <c:pt idx="31">
                  <c:v>5</c:v>
                </c:pt>
                <c:pt idx="32">
                  <c:v>11</c:v>
                </c:pt>
                <c:pt idx="33">
                  <c:v>7</c:v>
                </c:pt>
                <c:pt idx="34">
                  <c:v>7</c:v>
                </c:pt>
                <c:pt idx="35">
                  <c:v>13</c:v>
                </c:pt>
                <c:pt idx="36">
                  <c:v>10</c:v>
                </c:pt>
                <c:pt idx="37">
                  <c:v>13</c:v>
                </c:pt>
                <c:pt idx="38">
                  <c:v>13</c:v>
                </c:pt>
                <c:pt idx="39">
                  <c:v>12</c:v>
                </c:pt>
                <c:pt idx="40">
                  <c:v>6</c:v>
                </c:pt>
                <c:pt idx="41">
                  <c:v>12</c:v>
                </c:pt>
                <c:pt idx="42">
                  <c:v>16</c:v>
                </c:pt>
                <c:pt idx="43">
                  <c:v>5</c:v>
                </c:pt>
                <c:pt idx="44">
                  <c:v>13</c:v>
                </c:pt>
                <c:pt idx="45">
                  <c:v>13</c:v>
                </c:pt>
                <c:pt idx="46">
                  <c:v>16</c:v>
                </c:pt>
                <c:pt idx="47">
                  <c:v>13</c:v>
                </c:pt>
                <c:pt idx="48">
                  <c:v>11</c:v>
                </c:pt>
                <c:pt idx="49">
                  <c:v>10</c:v>
                </c:pt>
                <c:pt idx="50">
                  <c:v>15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7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5</c:v>
                </c:pt>
                <c:pt idx="59">
                  <c:v>3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3-3D43-91A5-E4041572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358671"/>
        <c:axId val="195349279"/>
      </c:barChart>
      <c:catAx>
        <c:axId val="23935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9279"/>
        <c:crosses val="autoZero"/>
        <c:auto val="1"/>
        <c:lblAlgn val="ctr"/>
        <c:lblOffset val="100"/>
        <c:noMultiLvlLbl val="0"/>
      </c:catAx>
      <c:valAx>
        <c:axId val="19534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5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1.8.xlsx]DeathRato Dist!PivotTable6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'DeathRato Dist'!$B$3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'DeathRato Dist'!$A$4:$A$31</c:f>
              <c:strCache>
                <c:ptCount val="27"/>
                <c:pt idx="0">
                  <c:v>0-0.00001</c:v>
                </c:pt>
                <c:pt idx="1">
                  <c:v>0.00001-0.00002</c:v>
                </c:pt>
                <c:pt idx="2">
                  <c:v>0.00002-0.00003</c:v>
                </c:pt>
                <c:pt idx="3">
                  <c:v>0.00003-0.00004</c:v>
                </c:pt>
                <c:pt idx="4">
                  <c:v>0.00004-0.00005</c:v>
                </c:pt>
                <c:pt idx="5">
                  <c:v>0.00005-0.00006</c:v>
                </c:pt>
                <c:pt idx="6">
                  <c:v>0.00006-0.00007</c:v>
                </c:pt>
                <c:pt idx="7">
                  <c:v>0.00007-0.00008</c:v>
                </c:pt>
                <c:pt idx="8">
                  <c:v>0.00008-0.00009</c:v>
                </c:pt>
                <c:pt idx="9">
                  <c:v>0.00009-0.0001</c:v>
                </c:pt>
                <c:pt idx="10">
                  <c:v>0.0001-0.00011</c:v>
                </c:pt>
                <c:pt idx="11">
                  <c:v>0.00011-0.00012</c:v>
                </c:pt>
                <c:pt idx="12">
                  <c:v>0.00012-0.00013</c:v>
                </c:pt>
                <c:pt idx="13">
                  <c:v>0.00013-0.00014</c:v>
                </c:pt>
                <c:pt idx="14">
                  <c:v>0.00014-0.00015</c:v>
                </c:pt>
                <c:pt idx="15">
                  <c:v>0.00015-0.00016</c:v>
                </c:pt>
                <c:pt idx="16">
                  <c:v>0.00016-0.00017</c:v>
                </c:pt>
                <c:pt idx="17">
                  <c:v>0.00017-0.00018</c:v>
                </c:pt>
                <c:pt idx="18">
                  <c:v>0.00018-0.00019</c:v>
                </c:pt>
                <c:pt idx="19">
                  <c:v>0.00019-0.0002</c:v>
                </c:pt>
                <c:pt idx="20">
                  <c:v>0.0002-0.00021</c:v>
                </c:pt>
                <c:pt idx="21">
                  <c:v>0.00021-0.00022</c:v>
                </c:pt>
                <c:pt idx="22">
                  <c:v>0.00022-0.00023</c:v>
                </c:pt>
                <c:pt idx="23">
                  <c:v>0.00023-0.00024</c:v>
                </c:pt>
                <c:pt idx="24">
                  <c:v>0.00024-0.00025</c:v>
                </c:pt>
                <c:pt idx="25">
                  <c:v>0.00028-0.00029</c:v>
                </c:pt>
                <c:pt idx="26">
                  <c:v>0.00032-0.00033</c:v>
                </c:pt>
              </c:strCache>
            </c:strRef>
          </c:cat>
          <c:val>
            <c:numRef>
              <c:f>'DeathRato Dist'!$B$4:$B$31</c:f>
              <c:numCache>
                <c:formatCode>General</c:formatCode>
                <c:ptCount val="27"/>
                <c:pt idx="0">
                  <c:v>1</c:v>
                </c:pt>
                <c:pt idx="1">
                  <c:v>8</c:v>
                </c:pt>
                <c:pt idx="2">
                  <c:v>7</c:v>
                </c:pt>
                <c:pt idx="3">
                  <c:v>15</c:v>
                </c:pt>
                <c:pt idx="4">
                  <c:v>6</c:v>
                </c:pt>
                <c:pt idx="5">
                  <c:v>17</c:v>
                </c:pt>
                <c:pt idx="6">
                  <c:v>23</c:v>
                </c:pt>
                <c:pt idx="7">
                  <c:v>14</c:v>
                </c:pt>
                <c:pt idx="8">
                  <c:v>25</c:v>
                </c:pt>
                <c:pt idx="9">
                  <c:v>18</c:v>
                </c:pt>
                <c:pt idx="10">
                  <c:v>11</c:v>
                </c:pt>
                <c:pt idx="11">
                  <c:v>24</c:v>
                </c:pt>
                <c:pt idx="12">
                  <c:v>29</c:v>
                </c:pt>
                <c:pt idx="13">
                  <c:v>35</c:v>
                </c:pt>
                <c:pt idx="14">
                  <c:v>27</c:v>
                </c:pt>
                <c:pt idx="15">
                  <c:v>25</c:v>
                </c:pt>
                <c:pt idx="16">
                  <c:v>28</c:v>
                </c:pt>
                <c:pt idx="17">
                  <c:v>32</c:v>
                </c:pt>
                <c:pt idx="18">
                  <c:v>22</c:v>
                </c:pt>
                <c:pt idx="19">
                  <c:v>17</c:v>
                </c:pt>
                <c:pt idx="20">
                  <c:v>14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C-934D-9073-542A57EC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364319"/>
        <c:axId val="265780479"/>
      </c:barChart>
      <c:catAx>
        <c:axId val="2293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80479"/>
        <c:crosses val="autoZero"/>
        <c:auto val="1"/>
        <c:lblAlgn val="ctr"/>
        <c:lblOffset val="100"/>
        <c:noMultiLvlLbl val="0"/>
      </c:catAx>
      <c:valAx>
        <c:axId val="2657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6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2</xdr:row>
      <xdr:rowOff>12700</xdr:rowOff>
    </xdr:from>
    <xdr:to>
      <xdr:col>8</xdr:col>
      <xdr:colOff>438150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FDB4D-ACB9-B14F-B49D-1860FDE0F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21166</xdr:colOff>
      <xdr:row>3</xdr:row>
      <xdr:rowOff>14817</xdr:rowOff>
    </xdr:from>
    <xdr:to>
      <xdr:col>8</xdr:col>
      <xdr:colOff>465666</xdr:colOff>
      <xdr:row>16</xdr:row>
      <xdr:rowOff>143934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F46B7-0994-5340-BD4B-B747C61EB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0.894646759261" createdVersion="6" refreshedVersion="6" minRefreshableVersion="3" recordCount="423" xr:uid="{0F3663F6-1518-5143-A4F1-DA05E324741A}">
  <cacheSource type="worksheet">
    <worksheetSource ref="A1:F424" sheet="Integrated Data (Cleaned)"/>
  </cacheSource>
  <cacheFields count="6">
    <cacheField name="State &amp; Year" numFmtId="0">
      <sharedItems/>
    </cacheField>
    <cacheField name="Deaths" numFmtId="0">
      <sharedItems containsSemiMixedTypes="0" containsString="0" containsNumber="1" containsInteger="1" minValue="10" maxValue="6387"/>
    </cacheField>
    <cacheField name="Total Population" numFmtId="0">
      <sharedItems containsSemiMixedTypes="0" containsString="0" containsNumber="1" containsInteger="1" minValue="523949" maxValue="38982847"/>
    </cacheField>
    <cacheField name="Death Ratio" numFmtId="164">
      <sharedItems containsSemiMixedTypes="0" containsString="0" containsNumber="1" minValue="6.6998398068302189E-6" maxValue="3.2215905653821099E-4" count="423">
        <n v="1.6294870245351105E-4"/>
        <n v="1.7166558694883198E-4"/>
        <n v="1.634570664006417E-4"/>
        <n v="1.5929413232423326E-4"/>
        <n v="1.7940202242962847E-4"/>
        <n v="1.8411359165141381E-4"/>
        <n v="2.0225147082569112E-4"/>
        <n v="1.8074165634545742E-4"/>
        <n v="2.152235180757863E-4"/>
        <n v="1.3407400790372602E-4"/>
        <n v="9.3807789440252445E-5"/>
        <n v="8.3946455416147989E-5"/>
        <n v="8.0798892025695301E-5"/>
        <n v="9.1516540187104258E-5"/>
        <n v="9.311872439235079E-5"/>
        <n v="9.1539685464822861E-5"/>
        <n v="1.1027591718129999E-4"/>
        <n v="1.0220345359566728E-4"/>
        <n v="1.789902763884695E-4"/>
        <n v="1.6082520736704768E-4"/>
        <n v="1.9820934774621469E-4"/>
        <n v="1.8721891445947224E-4"/>
        <n v="2.1102016145940042E-4"/>
        <n v="1.7916306417702397E-4"/>
        <n v="1.7612013759681536E-4"/>
        <n v="1.6540496255312498E-4"/>
        <n v="1.8804920441754444E-4"/>
        <n v="1.7243883234370814E-4"/>
        <n v="1.564526197216006E-4"/>
        <n v="1.6354154268959025E-4"/>
        <n v="1.5223013123512595E-4"/>
        <n v="1.6960007707018376E-4"/>
        <n v="1.5330896221706406E-4"/>
        <n v="1.5728187765047161E-4"/>
        <n v="1.5051402168240113E-4"/>
        <n v="1.5896735300015416E-4"/>
        <n v="9.2913564988186562E-5"/>
        <n v="7.8779454563796108E-5"/>
        <n v="8.2157669831280767E-5"/>
        <n v="7.4362667323437751E-5"/>
        <n v="7.7549225689538603E-5"/>
        <n v="8.8502726268763541E-5"/>
        <n v="8.3350603325764842E-5"/>
        <n v="6.1761854870836562E-5"/>
        <n v="6.9161903048623575E-5"/>
        <n v="1.5624610994403469E-4"/>
        <n v="1.294475747193117E-4"/>
        <n v="1.5007706204196988E-4"/>
        <n v="1.2037356115102878E-4"/>
        <n v="1.3031730170073847E-4"/>
        <n v="1.3836098743531903E-4"/>
        <n v="1.5250936346265274E-4"/>
        <n v="1.1118634999456609E-4"/>
        <n v="1.493958232600116E-4"/>
        <n v="1.1347157196707509E-5"/>
        <n v="2.3329937531314887E-5"/>
        <n v="1.1007808939661796E-5"/>
        <n v="3.3803676967701129E-5"/>
        <n v="5.612798908526489E-5"/>
        <n v="1.0596228590320133E-5"/>
        <n v="1.2369377942117457E-4"/>
        <n v="1.136583400048186E-4"/>
        <n v="1.2365703563318474E-4"/>
        <n v="1.1628182817909012E-4"/>
        <n v="1.3315065887052624E-4"/>
        <n v="1.3397520229532474E-4"/>
        <n v="1.2984982213984771E-4"/>
        <n v="1.3403930712714386E-4"/>
        <n v="1.4325554614709894E-4"/>
        <n v="1.3877092132204676E-4"/>
        <n v="1.3570863935983543E-4"/>
        <n v="1.3697043480144809E-4"/>
        <n v="1.2661395477246598E-4"/>
        <n v="1.3485665288233924E-4"/>
        <n v="1.3938574991148348E-4"/>
        <n v="1.3311090886869418E-4"/>
        <n v="1.2575104066412393E-4"/>
        <n v="1.2605822498060361E-4"/>
        <n v="8.2015807961157309E-5"/>
        <n v="1.0572956776103018E-4"/>
        <n v="1.4332882305499817E-4"/>
        <n v="1.9813169153097093E-4"/>
        <n v="2.3178119854857016E-4"/>
        <n v="2.0535591195257571E-4"/>
        <n v="2.8798996514965876E-4"/>
        <n v="2.4616725367181802E-4"/>
        <n v="3.2215905653821099E-4"/>
        <n v="6.6998398068302189E-6"/>
        <n v="5.1087341670176195E-5"/>
        <n v="3.9355168785286588E-5"/>
        <n v="2.9340420958500527E-5"/>
        <n v="6.6946071781346552E-5"/>
        <n v="3.5011728929191279E-5"/>
        <n v="5.0725404210332272E-5"/>
        <n v="2.5680487048780086E-5"/>
        <n v="6.335319405686704E-5"/>
        <n v="1.7739478858225192E-4"/>
        <n v="1.6319665848564955E-4"/>
        <n v="1.7912176699283873E-4"/>
        <n v="1.7163319000675304E-4"/>
        <n v="1.7955327891372056E-4"/>
        <n v="1.8292379203662952E-4"/>
        <n v="1.7174468284753772E-4"/>
        <n v="1.588118724363282E-4"/>
        <n v="1.7511341919569808E-4"/>
        <n v="1.5388329056082104E-4"/>
        <n v="1.5644970126521684E-4"/>
        <n v="1.2348444917104285E-4"/>
        <n v="1.1579624178748691E-4"/>
        <n v="1.4535997007457258E-4"/>
        <n v="1.3481268602660396E-4"/>
        <n v="1.3138173854729553E-4"/>
        <n v="1.2322488632807746E-4"/>
        <n v="1.4196260351250858E-4"/>
        <n v="1.7724782468578795E-4"/>
        <n v="1.4388646628431766E-4"/>
        <n v="1.6390382637934797E-4"/>
        <n v="1.6832663636130968E-4"/>
        <n v="2.0277200100700298E-4"/>
        <n v="1.3644709945953953E-4"/>
        <n v="1.4934414645294722E-4"/>
        <n v="1.1652651831317243E-4"/>
        <n v="1.3245237006358356E-4"/>
        <n v="1.6163667028459215E-4"/>
        <n v="1.4309466780145722E-4"/>
        <n v="1.6990552758138953E-4"/>
        <n v="1.7255995143068684E-4"/>
        <n v="1.9106679074385997E-4"/>
        <n v="1.6129334368385673E-4"/>
        <n v="1.7179475746002316E-4"/>
        <n v="1.3249182622040843E-4"/>
        <n v="1.3912708087966886E-4"/>
        <n v="1.947318908748824E-4"/>
        <n v="1.7382872107793407E-4"/>
        <n v="1.8535509402137145E-4"/>
        <n v="1.6450979881649715E-4"/>
        <n v="1.7357078672965352E-4"/>
        <n v="1.9620046394565522E-4"/>
        <n v="1.8988696154254616E-4"/>
        <n v="1.6863142677826258E-4"/>
        <n v="1.7245369742535446E-4"/>
        <n v="1.4983409444217514E-4"/>
        <n v="1.6207894463581899E-4"/>
        <n v="1.4627850535477442E-4"/>
        <n v="1.3511111896070407E-4"/>
        <n v="1.5980847501558679E-4"/>
        <n v="1.4453225775252557E-4"/>
        <n v="1.2302029748426733E-4"/>
        <n v="1.1623727040448417E-4"/>
        <n v="1.3466393307459847E-4"/>
        <n v="6.1532384265941447E-5"/>
        <n v="7.5320205021598064E-5"/>
        <n v="1.1140023318778542E-4"/>
        <n v="3.8372292496185344E-5"/>
        <n v="7.904721753794266E-5"/>
        <n v="4.5915237460812098E-5"/>
        <n v="1.2790610187344819E-4"/>
        <n v="6.0153858531659351E-5"/>
        <n v="9.7732750545423926E-5"/>
        <n v="1.2842758865849578E-4"/>
        <n v="1.2973053440729383E-4"/>
        <n v="1.5287947710686484E-4"/>
        <n v="1.3188151888792249E-4"/>
        <n v="1.6163038610122655E-4"/>
        <n v="1.4521612235248081E-4"/>
        <n v="1.7165390391225889E-4"/>
        <n v="1.4614334262543242E-4"/>
        <n v="1.3959122286414172E-4"/>
        <n v="1.8015178824839015E-4"/>
        <n v="1.7492407091079088E-4"/>
        <n v="1.9302152704443504E-4"/>
        <n v="1.8245296348882989E-4"/>
        <n v="2.152895553680225E-4"/>
        <n v="1.8806448448775937E-4"/>
        <n v="2.0967593287148954E-4"/>
        <n v="1.6582264719095991E-4"/>
        <n v="1.9663238684174364E-4"/>
        <n v="1.4542979884468973E-4"/>
        <n v="1.3373272966385862E-4"/>
        <n v="1.6148182659129906E-4"/>
        <n v="1.4418126059888875E-4"/>
        <n v="1.7873589116835313E-4"/>
        <n v="1.745369411581972E-4"/>
        <n v="1.7938359312811352E-4"/>
        <n v="1.527811415193348E-4"/>
        <n v="1.6795008608071598E-4"/>
        <n v="8.6728914899854119E-5"/>
        <n v="8.3748035545794917E-5"/>
        <n v="9.4918902123644654E-5"/>
        <n v="9.7307005106829722E-5"/>
        <n v="1.06026097005464E-4"/>
        <n v="8.2657507595667706E-5"/>
        <n v="1.0370589892808328E-4"/>
        <n v="6.3109214899351808E-5"/>
        <n v="8.9605636850208873E-5"/>
        <n v="1.3825010950503723E-4"/>
        <n v="1.2950413512481855E-4"/>
        <n v="1.4847634186762268E-4"/>
        <n v="1.297335912279874E-4"/>
        <n v="2.0088199962914091E-4"/>
        <n v="2.0507012426512351E-4"/>
        <n v="2.212122094414442E-4"/>
        <n v="2.1945729815950264E-4"/>
        <n v="2.0795520758684893E-4"/>
        <n v="1.9951283639845795E-4"/>
        <n v="1.7020374130787393E-4"/>
        <n v="1.7461963980669606E-4"/>
        <n v="1.8186641410414159E-4"/>
        <n v="1.9726387514145568E-4"/>
        <n v="1.9525301273573857E-4"/>
        <n v="1.9601524982102236E-4"/>
        <n v="1.694817077749197E-4"/>
        <n v="1.8385923328889108E-4"/>
        <n v="2.8235087429425353E-5"/>
        <n v="5.4429369677090064E-5"/>
        <n v="2.7471018075929894E-5"/>
        <n v="3.9362727534227911E-5"/>
        <n v="7.1102814670012844E-5"/>
        <n v="4.5708834722815665E-5"/>
        <n v="5.7159807982465737E-5"/>
        <n v="1.0748579966014944E-5"/>
        <n v="5.2434209631970108E-5"/>
        <n v="7.33582977263442E-5"/>
        <n v="7.7259779059264921E-5"/>
        <n v="1.0424359687842825E-4"/>
        <n v="9.1938624401167624E-5"/>
        <n v="1.1294373175863708E-4"/>
        <n v="1.0077510606984092E-4"/>
        <n v="1.1126772995107965E-4"/>
        <n v="9.9401517813336703E-5"/>
        <n v="1.2830524610055012E-4"/>
        <n v="1.1037948151497214E-4"/>
        <n v="8.8481091059194604E-5"/>
        <n v="8.9773456682062808E-5"/>
        <n v="1.1611550016197002E-4"/>
        <n v="1.0109645700873166E-4"/>
        <n v="1.8829773057781331E-4"/>
        <n v="1.6222188237412796E-4"/>
        <n v="1.3172854620995136E-4"/>
        <n v="1.5825606662684294E-4"/>
        <n v="3.7250488247470961E-5"/>
        <n v="4.7947431349552756E-5"/>
        <n v="8.587206885572049E-5"/>
        <n v="7.4384769642512873E-5"/>
        <n v="6.0644146968057967E-5"/>
        <n v="4.466080121477379E-5"/>
        <n v="1.0572413100428108E-4"/>
        <n v="3.3898228478579711E-5"/>
        <n v="7.3581970314930833E-5"/>
        <n v="1.3213035752185874E-4"/>
        <n v="1.0949854596250196E-4"/>
        <n v="1.1961525701171612E-4"/>
        <n v="1.108724605089353E-4"/>
        <n v="1.3688229458654866E-4"/>
        <n v="1.2045920084053253E-4"/>
        <n v="1.4352434012213943E-4"/>
        <n v="1.2158660196404985E-4"/>
        <n v="1.331449289806288E-4"/>
        <n v="5.7001516647496512E-5"/>
        <n v="6.5569796564738753E-5"/>
        <n v="7.9523409335459196E-5"/>
        <n v="5.0114655520129302E-5"/>
        <n v="8.0204628096937437E-5"/>
        <n v="6.2016696433078453E-5"/>
        <n v="5.5179243775661347E-5"/>
        <n v="5.7138220235668753E-5"/>
        <n v="5.7558705082625518E-5"/>
        <n v="2.2595878808247326E-4"/>
        <n v="2.3515643883498862E-4"/>
        <n v="2.4799963196377991E-4"/>
        <n v="2.2125849792183522E-4"/>
        <n v="2.4462395622365269E-4"/>
        <n v="2.3481282595526359E-4"/>
        <n v="2.4159802581932128E-4"/>
        <n v="2.219575856924069E-4"/>
        <n v="2.2183803520193829E-4"/>
        <n v="1.7323138439734659E-4"/>
        <n v="1.6955774120613366E-4"/>
        <n v="1.5203738590825776E-4"/>
        <n v="1.872331704673673E-4"/>
        <n v="1.8577654180023997E-4"/>
        <n v="1.7886436512124369E-4"/>
        <n v="2.0171994182421256E-4"/>
        <n v="1.7936131678367235E-4"/>
        <n v="1.922892507821885E-4"/>
        <n v="3.2826605181914104E-5"/>
        <n v="1.5154775724474054E-5"/>
        <n v="3.1053466675933414E-5"/>
        <n v="3.6243387393969969E-5"/>
        <n v="9.0789800333368793E-5"/>
        <n v="5.2657834931544815E-5"/>
        <n v="1.6504720610695511E-4"/>
        <n v="1.5887174481219474E-4"/>
        <n v="1.8662906436629065E-4"/>
        <n v="1.8042996434492349E-4"/>
        <n v="1.9645719025523849E-4"/>
        <n v="2.0085844928972922E-4"/>
        <n v="2.0222915093905249E-4"/>
        <n v="1.7433419226006242E-4"/>
        <n v="1.8338025364185087E-4"/>
        <n v="1.8531481219354845E-4"/>
        <n v="1.6025732592286044E-4"/>
        <n v="1.8737279648514479E-4"/>
        <n v="1.0856213848741199E-4"/>
        <n v="1.4607440232324338E-4"/>
        <n v="1.4611724835559179E-4"/>
        <n v="1.470231831662092E-4"/>
        <n v="9.2373056069670965E-5"/>
        <n v="1.1498232531733711E-4"/>
        <n v="8.1558037531184548E-5"/>
        <n v="6.9379373591977518E-5"/>
        <n v="6.233576039501409E-5"/>
        <n v="5.7342020128091645E-5"/>
        <n v="7.5735624254113956E-5"/>
        <n v="6.9993844131144357E-5"/>
        <n v="6.8033548662899609E-5"/>
        <n v="6.152274571242963E-5"/>
        <n v="9.9375746405020259E-5"/>
        <n v="1.9430202908202838E-4"/>
        <n v="1.7236588027706983E-4"/>
        <n v="2.0836066520287639E-4"/>
        <n v="1.7244652563165627E-4"/>
        <n v="2.1529479009386334E-4"/>
        <n v="1.9061459805283114E-4"/>
        <n v="2.1800439279633986E-4"/>
        <n v="1.8218117883034364E-4"/>
        <n v="2.0421398529612395E-4"/>
        <n v="6.6201303030790224E-5"/>
        <n v="8.9928993959611473E-5"/>
        <n v="9.5829154644535506E-5"/>
        <n v="2.9454493282950314E-5"/>
        <n v="6.7510067082186373E-5"/>
        <n v="5.3168662390387105E-5"/>
        <n v="1.2812470044919571E-4"/>
        <n v="1.991482146362558E-5"/>
        <n v="7.4800830952015735E-5"/>
        <n v="1.2723951162668017E-4"/>
        <n v="1.2568082655868608E-4"/>
        <n v="1.3134131608806557E-4"/>
        <n v="1.2050922273495034E-4"/>
        <n v="1.1945460319061322E-4"/>
        <n v="1.1888460852588797E-4"/>
        <n v="1.4819230505176684E-4"/>
        <n v="1.1024685574105847E-4"/>
        <n v="1.1648237928134051E-4"/>
        <n v="3.7664168695300639E-5"/>
        <n v="5.8789535962935073E-5"/>
        <n v="4.9523521815730403E-5"/>
        <n v="8.5797877360514106E-5"/>
        <n v="8.1192634979726072E-5"/>
        <n v="8.2663638062651845E-5"/>
        <n v="9.7249730191297336E-5"/>
        <n v="8.2250563416359405E-5"/>
        <n v="6.4294097568046529E-5"/>
        <n v="1.9597486780626513E-4"/>
        <n v="1.9679331152942564E-4"/>
        <n v="2.0736771456167531E-4"/>
        <n v="2.0131504844940191E-4"/>
        <n v="2.2413515459156094E-4"/>
        <n v="2.3018384481423697E-4"/>
        <n v="2.3847566355853384E-4"/>
        <n v="2.1792883913262796E-4"/>
        <n v="2.3130390680786817E-4"/>
        <n v="1.3300283025656531E-4"/>
        <n v="1.1739111531883719E-4"/>
        <n v="1.1576565559951574E-4"/>
        <n v="1.1166692457825505E-4"/>
        <n v="1.2461303168373111E-4"/>
        <n v="1.2689697272726889E-4"/>
        <n v="1.1568049484422962E-4"/>
        <n v="9.993903125543122E-5"/>
        <n v="1.015331653854183E-4"/>
        <n v="4.5252008434974371E-5"/>
        <n v="6.5105244697874032E-5"/>
        <n v="6.4815998061412415E-5"/>
        <n v="5.6755884265714418E-5"/>
        <n v="8.1743685211465577E-5"/>
        <n v="6.5077948337205938E-5"/>
        <n v="5.8552465937102944E-5"/>
        <n v="6.2066993688498983E-5"/>
        <n v="3.6406863061095725E-5"/>
        <n v="3.1918085425563834E-5"/>
        <n v="1.366274138049375E-4"/>
        <n v="1.3045550778563062E-4"/>
        <n v="1.6212072581638193E-4"/>
        <n v="1.3923970876941917E-4"/>
        <n v="1.5702437815815591E-4"/>
        <n v="1.6774319189271375E-4"/>
        <n v="1.5829702917534151E-4"/>
        <n v="1.2779320508366664E-4"/>
        <n v="1.3291972031395828E-4"/>
        <n v="8.4444894679739643E-5"/>
        <n v="6.2640054245372527E-5"/>
        <n v="8.7331059118317048E-5"/>
        <n v="7.7314454953868048E-5"/>
        <n v="8.8861790441902648E-5"/>
        <n v="8.1749520917368776E-5"/>
        <n v="9.6056611271634929E-5"/>
        <n v="9.0907214413501428E-5"/>
        <n v="1.2398941306145483E-4"/>
        <n v="1.5899278073404978E-4"/>
        <n v="1.5971299466210922E-4"/>
        <n v="1.3431746148663434E-4"/>
        <n v="1.4482720979031938E-4"/>
        <n v="1.7479320183921292E-4"/>
        <n v="1.5427095913923277E-4"/>
        <n v="1.863434552937745E-4"/>
        <n v="1.121287563133365E-4"/>
        <n v="1.6005722862541872E-4"/>
        <n v="1.4197899068117771E-4"/>
        <n v="1.2877027754961158E-4"/>
        <n v="1.4227982770371832E-4"/>
        <n v="1.4769960502663957E-4"/>
        <n v="1.6891918531188106E-4"/>
        <n v="1.4533532983084505E-4"/>
        <n v="1.54124341249055E-4"/>
        <n v="1.2320154417235843E-4"/>
        <n v="1.4384327364386939E-4"/>
        <n v="1.9085827055686717E-5"/>
        <n v="1.8329151231993901E-5"/>
        <n v="3.9661292561524579E-5"/>
        <n v="2.1047683527030488E-5"/>
        <n v="3.7722908093278466E-5"/>
      </sharedItems>
      <fieldGroup base="3">
        <rangePr autoStart="0" startNum="0" endNum="3.2215905653821099E-4" groupInterval="1.0000000000000001E-5"/>
        <groupItems count="35">
          <s v="&lt;0"/>
          <s v="0-0.00001"/>
          <s v="0.00001-0.00002"/>
          <s v="0.00002-0.00003"/>
          <s v="0.00003-0.00004"/>
          <s v="0.00004-0.00005"/>
          <s v="0.00005-0.00006"/>
          <s v="0.00006-0.00007"/>
          <s v="0.00007-0.00008"/>
          <s v="0.00008-0.00009"/>
          <s v="0.00009-0.0001"/>
          <s v="0.0001-0.00011"/>
          <s v="0.00011-0.00012"/>
          <s v="0.00012-0.00013"/>
          <s v="0.00013-0.00014"/>
          <s v="0.00014-0.00015"/>
          <s v="0.00015-0.00016"/>
          <s v="0.00016-0.00017"/>
          <s v="0.00017-0.00018"/>
          <s v="0.00018-0.00019"/>
          <s v="0.00019-0.0002"/>
          <s v="0.0002-0.00021"/>
          <s v="0.00021-0.00022"/>
          <s v="0.00022-0.00023"/>
          <s v="0.00023-0.00024"/>
          <s v="0.00024-0.00025"/>
          <s v="0.00025-0.00026"/>
          <s v="0.00026-0.00027"/>
          <s v="0.00027-0.00028"/>
          <s v="0.00028-0.00029"/>
          <s v="0.00029-0.0003"/>
          <s v="0.0003-0.00031"/>
          <s v="0.00031-0.00032"/>
          <s v="0.00032-0.00033"/>
          <s v="&gt;0.00033"/>
        </groupItems>
      </fieldGroup>
    </cacheField>
    <cacheField name="65 Years &amp; Over" numFmtId="0">
      <sharedItems containsSemiMixedTypes="0" containsString="0" containsNumber="1" minValue="63684.435000000005" maxValue="5148448"/>
    </cacheField>
    <cacheField name="% Pop Over 65" numFmtId="10">
      <sharedItems containsSemiMixedTypes="0" containsString="0" containsNumber="1" minValue="8.8450951725157392E-2" maxValue="0.19364840907195705" count="423">
        <n v="0.13522415180344285"/>
        <n v="0.13498085514925676"/>
        <n v="0.13640648907702363"/>
        <n v="0.13885167978907029"/>
        <n v="0.14187309171777332"/>
        <n v="0.14502075584960222"/>
        <n v="0.14875098682984794"/>
        <n v="0.15335979797420621"/>
        <n v="0.15709502674935594"/>
        <n v="0.12870788277694462"/>
        <n v="0.13309068491852488"/>
        <n v="0.13595439671927154"/>
        <n v="0.1391247701794063"/>
        <n v="0.14299788400795529"/>
        <n v="0.14791793527593319"/>
        <n v="0.15449098168483608"/>
        <n v="0.15884956908422093"/>
        <n v="0.16246266857328973"/>
        <n v="0.14066645267697928"/>
        <n v="0.14131919626384246"/>
        <n v="0.1426062574760146"/>
        <n v="0.14467018919397115"/>
        <n v="0.14716860306357638"/>
        <n v="0.15004947174041983"/>
        <n v="0.15332853808792349"/>
        <n v="0.15657935833654488"/>
        <n v="0.1598979027140873"/>
        <n v="0.10939729419483199"/>
        <n v="0.11081668196528728"/>
        <n v="0.11311065578914341"/>
        <n v="0.11552596815094891"/>
        <n v="0.11815995655880032"/>
        <n v="0.12132404497132943"/>
        <n v="0.12456569010488514"/>
        <n v="0.1286825770525464"/>
        <n v="0.13206957408729023"/>
        <n v="0.1025383884782224"/>
        <n v="0.10529242851685294"/>
        <n v="0.10772171405063288"/>
        <n v="0.11069596754059657"/>
        <n v="0.11429029937321863"/>
        <n v="0.11798821047487486"/>
        <n v="0.12209509337730208"/>
        <n v="0.12672882907173422"/>
        <n v="0.13011929140687267"/>
        <n v="0.13626468377189557"/>
        <n v="0.13865534399917426"/>
        <n v="0.14041867059827351"/>
        <n v="0.14284597363035184"/>
        <n v="0.14505326935972346"/>
        <n v="0.14795585811233858"/>
        <n v="0.15095522069051123"/>
        <n v="0.15427832339901409"/>
        <n v="0.16017819555440316"/>
        <n v="0.13932160566813198"/>
        <n v="0.14523776539192626"/>
        <n v="0.14904330031724505"/>
        <n v="0.15384486293154206"/>
        <n v="0.15926250736679859"/>
        <n v="0.17013834436047523"/>
        <n v="0.16855417293641564"/>
        <n v="0.16930530736910115"/>
        <n v="0.17170634364873438"/>
        <n v="0.17457921387129952"/>
        <n v="0.17811900808940012"/>
        <n v="0.1816478239720786"/>
        <n v="0.18579774477684061"/>
        <n v="0.19042096574417822"/>
        <n v="0.19364840907195705"/>
        <n v="9.9645406392959462E-2"/>
        <n v="0.10248964448032828"/>
        <n v="0.10491754483984982"/>
        <n v="0.10775047333546141"/>
        <n v="0.11129959531791564"/>
        <n v="0.11475681920305668"/>
        <n v="0.11902477911533804"/>
        <n v="0.12328710546848708"/>
        <n v="0.12747270413026932"/>
        <n v="0.14110356565677867"/>
        <n v="0.13940438710219252"/>
        <n v="0.14245376717160987"/>
        <n v="0.14464313913981491"/>
        <n v="0.14692185340674765"/>
        <n v="0.15226945065139469"/>
        <n v="0.15639044897280022"/>
        <n v="0.16139169949486198"/>
        <n v="0.16749879366204812"/>
        <n v="0.11729338263522122"/>
        <n v="0.11946790044780019"/>
        <n v="0.12249343381589657"/>
        <n v="0.12558744242739681"/>
        <n v="0.1290778374397801"/>
        <n v="0.13328699114203257"/>
        <n v="0.13791297747606471"/>
        <n v="0.14274473901593593"/>
        <n v="0.14628493853231767"/>
        <n v="0.12132602886044258"/>
        <n v="0.12279482782713307"/>
        <n v="0.12465119339193143"/>
        <n v="0.12665865511632224"/>
        <n v="0.12861904413523886"/>
        <n v="0.13131643702374446"/>
        <n v="0.13484571532747897"/>
        <n v="0.13879681440969133"/>
        <n v="0.14375730384768759"/>
        <n v="0.12590042742029958"/>
        <n v="0.12730475404517541"/>
        <n v="0.12867585285611627"/>
        <n v="0.13061676439705008"/>
        <n v="0.13291773086179426"/>
        <n v="0.13594502821666207"/>
        <n v="0.13899674438183218"/>
        <n v="0.14273004356272889"/>
        <n v="0.14643283808189927"/>
        <n v="0.14719465369534862"/>
        <n v="0.14798196578751155"/>
        <n v="0.14861292742787077"/>
        <n v="0.14922112902876514"/>
        <n v="0.15066863691828355"/>
        <n v="0.15243907182185465"/>
        <n v="0.15530690351398377"/>
        <n v="0.15804171198700573"/>
        <n v="0.16068300523844312"/>
        <n v="0.12960127581371828"/>
        <n v="0.13087494415926368"/>
        <n v="0.13154110389140186"/>
        <n v="0.13274583637739146"/>
        <n v="0.1347031411310666"/>
        <n v="0.13682027204116903"/>
        <n v="0.13980397595979521"/>
        <n v="0.1433974658177988"/>
        <n v="0.14679732214806704"/>
        <n v="0.12899825611476953"/>
        <n v="0.13064347122656356"/>
        <n v="0.13206124781049297"/>
        <n v="0.13443552909369616"/>
        <n v="0.13706287091584154"/>
        <n v="0.14003581274445204"/>
        <n v="0.14384124904232168"/>
        <n v="0.1477152465701978"/>
        <n v="0.15204539578010548"/>
        <n v="0.12122553091365246"/>
        <n v="0.12139172200977887"/>
        <n v="0.12238944377598343"/>
        <n v="0.12403734188742721"/>
        <n v="0.12661668032700751"/>
        <n v="0.12917924042973675"/>
        <n v="0.13228460907976278"/>
        <n v="0.13647109136034208"/>
        <n v="0.14063546366100199"/>
        <n v="0.15024906713866817"/>
        <n v="0.15321317651666649"/>
        <n v="0.15672230330519976"/>
        <n v="0.16049990519786561"/>
        <n v="0.16592438042038063"/>
        <n v="0.17061968709894734"/>
        <n v="0.17638690993905651"/>
        <n v="0.18231791389426305"/>
        <n v="0.18804608174367254"/>
        <n v="0.11762734695209762"/>
        <n v="0.11892942904696507"/>
        <n v="0.12161732227324985"/>
        <n v="0.12380833881831393"/>
        <n v="0.12684405804364846"/>
        <n v="0.12973326532802876"/>
        <n v="0.13329856835922813"/>
        <n v="0.13760747257253561"/>
        <n v="0.14162338421491777"/>
        <n v="0.13346258540699868"/>
        <n v="0.13499773679439059"/>
        <n v="0.13731332461230236"/>
        <n v="0.13904406963087951"/>
        <n v="0.14163762165298169"/>
        <n v="0.14428299844486292"/>
        <n v="0.14666717241416333"/>
        <n v="0.15081333472161598"/>
        <n v="0.1546180110258481"/>
        <n v="0.12848305065499191"/>
        <n v="0.13238173741422796"/>
        <n v="0.13557709119217437"/>
        <n v="0.13872120396101387"/>
        <n v="0.14192796427709825"/>
        <n v="0.14615698414727279"/>
        <n v="0.15016389226439564"/>
        <n v="0.15413495610317263"/>
        <n v="0.15870456985433981"/>
        <n v="0.12406376290550349"/>
        <n v="0.12547581799319868"/>
        <n v="0.12738769312965242"/>
        <n v="0.12961196055546684"/>
        <n v="0.13257394469439429"/>
        <n v="0.13580665108742918"/>
        <n v="0.13873996280980982"/>
        <n v="0.14300144013760738"/>
        <n v="0.14637736430482964"/>
        <n v="0.1249659658344284"/>
        <n v="0.12541222389871348"/>
        <n v="0.12683329793350706"/>
        <n v="0.12917867348245393"/>
        <n v="0.13187567990830648"/>
        <n v="0.13507587158991341"/>
        <n v="0.13877470757988161"/>
        <n v="0.14257373631402739"/>
        <n v="0.14634789131410278"/>
        <n v="0.13465384844679767"/>
        <n v="0.13751259001126923"/>
        <n v="0.13848404312299162"/>
        <n v="0.14071974184998592"/>
        <n v="0.14344190920135266"/>
        <n v="0.14609552202062484"/>
        <n v="0.14972779717896842"/>
        <n v="0.15330851182683625"/>
        <n v="0.1573637515842839"/>
        <n v="0.14123363593678268"/>
        <n v="0.14407769330385245"/>
        <n v="0.14585410345788896"/>
        <n v="0.1494019852944887"/>
        <n v="0.15315515034740237"/>
        <n v="0.15735980901656443"/>
        <n v="0.16201454027253406"/>
        <n v="0.16683924619231558"/>
        <n v="0.17103068178066577"/>
        <n v="0.13363541772471901"/>
        <n v="0.13406864725908424"/>
        <n v="0.13489926042201567"/>
        <n v="0.1353767765223777"/>
        <n v="0.13757126016425714"/>
        <n v="0.13938404422895456"/>
        <n v="0.14085013788104511"/>
        <n v="0.14397322697193737"/>
        <n v="0.14710117264658876"/>
        <n v="0.11345316040809766"/>
        <n v="0.11459245799331717"/>
        <n v="0.11817743349657139"/>
        <n v="0.12235234952688478"/>
        <n v="0.12587645866436928"/>
        <n v="0.13157091292533557"/>
        <n v="0.13536474554032754"/>
        <n v="0.14139310052367379"/>
        <n v="0.14555748902682908"/>
        <n v="0.12861158155690317"/>
        <n v="0.12962452442617198"/>
        <n v="0.13342545886461926"/>
        <n v="0.13750357502311236"/>
        <n v="0.14164923425393675"/>
        <n v="0.1467347420914426"/>
        <n v="0.15268054396575745"/>
        <n v="0.15857891394595722"/>
        <n v="0.16465317363542986"/>
        <n v="0.13194782677351771"/>
        <n v="0.13249740110074129"/>
        <n v="0.13401486359519368"/>
        <n v="0.13627751604296073"/>
        <n v="0.13833353052384595"/>
        <n v="0.14062477387137393"/>
        <n v="0.14372302733487316"/>
        <n v="0.14724167333673113"/>
        <n v="0.15111324450531638"/>
        <n v="0.12655864132813538"/>
        <n v="0.12825417088482469"/>
        <n v="0.13026464899741599"/>
        <n v="0.13396614438762078"/>
        <n v="0.13743451582012131"/>
        <n v="0.14228329226930631"/>
        <n v="0.14718792515007556"/>
        <n v="0.15262464798775041"/>
        <n v="0.15765425253306267"/>
        <n v="0.13191540461295717"/>
        <n v="0.13294709734166105"/>
        <n v="0.13414504730177232"/>
        <n v="0.13593846554757227"/>
        <n v="0.13848211902538574"/>
        <n v="0.14072620987806164"/>
        <n v="0.14321038918275208"/>
        <n v="0.14696247576527266"/>
        <n v="0.15195051799585296"/>
        <n v="0.12393517697072805"/>
        <n v="0.12607558554047826"/>
        <n v="0.12780472496521833"/>
        <n v="0.13078083042468816"/>
        <n v="0.13426824246895261"/>
        <n v="0.13821866168636066"/>
        <n v="0.14228883543095996"/>
        <n v="0.14661129827414779"/>
        <n v="0.15070155236017399"/>
        <n v="0.14624555863847746"/>
        <n v="0.1453307120622922"/>
        <n v="0.14468727236699877"/>
        <n v="0.14392226373298195"/>
        <n v="0.14299620101429228"/>
        <n v="0.1420744761931157"/>
        <n v="0.1358139236950282"/>
        <n v="0.13759021713137742"/>
        <n v="0.13932215074422566"/>
        <n v="0.14175322296383575"/>
        <n v="0.14419776996412864"/>
        <n v="0.14742114030853656"/>
        <n v="0.1508611721498756"/>
        <n v="0.15510826213752191"/>
        <n v="0.15888723242762381"/>
        <n v="0.13345751623305127"/>
        <n v="0.13360894192345249"/>
        <n v="0.13426756162303605"/>
        <n v="0.13605064490444801"/>
        <n v="0.13797658002050858"/>
        <n v="0.13958885093971982"/>
        <n v="0.1424758426103836"/>
        <n v="0.14488547805249732"/>
        <n v="0.14740580111496923"/>
        <n v="0.13207219925272448"/>
        <n v="0.1351932056061724"/>
        <n v="0.13723454763569926"/>
        <n v="0.14082588616879196"/>
        <n v="0.14491597817469909"/>
        <n v="0.14911539600491547"/>
        <n v="0.15411208628684822"/>
        <n v="0.15952937711107767"/>
        <n v="0.16274989584179581"/>
        <n v="0.15304645576161441"/>
        <n v="0.15298862646831116"/>
        <n v="0.15365626848480174"/>
        <n v="0.15536209313545504"/>
        <n v="0.15744195826045895"/>
        <n v="0.16015259654782232"/>
        <n v="0.16317796153998743"/>
        <n v="0.16699486224044366"/>
        <n v="0.1705188340882553"/>
        <n v="0.14127655499767822"/>
        <n v="0.14186356446346943"/>
        <n v="0.14327077998290255"/>
        <n v="0.1450243778688439"/>
        <n v="0.14824009527477075"/>
        <n v="0.15086026515971485"/>
        <n v="0.15431802733516758"/>
        <n v="0.15702650852401773"/>
        <n v="0.1611001592594907"/>
        <n v="0.13122633214900967"/>
        <n v="0.13197905962369347"/>
        <n v="0.13479406533935448"/>
        <n v="0.13822300534019988"/>
        <n v="0.14242978740499726"/>
        <n v="0.14711795087781057"/>
        <n v="0.15225788872851004"/>
        <n v="0.15729389350319209"/>
        <n v="0.1625145807329153"/>
        <n v="0.14366429549800194"/>
        <n v="0.14252640525753571"/>
        <n v="0.14297295025238427"/>
        <n v="0.14392035015339433"/>
        <n v="0.14476722435100423"/>
        <n v="0.14647141395553895"/>
        <n v="0.14901810030953877"/>
        <n v="0.15182202858089577"/>
        <n v="0.15444377422718494"/>
        <n v="0.12937495317791839"/>
        <n v="0.13068673327593661"/>
        <n v="0.13306332114479041"/>
        <n v="0.1353649547489732"/>
        <n v="0.13846708657255488"/>
        <n v="0.14227012438452952"/>
        <n v="0.14602320075881417"/>
        <n v="0.15024971773862861"/>
        <n v="0.15359973904796465"/>
        <n v="0.10094711529540104"/>
        <n v="0.10154458166170618"/>
        <n v="0.10269662245626869"/>
        <n v="0.10465292368801385"/>
        <n v="0.10668021948118626"/>
        <n v="0.10921916701546414"/>
        <n v="0.11193343013316365"/>
        <n v="0.11501723851837227"/>
        <n v="0.11728488353518642"/>
        <n v="8.8450951725157392E-2"/>
        <n v="8.8610997291922899E-2"/>
        <n v="8.9767447196137246E-2"/>
        <n v="9.0897451516195507E-2"/>
        <n v="9.3468851924157506E-2"/>
        <n v="9.5270836227144426E-2"/>
        <n v="9.7323393880027392E-2"/>
        <n v="0.10005717692857921"/>
        <n v="0.10257216157566232"/>
        <n v="0.16334107027724051"/>
        <n v="0.11744417883039161"/>
        <n v="0.11848693481075784"/>
        <n v="0.12064701750853368"/>
        <n v="0.12316057395206831"/>
        <n v="0.12626657702780258"/>
        <n v="0.12956030648745881"/>
        <n v="0.13346402478977509"/>
        <n v="0.1375820814432594"/>
        <n v="0.14198826385807617"/>
        <n v="0.11731676347155129"/>
        <n v="0.11879075707135342"/>
        <n v="0.12164426963201459"/>
        <n v="0.12422128020272116"/>
        <n v="0.12770261390035953"/>
        <n v="0.13176861638790904"/>
        <n v="0.13577318142359621"/>
        <n v="0.14031472120043895"/>
        <n v="0.14352088370839083"/>
        <n v="0.15551542423193512"/>
        <n v="0.15834587533042668"/>
        <n v="0.15950659834529557"/>
        <n v="0.16185078312071291"/>
        <n v="0.16435460253698306"/>
        <n v="0.16816797787991783"/>
        <n v="0.17251031640578587"/>
        <n v="0.17773832777564716"/>
        <n v="0.18310002542405637"/>
        <n v="0.13207900371824219"/>
        <n v="0.13384667344336512"/>
        <n v="0.13545236247180664"/>
        <n v="0.13772700207254193"/>
        <n v="0.14059498593887967"/>
        <n v="0.14392960581984152"/>
        <n v="0.14787567964916074"/>
        <n v="0.15214822744429948"/>
        <n v="0.15559434947530174"/>
        <n v="0.12154701125491223"/>
        <n v="0.12198253965053642"/>
        <n v="0.12336725094961755"/>
        <n v="0.12758632181206525"/>
        <n v="0.14444272976680383"/>
      </sharedItems>
      <fieldGroup base="5">
        <rangePr startNum="8.8450951725157392E-2" endNum="0.19364840907195705" groupInterval="1E-3"/>
        <groupItems count="108">
          <s v="&lt;0.0884509517251574"/>
          <s v="0.0884509517251574-0.0894509517251574"/>
          <s v="0.0894509517251574-0.0904509517251574"/>
          <s v="0.0904509517251574-0.0914509517251574"/>
          <s v="0.0914509517251574-0.0924509517251574"/>
          <s v="0.0924509517251574-0.0934509517251574"/>
          <s v="0.0934509517251574-0.0944509517251574"/>
          <s v="0.0944509517251574-0.0954509517251574"/>
          <s v="0.0954509517251574-0.0964509517251574"/>
          <s v="0.0964509517251574-0.0974509517251574"/>
          <s v="0.0974509517251574-0.0984509517251574"/>
          <s v="0.0984509517251574-0.0994509517251574"/>
          <s v="0.0994509517251574-0.100450951725157"/>
          <s v="0.100450951725157-0.101450951725157"/>
          <s v="0.101450951725157-0.102450951725157"/>
          <s v="0.102450951725157-0.103450951725157"/>
          <s v="0.103450951725157-0.104450951725157"/>
          <s v="0.104450951725157-0.105450951725157"/>
          <s v="0.105450951725157-0.106450951725157"/>
          <s v="0.106450951725157-0.107450951725157"/>
          <s v="0.107450951725157-0.108450951725157"/>
          <s v="0.108450951725157-0.109450951725157"/>
          <s v="0.109450951725157-0.110450951725157"/>
          <s v="0.110450951725157-0.111450951725157"/>
          <s v="0.111450951725157-0.112450951725157"/>
          <s v="0.112450951725157-0.113450951725157"/>
          <s v="0.113450951725157-0.114450951725157"/>
          <s v="0.114450951725157-0.115450951725157"/>
          <s v="0.115450951725157-0.116450951725157"/>
          <s v="0.116450951725157-0.117450951725157"/>
          <s v="0.117450951725157-0.118450951725157"/>
          <s v="0.118450951725157-0.119450951725157"/>
          <s v="0.119450951725157-0.120450951725157"/>
          <s v="0.120450951725157-0.121450951725157"/>
          <s v="0.121450951725157-0.122450951725157"/>
          <s v="0.122450951725157-0.123450951725157"/>
          <s v="0.123450951725157-0.124450951725157"/>
          <s v="0.124450951725157-0.125450951725157"/>
          <s v="0.125450951725157-0.126450951725157"/>
          <s v="0.126450951725157-0.127450951725157"/>
          <s v="0.127450951725157-0.128450951725157"/>
          <s v="0.128450951725157-0.129450951725157"/>
          <s v="0.129450951725157-0.130450951725157"/>
          <s v="0.130450951725157-0.131450951725157"/>
          <s v="0.131450951725157-0.132450951725157"/>
          <s v="0.132450951725157-0.133450951725157"/>
          <s v="0.133450951725157-0.134450951725157"/>
          <s v="0.134450951725157-0.135450951725157"/>
          <s v="0.135450951725157-0.136450951725157"/>
          <s v="0.136450951725157-0.137450951725157"/>
          <s v="0.137450951725157-0.138450951725157"/>
          <s v="0.138450951725157-0.139450951725157"/>
          <s v="0.139450951725157-0.140450951725157"/>
          <s v="0.140450951725157-0.141450951725157"/>
          <s v="0.141450951725157-0.142450951725157"/>
          <s v="0.142450951725157-0.143450951725157"/>
          <s v="0.143450951725157-0.144450951725157"/>
          <s v="0.144450951725157-0.145450951725157"/>
          <s v="0.145450951725157-0.146450951725157"/>
          <s v="0.146450951725157-0.147450951725157"/>
          <s v="0.147450951725157-0.148450951725157"/>
          <s v="0.148450951725157-0.149450951725157"/>
          <s v="0.149450951725157-0.150450951725157"/>
          <s v="0.150450951725157-0.151450951725157"/>
          <s v="0.151450951725157-0.152450951725157"/>
          <s v="0.152450951725157-0.153450951725157"/>
          <s v="0.153450951725157-0.154450951725157"/>
          <s v="0.154450951725157-0.155450951725157"/>
          <s v="0.155450951725157-0.156450951725157"/>
          <s v="0.156450951725157-0.157450951725157"/>
          <s v="0.157450951725157-0.158450951725157"/>
          <s v="0.158450951725157-0.159450951725157"/>
          <s v="0.159450951725157-0.160450951725157"/>
          <s v="0.160450951725157-0.161450951725157"/>
          <s v="0.161450951725157-0.162450951725157"/>
          <s v="0.162450951725157-0.163450951725157"/>
          <s v="0.163450951725157-0.164450951725157"/>
          <s v="0.164450951725157-0.165450951725157"/>
          <s v="0.165450951725157-0.166450951725157"/>
          <s v="0.166450951725157-0.167450951725157"/>
          <s v="0.167450951725157-0.168450951725157"/>
          <s v="0.168450951725157-0.169450951725157"/>
          <s v="0.169450951725157-0.170450951725157"/>
          <s v="0.170450951725157-0.171450951725157"/>
          <s v="0.171450951725157-0.172450951725157"/>
          <s v="0.172450951725157-0.173450951725157"/>
          <s v="0.173450951725157-0.174450951725157"/>
          <s v="0.174450951725157-0.175450951725157"/>
          <s v="0.175450951725157-0.176450951725157"/>
          <s v="0.176450951725157-0.177450951725157"/>
          <s v="0.177450951725157-0.178450951725157"/>
          <s v="0.178450951725157-0.179450951725157"/>
          <s v="0.179450951725157-0.180450951725157"/>
          <s v="0.180450951725157-0.181450951725157"/>
          <s v="0.181450951725157-0.182450951725157"/>
          <s v="0.182450951725157-0.183450951725157"/>
          <s v="0.183450951725157-0.184450951725157"/>
          <s v="0.184450951725157-0.185450951725157"/>
          <s v="0.185450951725157-0.186450951725157"/>
          <s v="0.186450951725157-0.187450951725157"/>
          <s v="0.187450951725157-0.188450951725157"/>
          <s v="0.188450951725157-0.189450951725157"/>
          <s v="0.189450951725157-0.190450951725157"/>
          <s v="0.190450951725157-0.191450951725157"/>
          <s v="0.191450951725157-0.192450951725157"/>
          <s v="0.192450951725157-0.193450951725157"/>
          <s v="0.193450951725157-0.194450951725157"/>
          <s v="&gt;0.194450951725157"/>
        </groupItems>
      </fieldGroup>
    </cacheField>
  </cacheFields>
  <extLst>
    <ext xmlns:x14="http://schemas.microsoft.com/office/spreadsheetml/2009/9/main" uri="{725AE2AE-9491-48be-B2B4-4EB974FC3084}">
      <x14:pivotCacheDefinition pivotCacheId="14488256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">
  <r>
    <s v="Alabama2009"/>
    <n v="755"/>
    <n v="4633360"/>
    <x v="0"/>
    <n v="626542.17599999998"/>
    <x v="0"/>
  </r>
  <r>
    <s v="Alabama2010"/>
    <n v="809"/>
    <n v="4712651"/>
    <x v="1"/>
    <n v="636117.66200000001"/>
    <x v="1"/>
  </r>
  <r>
    <s v="Alabama2011"/>
    <n v="776"/>
    <n v="4747424"/>
    <x v="2"/>
    <n v="647579.43999999983"/>
    <x v="2"/>
  </r>
  <r>
    <s v="Alabama2012"/>
    <n v="761"/>
    <n v="4777326"/>
    <x v="3"/>
    <n v="663339.74"/>
    <x v="3"/>
  </r>
  <r>
    <s v="Alabama2013"/>
    <n v="861"/>
    <n v="4799277"/>
    <x v="4"/>
    <n v="680888.26599999995"/>
    <x v="4"/>
  </r>
  <r>
    <s v="Alabama2014"/>
    <n v="887"/>
    <n v="4817678"/>
    <x v="5"/>
    <n v="698663.30499999993"/>
    <x v="5"/>
  </r>
  <r>
    <s v="Alabama2015"/>
    <n v="977"/>
    <n v="4830620"/>
    <x v="6"/>
    <n v="718559.49200000009"/>
    <x v="6"/>
  </r>
  <r>
    <s v="Alabama2016"/>
    <n v="875"/>
    <n v="4841164"/>
    <x v="7"/>
    <n v="742439.93300000008"/>
    <x v="7"/>
  </r>
  <r>
    <s v="Alabama2017"/>
    <n v="1044"/>
    <n v="4850771"/>
    <x v="8"/>
    <n v="762032"/>
    <x v="8"/>
  </r>
  <r>
    <s v="Arizona2009"/>
    <n v="848"/>
    <n v="6324865"/>
    <x v="9"/>
    <n v="814059.98299999977"/>
    <x v="9"/>
  </r>
  <r>
    <s v="Arizona2010"/>
    <n v="586"/>
    <n v="6246816"/>
    <x v="10"/>
    <n v="831393.0199999999"/>
    <x v="10"/>
  </r>
  <r>
    <s v="Arizona2011"/>
    <n v="532"/>
    <n v="6337373"/>
    <x v="11"/>
    <n v="861593.723"/>
    <x v="11"/>
  </r>
  <r>
    <s v="Arizona2012"/>
    <n v="518"/>
    <n v="6410979"/>
    <x v="12"/>
    <n v="891925.98"/>
    <x v="12"/>
  </r>
  <r>
    <s v="Arizona2013"/>
    <n v="593"/>
    <n v="6479703"/>
    <x v="13"/>
    <n v="926583.81799999997"/>
    <x v="13"/>
  </r>
  <r>
    <s v="Arizona2014"/>
    <n v="611"/>
    <n v="6561516"/>
    <x v="14"/>
    <n v="970565.89899999998"/>
    <x v="14"/>
  </r>
  <r>
    <s v="Arizona2015"/>
    <n v="608"/>
    <n v="6641928"/>
    <x v="15"/>
    <n v="1026117.977"/>
    <x v="15"/>
  </r>
  <r>
    <s v="Arizona2016"/>
    <n v="742"/>
    <n v="6728577"/>
    <x v="16"/>
    <n v="1068831.557"/>
    <x v="16"/>
  </r>
  <r>
    <s v="Arizona2017"/>
    <n v="696"/>
    <n v="6809946"/>
    <x v="17"/>
    <n v="1106362"/>
    <x v="17"/>
  </r>
  <r>
    <s v="Arkansas2009"/>
    <n v="508"/>
    <n v="2838143"/>
    <x v="18"/>
    <n v="399231.50799999997"/>
    <x v="18"/>
  </r>
  <r>
    <s v="Arkansas2010"/>
    <n v="462"/>
    <n v="2872684"/>
    <x v="19"/>
    <n v="405965.39399999997"/>
    <x v="19"/>
  </r>
  <r>
    <s v="Arkansas2011"/>
    <n v="574"/>
    <n v="2895928"/>
    <x v="20"/>
    <n v="412977.45400000003"/>
    <x v="20"/>
  </r>
  <r>
    <s v="Arkansas2012"/>
    <n v="546"/>
    <n v="2916372"/>
    <x v="21"/>
    <n v="421912.08900000004"/>
    <x v="21"/>
  </r>
  <r>
    <s v="Arkansas2013"/>
    <n v="619"/>
    <n v="2933369"/>
    <x v="22"/>
    <n v="431699.81799999997"/>
    <x v="22"/>
  </r>
  <r>
    <s v="Arkansas2014"/>
    <n v="528"/>
    <n v="2947036"/>
    <x v="23"/>
    <n v="442201.19499999989"/>
    <x v="23"/>
  </r>
  <r>
    <s v="Arkansas2015"/>
    <n v="521"/>
    <n v="2958208"/>
    <x v="24"/>
    <n v="453577.70799999993"/>
    <x v="24"/>
  </r>
  <r>
    <s v="Arkansas2016"/>
    <n v="491"/>
    <n v="2968472"/>
    <x v="25"/>
    <n v="464801.44100000005"/>
    <x v="25"/>
  </r>
  <r>
    <s v="Arkansas2017"/>
    <n v="560"/>
    <n v="2977944"/>
    <x v="26"/>
    <n v="476167"/>
    <x v="26"/>
  </r>
  <r>
    <s v="California2009"/>
    <n v="6261"/>
    <n v="36308527"/>
    <x v="27"/>
    <n v="3972054.6100000003"/>
    <x v="27"/>
  </r>
  <r>
    <s v="California2010"/>
    <n v="5732"/>
    <n v="36637290"/>
    <x v="28"/>
    <n v="4060022.9139999999"/>
    <x v="28"/>
  </r>
  <r>
    <s v="California2011"/>
    <n v="6046"/>
    <n v="36969200"/>
    <x v="29"/>
    <n v="4181610.4560000002"/>
    <x v="29"/>
  </r>
  <r>
    <s v="California2012"/>
    <n v="5682"/>
    <n v="37325068"/>
    <x v="30"/>
    <n v="4312014.6170000024"/>
    <x v="30"/>
  </r>
  <r>
    <s v="California2013"/>
    <n v="6387"/>
    <n v="37659181"/>
    <x v="31"/>
    <n v="4449807.1909999987"/>
    <x v="31"/>
  </r>
  <r>
    <s v="California2014"/>
    <n v="5836"/>
    <n v="38066920"/>
    <x v="32"/>
    <n v="4618432.7139999997"/>
    <x v="32"/>
  </r>
  <r>
    <s v="California2015"/>
    <n v="6043"/>
    <n v="38421464"/>
    <x v="33"/>
    <n v="4785996.1780000003"/>
    <x v="33"/>
  </r>
  <r>
    <s v="California2016"/>
    <n v="5818"/>
    <n v="38654206"/>
    <x v="34"/>
    <n v="4974122.8420000011"/>
    <x v="34"/>
  </r>
  <r>
    <s v="California2017"/>
    <n v="6197"/>
    <n v="38982847"/>
    <x v="35"/>
    <n v="5148448"/>
    <x v="35"/>
  </r>
  <r>
    <s v="Colorado2009"/>
    <n v="450"/>
    <n v="4843211"/>
    <x v="36"/>
    <n v="496615.05099999998"/>
    <x v="36"/>
  </r>
  <r>
    <s v="Colorado2010"/>
    <n v="385"/>
    <n v="4887061"/>
    <x v="37"/>
    <n v="514570.52099999989"/>
    <x v="37"/>
  </r>
  <r>
    <s v="Colorado2011"/>
    <n v="408"/>
    <n v="4966061"/>
    <x v="38"/>
    <n v="534952.603"/>
    <x v="38"/>
  </r>
  <r>
    <s v="Colorado2012"/>
    <n v="375"/>
    <n v="5042853"/>
    <x v="39"/>
    <n v="558223.49200000009"/>
    <x v="39"/>
  </r>
  <r>
    <s v="Colorado2013"/>
    <n v="397"/>
    <n v="5119329"/>
    <x v="40"/>
    <n v="585089.64399999997"/>
    <x v="40"/>
  </r>
  <r>
    <s v="Colorado2014"/>
    <n v="460"/>
    <n v="5197580"/>
    <x v="41"/>
    <n v="613253.16300000006"/>
    <x v="41"/>
  </r>
  <r>
    <s v="Colorado2015"/>
    <n v="440"/>
    <n v="5278906"/>
    <x v="42"/>
    <n v="644528.52100000018"/>
    <x v="42"/>
  </r>
  <r>
    <s v="Colorado2016"/>
    <n v="331"/>
    <n v="5359295"/>
    <x v="43"/>
    <n v="679177.17999999982"/>
    <x v="43"/>
  </r>
  <r>
    <s v="Colorado2017"/>
    <n v="376"/>
    <n v="5436519"/>
    <x v="44"/>
    <n v="707396"/>
    <x v="44"/>
  </r>
  <r>
    <s v="Connecticut2009"/>
    <n v="546"/>
    <n v="3494487"/>
    <x v="45"/>
    <n v="476175.16600000003"/>
    <x v="45"/>
  </r>
  <r>
    <s v="Connecticut2010"/>
    <n v="459"/>
    <n v="3545837"/>
    <x v="46"/>
    <n v="491649.24900000001"/>
    <x v="46"/>
  </r>
  <r>
    <s v="Connecticut2011"/>
    <n v="534"/>
    <n v="3558172"/>
    <x v="47"/>
    <n v="499633.78200000001"/>
    <x v="47"/>
  </r>
  <r>
    <s v="Connecticut2012"/>
    <n v="430"/>
    <n v="3572213"/>
    <x v="48"/>
    <n v="510276.24400000006"/>
    <x v="48"/>
  </r>
  <r>
    <s v="Connecticut2013"/>
    <n v="467"/>
    <n v="3583561"/>
    <x v="49"/>
    <n v="519807.23899999994"/>
    <x v="49"/>
  </r>
  <r>
    <s v="Connecticut2014"/>
    <n v="497"/>
    <n v="3592053"/>
    <x v="50"/>
    <n v="531465.2840000001"/>
    <x v="50"/>
  </r>
  <r>
    <s v="Connecticut2015"/>
    <n v="548"/>
    <n v="3593222"/>
    <x v="51"/>
    <n v="542415.62000000011"/>
    <x v="51"/>
  </r>
  <r>
    <s v="Connecticut2016"/>
    <n v="399"/>
    <n v="3588570"/>
    <x v="52"/>
    <n v="553638.56299999997"/>
    <x v="52"/>
  </r>
  <r>
    <s v="Connecticut2017"/>
    <n v="537"/>
    <n v="3594478"/>
    <x v="53"/>
    <n v="575757"/>
    <x v="53"/>
  </r>
  <r>
    <s v="Delaware2010"/>
    <n v="10"/>
    <n v="881278"/>
    <x v="54"/>
    <n v="122781.06600000001"/>
    <x v="54"/>
  </r>
  <r>
    <s v="Delaware2012"/>
    <n v="21"/>
    <n v="900131"/>
    <x v="55"/>
    <n v="130733.01499999998"/>
    <x v="55"/>
  </r>
  <r>
    <s v="Delaware2013"/>
    <n v="10"/>
    <n v="908446"/>
    <x v="56"/>
    <n v="135397.79"/>
    <x v="56"/>
  </r>
  <r>
    <s v="Delaware2014"/>
    <n v="31"/>
    <n v="917060"/>
    <x v="57"/>
    <n v="141084.96999999997"/>
    <x v="57"/>
  </r>
  <r>
    <s v="Delaware2015"/>
    <n v="52"/>
    <n v="926454"/>
    <x v="58"/>
    <n v="147549.38700000002"/>
    <x v="58"/>
  </r>
  <r>
    <s v="Delaware2017"/>
    <n v="10"/>
    <n v="943732"/>
    <x v="59"/>
    <n v="160565"/>
    <x v="59"/>
  </r>
  <r>
    <s v="Florida2009"/>
    <n v="2254"/>
    <n v="18222420"/>
    <x v="60"/>
    <n v="3071464.9319999991"/>
    <x v="60"/>
  </r>
  <r>
    <s v="Florida2010"/>
    <n v="2104"/>
    <n v="18511620"/>
    <x v="61"/>
    <n v="3134115.5140000004"/>
    <x v="61"/>
  </r>
  <r>
    <s v="Florida2011"/>
    <n v="2311"/>
    <n v="18688787"/>
    <x v="62"/>
    <n v="3208983.2829999998"/>
    <x v="62"/>
  </r>
  <r>
    <s v="Florida2012"/>
    <n v="2196"/>
    <n v="18885152"/>
    <x v="63"/>
    <n v="3296954.9899999998"/>
    <x v="63"/>
  </r>
  <r>
    <s v="Florida2013"/>
    <n v="2542"/>
    <n v="19091156"/>
    <x v="64"/>
    <n v="3400497.7699999996"/>
    <x v="64"/>
  </r>
  <r>
    <s v="Florida2014"/>
    <n v="2594"/>
    <n v="19361792"/>
    <x v="65"/>
    <n v="3517027.3849999998"/>
    <x v="65"/>
  </r>
  <r>
    <s v="Florida2015"/>
    <n v="2551"/>
    <n v="19645772"/>
    <x v="66"/>
    <n v="3650140.1320000016"/>
    <x v="66"/>
  </r>
  <r>
    <s v="Florida2016"/>
    <n v="2672"/>
    <n v="19934451"/>
    <x v="67"/>
    <n v="3795937.4109999994"/>
    <x v="67"/>
  </r>
  <r>
    <s v="Florida2017"/>
    <n v="2905"/>
    <n v="20278447"/>
    <x v="68"/>
    <n v="3926889"/>
    <x v="68"/>
  </r>
  <r>
    <s v="Georgia2009"/>
    <n v="1318"/>
    <n v="9497667"/>
    <x v="69"/>
    <n v="946398.88800000015"/>
    <x v="69"/>
  </r>
  <r>
    <s v="Georgia2010"/>
    <n v="1285"/>
    <n v="9468815"/>
    <x v="70"/>
    <n v="970455.48299999966"/>
    <x v="70"/>
  </r>
  <r>
    <s v="Georgia2011"/>
    <n v="1315"/>
    <n v="9600612"/>
    <x v="71"/>
    <n v="1007272.6400000002"/>
    <x v="71"/>
  </r>
  <r>
    <s v="Georgia2012"/>
    <n v="1230"/>
    <n v="9714569"/>
    <x v="72"/>
    <n v="1046749.4080000001"/>
    <x v="72"/>
  </r>
  <r>
    <s v="Georgia2013"/>
    <n v="1323"/>
    <n v="9810417"/>
    <x v="73"/>
    <n v="1091895.442"/>
    <x v="73"/>
  </r>
  <r>
    <s v="Georgia2014"/>
    <n v="1381"/>
    <n v="9907756"/>
    <x v="74"/>
    <n v="1136982.564"/>
    <x v="74"/>
  </r>
  <r>
    <s v="Georgia2015"/>
    <n v="1332"/>
    <n v="10006693"/>
    <x v="75"/>
    <n v="1191044.4239999994"/>
    <x v="75"/>
  </r>
  <r>
    <s v="Georgia2016"/>
    <n v="1270"/>
    <n v="10099320"/>
    <x v="76"/>
    <n v="1245115.9300000009"/>
    <x v="76"/>
  </r>
  <r>
    <s v="Georgia2017"/>
    <n v="1286"/>
    <n v="10201635"/>
    <x v="77"/>
    <n v="1300430"/>
    <x v="77"/>
  </r>
  <r>
    <s v="Hawaii2009"/>
    <n v="105"/>
    <n v="1280241"/>
    <x v="78"/>
    <n v="180646.56999999998"/>
    <x v="78"/>
  </r>
  <r>
    <s v="Hawaii2010"/>
    <n v="141"/>
    <n v="1333591"/>
    <x v="79"/>
    <n v="185908.43600000002"/>
    <x v="79"/>
  </r>
  <r>
    <s v="Hawaii2011"/>
    <n v="193"/>
    <n v="1346554"/>
    <x v="80"/>
    <n v="191821.68999999997"/>
    <x v="80"/>
  </r>
  <r>
    <s v="Hawaii2012"/>
    <n v="270"/>
    <n v="1362730"/>
    <x v="81"/>
    <n v="197109.54499999998"/>
    <x v="81"/>
  </r>
  <r>
    <s v="Hawaii2013"/>
    <n v="319"/>
    <n v="1376298"/>
    <x v="82"/>
    <n v="202208.25299999997"/>
    <x v="82"/>
  </r>
  <r>
    <s v="Hawaii2014"/>
    <n v="286"/>
    <n v="1392704"/>
    <x v="83"/>
    <n v="212066.27299999999"/>
    <x v="83"/>
  </r>
  <r>
    <s v="Hawaii2015"/>
    <n v="405"/>
    <n v="1406299"/>
    <x v="84"/>
    <n v="219931.73199999996"/>
    <x v="84"/>
  </r>
  <r>
    <s v="Hawaii2016"/>
    <n v="348"/>
    <n v="1413673"/>
    <x v="85"/>
    <n v="228155.08800000002"/>
    <x v="85"/>
  </r>
  <r>
    <s v="Hawaii2017"/>
    <n v="458"/>
    <n v="1421658"/>
    <x v="86"/>
    <n v="238126"/>
    <x v="86"/>
  </r>
  <r>
    <s v="Idaho2009"/>
    <n v="10"/>
    <n v="1492573"/>
    <x v="87"/>
    <n v="175068.93600000005"/>
    <x v="87"/>
  </r>
  <r>
    <s v="Idaho2010"/>
    <n v="78"/>
    <n v="1526797"/>
    <x v="88"/>
    <n v="182403.23199999999"/>
    <x v="88"/>
  </r>
  <r>
    <s v="Idaho2011"/>
    <n v="61"/>
    <n v="1549987"/>
    <x v="89"/>
    <n v="189863.23000000007"/>
    <x v="89"/>
  </r>
  <r>
    <s v="Idaho2012"/>
    <n v="46"/>
    <n v="1567803"/>
    <x v="90"/>
    <n v="196896.36899999998"/>
    <x v="90"/>
  </r>
  <r>
    <s v="Idaho2013"/>
    <n v="106"/>
    <n v="1583364"/>
    <x v="91"/>
    <n v="204377.20099999997"/>
    <x v="91"/>
  </r>
  <r>
    <s v="Idaho2014"/>
    <n v="56"/>
    <n v="1599464"/>
    <x v="92"/>
    <n v="213187.74400000001"/>
    <x v="92"/>
  </r>
  <r>
    <s v="Idaho2015"/>
    <n v="82"/>
    <n v="1616547"/>
    <x v="93"/>
    <n v="222942.80999999997"/>
    <x v="93"/>
  </r>
  <r>
    <s v="Idaho2016"/>
    <n v="42"/>
    <n v="1635483"/>
    <x v="94"/>
    <n v="233456.59399999995"/>
    <x v="94"/>
  </r>
  <r>
    <s v="Idaho2017"/>
    <n v="105"/>
    <n v="1657375"/>
    <x v="95"/>
    <n v="242449"/>
    <x v="95"/>
  </r>
  <r>
    <s v="Illinois2009"/>
    <n v="2268"/>
    <n v="12785043"/>
    <x v="96"/>
    <n v="1551158.4959999993"/>
    <x v="96"/>
  </r>
  <r>
    <s v="Illinois2010"/>
    <n v="2080"/>
    <n v="12745359"/>
    <x v="97"/>
    <n v="1565064.1640000008"/>
    <x v="97"/>
  </r>
  <r>
    <s v="Illinois2011"/>
    <n v="2291"/>
    <n v="12790182"/>
    <x v="98"/>
    <n v="1594311.4500000002"/>
    <x v="98"/>
  </r>
  <r>
    <s v="Illinois2012"/>
    <n v="2201"/>
    <n v="12823860"/>
    <x v="99"/>
    <n v="1624252.861"/>
    <x v="99"/>
  </r>
  <r>
    <s v="Illinois2013"/>
    <n v="2307"/>
    <n v="12848554"/>
    <x v="100"/>
    <n v="1652568.7339999999"/>
    <x v="100"/>
  </r>
  <r>
    <s v="Illinois2014"/>
    <n v="2354"/>
    <n v="12868747"/>
    <x v="101"/>
    <n v="1689878.0050000004"/>
    <x v="101"/>
  </r>
  <r>
    <s v="Illinois2015"/>
    <n v="2211"/>
    <n v="12873761"/>
    <x v="102"/>
    <n v="1735971.5110000009"/>
    <x v="102"/>
  </r>
  <r>
    <s v="Illinois2016"/>
    <n v="2041"/>
    <n v="12851684"/>
    <x v="103"/>
    <n v="1783772.7989999996"/>
    <x v="103"/>
  </r>
  <r>
    <s v="Illinois2017"/>
    <n v="2251"/>
    <n v="12854526"/>
    <x v="104"/>
    <n v="1847932"/>
    <x v="104"/>
  </r>
  <r>
    <s v="Indiana2009"/>
    <n v="976"/>
    <n v="6342469"/>
    <x v="105"/>
    <n v="798519.55800000008"/>
    <x v="105"/>
  </r>
  <r>
    <s v="Indiana2010"/>
    <n v="1004"/>
    <n v="6417398"/>
    <x v="106"/>
    <n v="816965.27400000056"/>
    <x v="106"/>
  </r>
  <r>
    <s v="Indiana2011"/>
    <n v="797"/>
    <n v="6454254"/>
    <x v="107"/>
    <n v="830506.6379999998"/>
    <x v="107"/>
  </r>
  <r>
    <s v="Indiana2012"/>
    <n v="751"/>
    <n v="6485530"/>
    <x v="108"/>
    <n v="847118.94400000025"/>
    <x v="108"/>
  </r>
  <r>
    <s v="Indiana2013"/>
    <n v="947"/>
    <n v="6514861"/>
    <x v="109"/>
    <n v="865940.54099999974"/>
    <x v="109"/>
  </r>
  <r>
    <s v="Indiana2014"/>
    <n v="882"/>
    <n v="6542411"/>
    <x v="110"/>
    <n v="889408.24800000037"/>
    <x v="110"/>
  </r>
  <r>
    <s v="Indiana2015"/>
    <n v="863"/>
    <n v="6568645"/>
    <x v="111"/>
    <n v="913020.27"/>
    <x v="111"/>
  </r>
  <r>
    <s v="Indiana2016"/>
    <n v="812"/>
    <n v="6589578"/>
    <x v="112"/>
    <n v="940530.755"/>
    <x v="112"/>
  </r>
  <r>
    <s v="Indiana2017"/>
    <n v="939"/>
    <n v="6614418"/>
    <x v="113"/>
    <n v="968568"/>
    <x v="113"/>
  </r>
  <r>
    <s v="Iowa2009"/>
    <n v="528"/>
    <n v="2978880"/>
    <x v="114"/>
    <n v="438475.21000000014"/>
    <x v="114"/>
  </r>
  <r>
    <s v="Iowa2010"/>
    <n v="434"/>
    <n v="3016267"/>
    <x v="115"/>
    <n v="446353.12000000011"/>
    <x v="115"/>
  </r>
  <r>
    <s v="Iowa2011"/>
    <n v="497"/>
    <n v="3032266"/>
    <x v="116"/>
    <n v="450633.92700000003"/>
    <x v="116"/>
  </r>
  <r>
    <s v="Iowa2012"/>
    <n v="513"/>
    <n v="3047646"/>
    <x v="117"/>
    <n v="454773.17699999997"/>
    <x v="117"/>
  </r>
  <r>
    <s v="Iowa2013"/>
    <n v="621"/>
    <n v="3062553"/>
    <x v="118"/>
    <n v="461430.68600000005"/>
    <x v="118"/>
  </r>
  <r>
    <s v="Iowa2014"/>
    <n v="420"/>
    <n v="3078116"/>
    <x v="119"/>
    <n v="469225.14599999995"/>
    <x v="119"/>
  </r>
  <r>
    <s v="Iowa2015"/>
    <n v="462"/>
    <n v="3093526"/>
    <x v="120"/>
    <n v="480445.94400000013"/>
    <x v="120"/>
  </r>
  <r>
    <s v="Iowa2016"/>
    <n v="362"/>
    <n v="3106589"/>
    <x v="121"/>
    <n v="490970.64400000015"/>
    <x v="121"/>
  </r>
  <r>
    <s v="Iowa2017"/>
    <n v="413"/>
    <n v="3118102"/>
    <x v="122"/>
    <n v="501026"/>
    <x v="122"/>
  </r>
  <r>
    <s v="Kansas2009"/>
    <n v="449"/>
    <n v="2777835"/>
    <x v="123"/>
    <n v="360010.96000000008"/>
    <x v="123"/>
  </r>
  <r>
    <s v="Kansas2010"/>
    <n v="402"/>
    <n v="2809329"/>
    <x v="124"/>
    <n v="367670.77600000007"/>
    <x v="124"/>
  </r>
  <r>
    <s v="Kansas2011"/>
    <n v="481"/>
    <n v="2830985"/>
    <x v="125"/>
    <n v="372390.89200000028"/>
    <x v="125"/>
  </r>
  <r>
    <s v="Kansas2012"/>
    <n v="492"/>
    <n v="2851183"/>
    <x v="126"/>
    <n v="378482.67200000014"/>
    <x v="126"/>
  </r>
  <r>
    <s v="Kansas2013"/>
    <n v="548"/>
    <n v="2868107"/>
    <x v="127"/>
    <n v="386343.02200000006"/>
    <x v="127"/>
  </r>
  <r>
    <s v="Kansas2014"/>
    <n v="465"/>
    <n v="2882946"/>
    <x v="128"/>
    <n v="394445.45600000012"/>
    <x v="128"/>
  </r>
  <r>
    <s v="Kansas2015"/>
    <n v="497"/>
    <n v="2892987"/>
    <x v="129"/>
    <n v="404451.08500000008"/>
    <x v="129"/>
  </r>
  <r>
    <s v="Kansas2016"/>
    <n v="384"/>
    <n v="2898292"/>
    <x v="130"/>
    <n v="415607.72799999971"/>
    <x v="130"/>
  </r>
  <r>
    <s v="Kansas2017"/>
    <n v="404"/>
    <n v="2903820"/>
    <x v="131"/>
    <n v="426273"/>
    <x v="131"/>
  </r>
  <r>
    <s v="Kentucky2009"/>
    <n v="828"/>
    <n v="4252000"/>
    <x v="132"/>
    <n v="548500.58500000008"/>
    <x v="132"/>
  </r>
  <r>
    <s v="Kentucky2010"/>
    <n v="745"/>
    <n v="4285828"/>
    <x v="133"/>
    <n v="559915.44700000039"/>
    <x v="133"/>
  </r>
  <r>
    <s v="Kentucky2011"/>
    <n v="800"/>
    <n v="4316040"/>
    <x v="134"/>
    <n v="569981.62800000003"/>
    <x v="134"/>
  </r>
  <r>
    <s v="Kentucky2012"/>
    <n v="714"/>
    <n v="4340167"/>
    <x v="135"/>
    <n v="583472.647"/>
    <x v="135"/>
  </r>
  <r>
    <s v="Kentucky2013"/>
    <n v="757"/>
    <n v="4361333"/>
    <x v="136"/>
    <n v="597776.82199999993"/>
    <x v="136"/>
  </r>
  <r>
    <s v="Kentucky2014"/>
    <n v="860"/>
    <n v="4383272"/>
    <x v="137"/>
    <n v="613815.0569999998"/>
    <x v="137"/>
  </r>
  <r>
    <s v="Kentucky2015"/>
    <n v="835"/>
    <n v="4397353"/>
    <x v="138"/>
    <n v="632520.74800000037"/>
    <x v="138"/>
  </r>
  <r>
    <s v="Kentucky2016"/>
    <n v="744"/>
    <n v="4411989"/>
    <x v="139"/>
    <n v="651718.04300000041"/>
    <x v="139"/>
  </r>
  <r>
    <s v="Kentucky2017"/>
    <n v="763"/>
    <n v="4424376"/>
    <x v="140"/>
    <n v="672706"/>
    <x v="140"/>
  </r>
  <r>
    <s v="Louisiana2009"/>
    <n v="661"/>
    <n v="4411546"/>
    <x v="141"/>
    <n v="534792.00599999982"/>
    <x v="141"/>
  </r>
  <r>
    <s v="Louisiana2010"/>
    <n v="718"/>
    <n v="4429940"/>
    <x v="142"/>
    <n v="537758.04499999981"/>
    <x v="142"/>
  </r>
  <r>
    <s v="Louisiana2011"/>
    <n v="656"/>
    <n v="4484596"/>
    <x v="143"/>
    <n v="548867.2100000002"/>
    <x v="143"/>
  </r>
  <r>
    <s v="Louisiana2012"/>
    <n v="612"/>
    <n v="4529605"/>
    <x v="144"/>
    <n v="561840.16399999976"/>
    <x v="144"/>
  </r>
  <r>
    <s v="Louisiana2013"/>
    <n v="730"/>
    <n v="4567968"/>
    <x v="145"/>
    <n v="578380.9439999999"/>
    <x v="145"/>
  </r>
  <r>
    <s v="Louisiana2014"/>
    <n v="665"/>
    <n v="4601049"/>
    <x v="146"/>
    <n v="594360.01499999978"/>
    <x v="146"/>
  </r>
  <r>
    <s v="Louisiana2015"/>
    <n v="569"/>
    <n v="4625253"/>
    <x v="147"/>
    <n v="611849.78500000003"/>
    <x v="147"/>
  </r>
  <r>
    <s v="Louisiana2016"/>
    <n v="540"/>
    <n v="4645670"/>
    <x v="148"/>
    <n v="633999.65500000038"/>
    <x v="148"/>
  </r>
  <r>
    <s v="Louisiana2017"/>
    <n v="628"/>
    <n v="4663461"/>
    <x v="149"/>
    <n v="655848"/>
    <x v="149"/>
  </r>
  <r>
    <s v="Maine2009"/>
    <n v="81"/>
    <n v="1316380"/>
    <x v="150"/>
    <n v="197784.86700000003"/>
    <x v="150"/>
  </r>
  <r>
    <s v="Maine2010"/>
    <n v="100"/>
    <n v="1327665"/>
    <x v="151"/>
    <n v="203415.77200000003"/>
    <x v="151"/>
  </r>
  <r>
    <s v="Maine2011"/>
    <n v="148"/>
    <n v="1328543"/>
    <x v="152"/>
    <n v="208212.31899999999"/>
    <x v="152"/>
  </r>
  <r>
    <s v="Maine2012"/>
    <n v="51"/>
    <n v="1329084"/>
    <x v="153"/>
    <n v="213317.856"/>
    <x v="153"/>
  </r>
  <r>
    <s v="Maine2013"/>
    <n v="105"/>
    <n v="1328320"/>
    <x v="154"/>
    <n v="220400.67300000001"/>
    <x v="154"/>
  </r>
  <r>
    <s v="Maine2014"/>
    <n v="61"/>
    <n v="1328535"/>
    <x v="155"/>
    <n v="226674.22600000002"/>
    <x v="155"/>
  </r>
  <r>
    <s v="Maine2015"/>
    <n v="170"/>
    <n v="1329100"/>
    <x v="156"/>
    <n v="234435.842"/>
    <x v="156"/>
  </r>
  <r>
    <s v="Maine2016"/>
    <n v="80"/>
    <n v="1329923"/>
    <x v="157"/>
    <n v="242468.78700000001"/>
    <x v="157"/>
  </r>
  <r>
    <s v="Maine2017"/>
    <n v="130"/>
    <n v="1330158"/>
    <x v="158"/>
    <n v="250131"/>
    <x v="158"/>
  </r>
  <r>
    <s v="Maryland2009"/>
    <n v="724"/>
    <n v="5637418"/>
    <x v="159"/>
    <n v="663114.52300000028"/>
    <x v="159"/>
  </r>
  <r>
    <s v="Maryland2010"/>
    <n v="739"/>
    <n v="5696423"/>
    <x v="160"/>
    <n v="677472.33499999996"/>
    <x v="160"/>
  </r>
  <r>
    <s v="Maryland2011"/>
    <n v="877"/>
    <n v="5736545"/>
    <x v="161"/>
    <n v="697663.24200000009"/>
    <x v="161"/>
  </r>
  <r>
    <s v="Maryland2012"/>
    <n v="763"/>
    <n v="5785496"/>
    <x v="162"/>
    <n v="716292.64899999998"/>
    <x v="162"/>
  </r>
  <r>
    <s v="Maryland2013"/>
    <n v="943"/>
    <n v="5834299"/>
    <x v="163"/>
    <n v="740046.16100000008"/>
    <x v="163"/>
  </r>
  <r>
    <s v="Maryland2014"/>
    <n v="855"/>
    <n v="5887776"/>
    <x v="164"/>
    <n v="763840.40599999984"/>
    <x v="164"/>
  </r>
  <r>
    <s v="Maryland2015"/>
    <n v="1018"/>
    <n v="5930538"/>
    <x v="165"/>
    <n v="790532.22499999998"/>
    <x v="165"/>
  </r>
  <r>
    <s v="Maryland2016"/>
    <n v="871"/>
    <n v="5959902"/>
    <x v="166"/>
    <n v="820127.05100000009"/>
    <x v="166"/>
  </r>
  <r>
    <s v="Maryland2017"/>
    <n v="837"/>
    <n v="5996079"/>
    <x v="167"/>
    <n v="849185"/>
    <x v="167"/>
  </r>
  <r>
    <s v="Massachusetts2009"/>
    <n v="1173"/>
    <n v="6511176"/>
    <x v="168"/>
    <n v="868998.38300000003"/>
    <x v="168"/>
  </r>
  <r>
    <s v="Massachusetts2010"/>
    <n v="1133"/>
    <n v="6477096"/>
    <x v="169"/>
    <n v="874393.30100000009"/>
    <x v="169"/>
  </r>
  <r>
    <s v="Massachusetts2011"/>
    <n v="1257"/>
    <n v="6512227"/>
    <x v="170"/>
    <n v="894215.53999999992"/>
    <x v="170"/>
  </r>
  <r>
    <s v="Massachusetts2012"/>
    <n v="1197"/>
    <n v="6560595"/>
    <x v="171"/>
    <n v="912211.82799999998"/>
    <x v="171"/>
  </r>
  <r>
    <s v="Massachusetts2013"/>
    <n v="1422"/>
    <n v="6605058"/>
    <x v="172"/>
    <n v="935524.70600000001"/>
    <x v="172"/>
  </r>
  <r>
    <s v="Massachusetts2014"/>
    <n v="1252"/>
    <n v="6657291"/>
    <x v="173"/>
    <n v="960533.90699999989"/>
    <x v="173"/>
  </r>
  <r>
    <s v="Massachusetts2015"/>
    <n v="1406"/>
    <n v="6705586"/>
    <x v="174"/>
    <n v="983489.33799999987"/>
    <x v="174"/>
  </r>
  <r>
    <s v="Massachusetts2016"/>
    <n v="1118"/>
    <n v="6742143"/>
    <x v="175"/>
    <n v="1016805.0690000001"/>
    <x v="175"/>
  </r>
  <r>
    <s v="Massachusetts2017"/>
    <n v="1335"/>
    <n v="6789319"/>
    <x v="176"/>
    <n v="1049751"/>
    <x v="176"/>
  </r>
  <r>
    <s v="Michigan2009"/>
    <n v="1460"/>
    <n v="10039208"/>
    <x v="177"/>
    <n v="1289868.07"/>
    <x v="177"/>
  </r>
  <r>
    <s v="Michigan2010"/>
    <n v="1331"/>
    <n v="9952687"/>
    <x v="178"/>
    <n v="1317553.9970000002"/>
    <x v="178"/>
  </r>
  <r>
    <s v="Michigan2011"/>
    <n v="1602"/>
    <n v="9920621"/>
    <x v="179"/>
    <n v="1345008.9380000001"/>
    <x v="179"/>
  </r>
  <r>
    <s v="Michigan2012"/>
    <n v="1427"/>
    <n v="9897264"/>
    <x v="180"/>
    <n v="1372960.378"/>
    <x v="180"/>
  </r>
  <r>
    <s v="Michigan2013"/>
    <n v="1767"/>
    <n v="9886095"/>
    <x v="181"/>
    <n v="1403113.3379999998"/>
    <x v="181"/>
  </r>
  <r>
    <s v="Michigan2014"/>
    <n v="1726"/>
    <n v="9889024"/>
    <x v="182"/>
    <n v="1445349.9240000001"/>
    <x v="182"/>
  </r>
  <r>
    <s v="Michigan2015"/>
    <n v="1776"/>
    <n v="9900571"/>
    <x v="183"/>
    <n v="1486708.2769999998"/>
    <x v="183"/>
  </r>
  <r>
    <s v="Michigan2016"/>
    <n v="1514"/>
    <n v="9909600"/>
    <x v="184"/>
    <n v="1527415.7609999995"/>
    <x v="184"/>
  </r>
  <r>
    <s v="Michigan2017"/>
    <n v="1667"/>
    <n v="9925568"/>
    <x v="185"/>
    <n v="1575233"/>
    <x v="185"/>
  </r>
  <r>
    <s v="Minnesota2009"/>
    <n v="450"/>
    <n v="5188581"/>
    <x v="186"/>
    <n v="643714.88300000015"/>
    <x v="186"/>
  </r>
  <r>
    <s v="Minnesota2010"/>
    <n v="439"/>
    <n v="5241914"/>
    <x v="187"/>
    <n v="657733.44700000004"/>
    <x v="187"/>
  </r>
  <r>
    <s v="Minnesota2011"/>
    <n v="501"/>
    <n v="5278190"/>
    <x v="188"/>
    <n v="672376.44800000009"/>
    <x v="188"/>
  </r>
  <r>
    <s v="Minnesota2012"/>
    <n v="517"/>
    <n v="5313081"/>
    <x v="189"/>
    <n v="688638.84500000032"/>
    <x v="189"/>
  </r>
  <r>
    <s v="Minnesota2013"/>
    <n v="567"/>
    <n v="5347740"/>
    <x v="190"/>
    <n v="708970.9870000002"/>
    <x v="190"/>
  </r>
  <r>
    <s v="Minnesota2014"/>
    <n v="445"/>
    <n v="5383661"/>
    <x v="191"/>
    <n v="731136.97100000002"/>
    <x v="191"/>
  </r>
  <r>
    <s v="Minnesota2015"/>
    <n v="562"/>
    <n v="5419171"/>
    <x v="192"/>
    <n v="751855.58299999998"/>
    <x v="192"/>
  </r>
  <r>
    <s v="Minnesota2016"/>
    <n v="344"/>
    <n v="5450868"/>
    <x v="193"/>
    <n v="779481.97399999958"/>
    <x v="193"/>
  </r>
  <r>
    <s v="Minnesota2017"/>
    <n v="492"/>
    <n v="5490726"/>
    <x v="194"/>
    <n v="803718"/>
    <x v="194"/>
  </r>
  <r>
    <s v="Mississippi2009"/>
    <n v="404"/>
    <n v="2922240"/>
    <x v="195"/>
    <n v="365180.54400000005"/>
    <x v="195"/>
  </r>
  <r>
    <s v="Mississippi2010"/>
    <n v="381"/>
    <n v="2941991"/>
    <x v="196"/>
    <n v="368961.63399999996"/>
    <x v="196"/>
  </r>
  <r>
    <s v="Mississippi2011"/>
    <n v="439"/>
    <n v="2956700"/>
    <x v="197"/>
    <n v="375008.01200000034"/>
    <x v="197"/>
  </r>
  <r>
    <s v="Mississippi2012"/>
    <n v="385"/>
    <n v="2967620"/>
    <x v="198"/>
    <n v="383353.21499999991"/>
    <x v="198"/>
  </r>
  <r>
    <s v="Mississippi2013"/>
    <n v="598"/>
    <n v="2976872"/>
    <x v="199"/>
    <n v="392577.01900000015"/>
    <x v="199"/>
  </r>
  <r>
    <s v="Mississippi2014"/>
    <n v="612"/>
    <n v="2984345"/>
    <x v="200"/>
    <n v="403113.00200000009"/>
    <x v="200"/>
  </r>
  <r>
    <s v="Mississippi2015"/>
    <n v="661"/>
    <n v="2988081"/>
    <x v="201"/>
    <n v="414670.06700000021"/>
    <x v="201"/>
  </r>
  <r>
    <s v="Mississippi2016"/>
    <n v="656"/>
    <n v="2989192"/>
    <x v="202"/>
    <n v="426180.27200000017"/>
    <x v="202"/>
  </r>
  <r>
    <s v="Mississippi2017"/>
    <n v="621"/>
    <n v="2986220"/>
    <x v="203"/>
    <n v="437027"/>
    <x v="203"/>
  </r>
  <r>
    <s v="Missouri2009"/>
    <n v="1178"/>
    <n v="5904382"/>
    <x v="204"/>
    <n v="795047.75900000008"/>
    <x v="204"/>
  </r>
  <r>
    <s v="Missouri2010"/>
    <n v="1008"/>
    <n v="5922314"/>
    <x v="205"/>
    <n v="814392.73699999985"/>
    <x v="205"/>
  </r>
  <r>
    <s v="Missouri2011"/>
    <n v="1040"/>
    <n v="5955802"/>
    <x v="206"/>
    <n v="824783.54099999974"/>
    <x v="206"/>
  </r>
  <r>
    <s v="Missouri2012"/>
    <n v="1088"/>
    <n v="5982413"/>
    <x v="207"/>
    <n v="841843.6129999999"/>
    <x v="207"/>
  </r>
  <r>
    <s v="Missouri2013"/>
    <n v="1185"/>
    <n v="6007182"/>
    <x v="208"/>
    <n v="861681.65500000003"/>
    <x v="208"/>
  </r>
  <r>
    <s v="Missouri2014"/>
    <n v="1177"/>
    <n v="6028076"/>
    <x v="209"/>
    <n v="880674.91000000015"/>
    <x v="209"/>
  </r>
  <r>
    <s v="Missouri2015"/>
    <n v="1185"/>
    <n v="6045448"/>
    <x v="210"/>
    <n v="905171.6120000002"/>
    <x v="210"/>
  </r>
  <r>
    <s v="Missouri2016"/>
    <n v="1027"/>
    <n v="6059651"/>
    <x v="211"/>
    <n v="928996.07700000005"/>
    <x v="211"/>
  </r>
  <r>
    <s v="Missouri2017"/>
    <n v="1117"/>
    <n v="6075300"/>
    <x v="212"/>
    <n v="956032"/>
    <x v="212"/>
  </r>
  <r>
    <s v="Montana2009"/>
    <n v="27"/>
    <n v="956257"/>
    <x v="213"/>
    <n v="135055.65299999999"/>
    <x v="213"/>
  </r>
  <r>
    <s v="Montana2010"/>
    <n v="53"/>
    <n v="973739"/>
    <x v="214"/>
    <n v="140294.06899999999"/>
    <x v="214"/>
  </r>
  <r>
    <s v="Montana2011"/>
    <n v="27"/>
    <n v="982854"/>
    <x v="215"/>
    <n v="143353.28899999999"/>
    <x v="215"/>
  </r>
  <r>
    <s v="Montana2012"/>
    <n v="39"/>
    <n v="990785"/>
    <x v="216"/>
    <n v="148025.24599999998"/>
    <x v="216"/>
  </r>
  <r>
    <s v="Montana2013"/>
    <n v="71"/>
    <n v="998554"/>
    <x v="217"/>
    <n v="152933.68800000002"/>
    <x v="217"/>
  </r>
  <r>
    <s v="Montana2014"/>
    <n v="46"/>
    <n v="1006370"/>
    <x v="218"/>
    <n v="158362.19099999996"/>
    <x v="218"/>
  </r>
  <r>
    <s v="Montana2015"/>
    <n v="58"/>
    <n v="1014699"/>
    <x v="219"/>
    <n v="164395.99200000003"/>
    <x v="219"/>
  </r>
  <r>
    <s v="Montana2016"/>
    <n v="11"/>
    <n v="1023391"/>
    <x v="220"/>
    <n v="170741.78300000002"/>
    <x v="220"/>
  </r>
  <r>
    <s v="Montana2017"/>
    <n v="54"/>
    <n v="1029862"/>
    <x v="221"/>
    <n v="176138"/>
    <x v="221"/>
  </r>
  <r>
    <s v="Nebraska2009"/>
    <n v="130"/>
    <n v="1772124"/>
    <x v="222"/>
    <n v="236818.53099999996"/>
    <x v="222"/>
  </r>
  <r>
    <s v="Nebraska2010"/>
    <n v="139"/>
    <n v="1799125"/>
    <x v="223"/>
    <n v="241206.25499999995"/>
    <x v="223"/>
  </r>
  <r>
    <s v="Nebraska2011"/>
    <n v="189"/>
    <n v="1813061"/>
    <x v="224"/>
    <n v="244580.58800000013"/>
    <x v="224"/>
  </r>
  <r>
    <s v="Nebraska2012"/>
    <n v="168"/>
    <n v="1827306"/>
    <x v="225"/>
    <n v="247374.79599999989"/>
    <x v="225"/>
  </r>
  <r>
    <s v="Nebraska2013"/>
    <n v="208"/>
    <n v="1841625"/>
    <x v="226"/>
    <n v="253354.67200000005"/>
    <x v="226"/>
  </r>
  <r>
    <s v="Nebraska2014"/>
    <n v="187"/>
    <n v="1855617"/>
    <x v="227"/>
    <n v="258643.40199999997"/>
    <x v="227"/>
  </r>
  <r>
    <s v="Nebraska2015"/>
    <n v="208"/>
    <n v="1869365"/>
    <x v="228"/>
    <n v="263300.31799999991"/>
    <x v="228"/>
  </r>
  <r>
    <s v="Nebraska2016"/>
    <n v="187"/>
    <n v="1881259"/>
    <x v="229"/>
    <n v="270850.92899999995"/>
    <x v="229"/>
  </r>
  <r>
    <s v="Nebraska2017"/>
    <n v="243"/>
    <n v="1893921"/>
    <x v="230"/>
    <n v="278598"/>
    <x v="230"/>
  </r>
  <r>
    <s v="Nevada2009"/>
    <n v="281"/>
    <n v="2545763"/>
    <x v="231"/>
    <n v="288824.85799999995"/>
    <x v="231"/>
  </r>
  <r>
    <s v="Nevada2010"/>
    <n v="233"/>
    <n v="2633331"/>
    <x v="232"/>
    <n v="301759.87199999992"/>
    <x v="232"/>
  </r>
  <r>
    <s v="Nevada2011"/>
    <n v="240"/>
    <n v="2673396"/>
    <x v="233"/>
    <n v="315935.07799999998"/>
    <x v="233"/>
  </r>
  <r>
    <s v="Nevada2012"/>
    <n v="314"/>
    <n v="2704204"/>
    <x v="234"/>
    <n v="330865.71299999993"/>
    <x v="234"/>
  </r>
  <r>
    <s v="Nevada2013"/>
    <n v="276"/>
    <n v="2730066"/>
    <x v="235"/>
    <n v="343651.04"/>
    <x v="235"/>
  </r>
  <r>
    <s v="Nevada2014"/>
    <n v="520"/>
    <n v="2761584"/>
    <x v="236"/>
    <n v="363344.12799999991"/>
    <x v="236"/>
  </r>
  <r>
    <s v="Nevada2015"/>
    <n v="454"/>
    <n v="2798636"/>
    <x v="237"/>
    <n v="378836.65000000008"/>
    <x v="237"/>
  </r>
  <r>
    <s v="Nevada2016"/>
    <n v="374"/>
    <n v="2839172"/>
    <x v="238"/>
    <n v="401439.33199999999"/>
    <x v="238"/>
  </r>
  <r>
    <s v="Nevada2017"/>
    <n v="457"/>
    <n v="2887725"/>
    <x v="239"/>
    <n v="420330"/>
    <x v="239"/>
  </r>
  <r>
    <s v="New Hampshire2009"/>
    <n v="49"/>
    <n v="1315419"/>
    <x v="240"/>
    <n v="169178.11799999999"/>
    <x v="240"/>
  </r>
  <r>
    <s v="New Hampshire2010"/>
    <n v="63"/>
    <n v="1313939"/>
    <x v="241"/>
    <n v="170318.71799999999"/>
    <x v="241"/>
  </r>
  <r>
    <s v="New Hampshire2011"/>
    <n v="113"/>
    <n v="1315911"/>
    <x v="242"/>
    <n v="175576.02899999998"/>
    <x v="242"/>
  </r>
  <r>
    <s v="New Hampshire2012"/>
    <n v="98"/>
    <n v="1317474"/>
    <x v="243"/>
    <n v="181157.38499999995"/>
    <x v="243"/>
  </r>
  <r>
    <s v="New Hampshire2013"/>
    <n v="80"/>
    <n v="1319171"/>
    <x v="244"/>
    <n v="186859.56199999998"/>
    <x v="244"/>
  </r>
  <r>
    <s v="New Hampshire2014"/>
    <n v="59"/>
    <n v="1321069"/>
    <x v="245"/>
    <n v="193846.71899999998"/>
    <x v="245"/>
  </r>
  <r>
    <s v="New Hampshire2015"/>
    <n v="140"/>
    <n v="1324201"/>
    <x v="246"/>
    <n v="202179.72899999999"/>
    <x v="246"/>
  </r>
  <r>
    <s v="New Hampshire2016"/>
    <n v="45"/>
    <n v="1327503"/>
    <x v="247"/>
    <n v="210513.98400000003"/>
    <x v="247"/>
  </r>
  <r>
    <s v="New Hampshire2017"/>
    <n v="98"/>
    <n v="1331848"/>
    <x v="248"/>
    <n v="219293"/>
    <x v="248"/>
  </r>
  <r>
    <s v="New Jersey2009"/>
    <n v="1143"/>
    <n v="8650548"/>
    <x v="249"/>
    <n v="1141421.0090000001"/>
    <x v="249"/>
  </r>
  <r>
    <s v="New Jersey2010"/>
    <n v="955"/>
    <n v="8721577"/>
    <x v="250"/>
    <n v="1155586.2859999998"/>
    <x v="250"/>
  </r>
  <r>
    <s v="New Jersey2011"/>
    <n v="1047"/>
    <n v="8753064"/>
    <x v="251"/>
    <n v="1173040.6780000003"/>
    <x v="251"/>
  </r>
  <r>
    <s v="New Jersey2012"/>
    <n v="975"/>
    <n v="8793888"/>
    <x v="252"/>
    <n v="1198409.213"/>
    <x v="252"/>
  </r>
  <r>
    <s v="New Jersey2013"/>
    <n v="1209"/>
    <n v="8832406"/>
    <x v="253"/>
    <n v="1221817.905"/>
    <x v="253"/>
  </r>
  <r>
    <s v="New Jersey2014"/>
    <n v="1069"/>
    <n v="8874374"/>
    <x v="254"/>
    <n v="1247956.8370000001"/>
    <x v="254"/>
  </r>
  <r>
    <s v="New Jersey2015"/>
    <n v="1278"/>
    <n v="8904413"/>
    <x v="255"/>
    <n v="1279769.193"/>
    <x v="255"/>
  </r>
  <r>
    <s v="New Jersey2016"/>
    <n v="1084"/>
    <n v="8915456"/>
    <x v="256"/>
    <n v="1312726.6599999997"/>
    <x v="256"/>
  </r>
  <r>
    <s v="New Jersey2017"/>
    <n v="1193"/>
    <n v="8960161"/>
    <x v="257"/>
    <n v="1353999"/>
    <x v="257"/>
  </r>
  <r>
    <s v="New Mexico2009"/>
    <n v="112"/>
    <n v="1964860"/>
    <x v="258"/>
    <n v="248670.01200000008"/>
    <x v="258"/>
  </r>
  <r>
    <s v="New Mexico2010"/>
    <n v="132"/>
    <n v="2013122"/>
    <x v="259"/>
    <n v="258191.29300000003"/>
    <x v="259"/>
  </r>
  <r>
    <s v="New Mexico2011"/>
    <n v="162"/>
    <n v="2037136"/>
    <x v="260"/>
    <n v="265366.80600000004"/>
    <x v="260"/>
  </r>
  <r>
    <s v="New Mexico2012"/>
    <n v="103"/>
    <n v="2055287"/>
    <x v="261"/>
    <n v="275338.87499999994"/>
    <x v="261"/>
  </r>
  <r>
    <s v="New Mexico2013"/>
    <n v="166"/>
    <n v="2069706"/>
    <x v="262"/>
    <n v="284449.04200000002"/>
    <x v="262"/>
  </r>
  <r>
    <s v="New Mexico2014"/>
    <n v="129"/>
    <n v="2080085"/>
    <x v="263"/>
    <n v="295961.342"/>
    <x v="263"/>
  </r>
  <r>
    <s v="New Mexico2015"/>
    <n v="115"/>
    <n v="2084117"/>
    <x v="264"/>
    <n v="306756.85700000002"/>
    <x v="264"/>
  </r>
  <r>
    <s v="New Mexico2016"/>
    <n v="119"/>
    <n v="2082669"/>
    <x v="265"/>
    <n v="317866.62300000014"/>
    <x v="265"/>
  </r>
  <r>
    <s v="New Mexico2017"/>
    <n v="120"/>
    <n v="2084828"/>
    <x v="266"/>
    <n v="328682"/>
    <x v="266"/>
  </r>
  <r>
    <s v="New York2009"/>
    <n v="4389"/>
    <n v="19423896"/>
    <x v="267"/>
    <n v="2562311.1000000006"/>
    <x v="267"/>
  </r>
  <r>
    <s v="New York2010"/>
    <n v="4522"/>
    <n v="19229752"/>
    <x v="268"/>
    <n v="2556539.7110000011"/>
    <x v="268"/>
  </r>
  <r>
    <s v="New York2011"/>
    <n v="4787"/>
    <n v="19302448"/>
    <x v="269"/>
    <n v="2589327.8000000003"/>
    <x v="269"/>
  </r>
  <r>
    <s v="New York2012"/>
    <n v="4292"/>
    <n v="19398125"/>
    <x v="270"/>
    <n v="2636951.3470000005"/>
    <x v="270"/>
  </r>
  <r>
    <s v="New York2013"/>
    <n v="4767"/>
    <n v="19487053"/>
    <x v="271"/>
    <n v="2698608.3930000002"/>
    <x v="271"/>
  </r>
  <r>
    <s v="New York2014"/>
    <n v="4601"/>
    <n v="19594330"/>
    <x v="272"/>
    <n v="2757435.7959999996"/>
    <x v="272"/>
  </r>
  <r>
    <s v="New York2015"/>
    <n v="4753"/>
    <n v="19673174"/>
    <x v="273"/>
    <n v="2817402.9049999998"/>
    <x v="273"/>
  </r>
  <r>
    <s v="New York2016"/>
    <n v="4372"/>
    <n v="19697457"/>
    <x v="274"/>
    <n v="2894787.0470000003"/>
    <x v="274"/>
  </r>
  <r>
    <s v="New York2017"/>
    <n v="4392"/>
    <n v="19798228"/>
    <x v="275"/>
    <n v="3008351"/>
    <x v="275"/>
  </r>
  <r>
    <s v="North Carolina2009"/>
    <n v="1567"/>
    <n v="9045705"/>
    <x v="276"/>
    <n v="1121081.0499999996"/>
    <x v="276"/>
  </r>
  <r>
    <s v="North Carolina2010"/>
    <n v="1572"/>
    <n v="9271178"/>
    <x v="277"/>
    <n v="1168869.1950000001"/>
    <x v="277"/>
  </r>
  <r>
    <s v="North Carolina2011"/>
    <n v="1432"/>
    <n v="9418736"/>
    <x v="278"/>
    <n v="1203758.9640000006"/>
    <x v="278"/>
  </r>
  <r>
    <s v="North Carolina2012"/>
    <n v="1787"/>
    <n v="9544249"/>
    <x v="279"/>
    <n v="1248204.8099999996"/>
    <x v="279"/>
  </r>
  <r>
    <s v="North Carolina2013"/>
    <n v="1793"/>
    <n v="9651380"/>
    <x v="280"/>
    <n v="1295873.8299999998"/>
    <x v="280"/>
  </r>
  <r>
    <s v="North Carolina2014"/>
    <n v="1744"/>
    <n v="9750405"/>
    <x v="281"/>
    <n v="1347687.9299999992"/>
    <x v="281"/>
  </r>
  <r>
    <s v="North Carolina2015"/>
    <n v="1986"/>
    <n v="9845333"/>
    <x v="282"/>
    <n v="1400880.9669999995"/>
    <x v="282"/>
  </r>
  <r>
    <s v="North Carolina2016"/>
    <n v="1783"/>
    <n v="9940828"/>
    <x v="283"/>
    <n v="1457437.699"/>
    <x v="283"/>
  </r>
  <r>
    <s v="North Carolina2017"/>
    <n v="1933"/>
    <n v="10052564"/>
    <x v="284"/>
    <n v="1514937"/>
    <x v="284"/>
  </r>
  <r>
    <s v="North Dakota2009"/>
    <n v="21"/>
    <n v="639725"/>
    <x v="285"/>
    <n v="93556.94"/>
    <x v="285"/>
  </r>
  <r>
    <s v="North Dakota2010"/>
    <n v="10"/>
    <n v="659858"/>
    <x v="286"/>
    <n v="95897.633000000002"/>
    <x v="286"/>
  </r>
  <r>
    <s v="North Dakota2012"/>
    <n v="21"/>
    <n v="676253"/>
    <x v="287"/>
    <n v="97845.202000000019"/>
    <x v="287"/>
  </r>
  <r>
    <s v="North Dakota2013"/>
    <n v="25"/>
    <n v="689781"/>
    <x v="288"/>
    <n v="99274.843000000023"/>
    <x v="288"/>
  </r>
  <r>
    <s v="North Dakota2014"/>
    <n v="64"/>
    <n v="704925"/>
    <x v="289"/>
    <n v="100801.59699999998"/>
    <x v="289"/>
  </r>
  <r>
    <s v="North Dakota2015"/>
    <n v="38"/>
    <n v="721640"/>
    <x v="290"/>
    <n v="102526.62500000001"/>
    <x v="290"/>
  </r>
  <r>
    <s v="Ohio2009"/>
    <n v="1900"/>
    <n v="11511858"/>
    <x v="291"/>
    <n v="1563470.6040000001"/>
    <x v="291"/>
  </r>
  <r>
    <s v="Ohio2010"/>
    <n v="1829"/>
    <n v="11512431"/>
    <x v="292"/>
    <n v="1583997.8810000005"/>
    <x v="292"/>
  </r>
  <r>
    <s v="Ohio2011"/>
    <n v="2151"/>
    <n v="11525536"/>
    <x v="293"/>
    <n v="1605762.4639999997"/>
    <x v="293"/>
  </r>
  <r>
    <s v="Ohio2012"/>
    <n v="2081"/>
    <n v="11533561"/>
    <x v="294"/>
    <n v="1634919.4440000004"/>
    <x v="294"/>
  </r>
  <r>
    <s v="Ohio2013"/>
    <n v="2269"/>
    <n v="11549590"/>
    <x v="295"/>
    <n v="1665425.1220000004"/>
    <x v="295"/>
  </r>
  <r>
    <s v="Ohio2014"/>
    <n v="2322"/>
    <n v="11560380"/>
    <x v="296"/>
    <n v="1704244.4019999998"/>
    <x v="296"/>
  </r>
  <r>
    <s v="Ohio2015"/>
    <n v="2341"/>
    <n v="11575977"/>
    <x v="297"/>
    <n v="1746365.4590000005"/>
    <x v="297"/>
  </r>
  <r>
    <s v="Ohio2016"/>
    <n v="2020"/>
    <n v="11586941"/>
    <x v="298"/>
    <n v="1797230.2820000004"/>
    <x v="298"/>
  </r>
  <r>
    <s v="Ohio2017"/>
    <n v="2129"/>
    <n v="11609756"/>
    <x v="299"/>
    <n v="1844642"/>
    <x v="299"/>
  </r>
  <r>
    <s v="Oklahoma2009"/>
    <n v="669"/>
    <n v="3610073"/>
    <x v="300"/>
    <n v="481791.37600000011"/>
    <x v="300"/>
  </r>
  <r>
    <s v="Oklahoma2010"/>
    <n v="589"/>
    <n v="3675339"/>
    <x v="301"/>
    <n v="491058.15499999991"/>
    <x v="301"/>
  </r>
  <r>
    <s v="Oklahoma2011"/>
    <n v="696"/>
    <n v="3714520"/>
    <x v="302"/>
    <n v="498739.54299999989"/>
    <x v="302"/>
  </r>
  <r>
    <s v="Oklahoma2012"/>
    <n v="407"/>
    <n v="3749005"/>
    <x v="303"/>
    <n v="510054.54800000013"/>
    <x v="303"/>
  </r>
  <r>
    <s v="Oklahoma2013"/>
    <n v="553"/>
    <n v="3785742"/>
    <x v="304"/>
    <n v="522343.73400000017"/>
    <x v="304"/>
  </r>
  <r>
    <s v="Oklahoma2014"/>
    <n v="558"/>
    <n v="3818851"/>
    <x v="305"/>
    <n v="533069.02299999993"/>
    <x v="305"/>
  </r>
  <r>
    <s v="Oklahoma2015"/>
    <n v="566"/>
    <n v="3849733"/>
    <x v="306"/>
    <n v="548493.95299999986"/>
    <x v="306"/>
  </r>
  <r>
    <s v="Oklahoma2016"/>
    <n v="358"/>
    <n v="3875589"/>
    <x v="307"/>
    <n v="561516.56500000006"/>
    <x v="307"/>
  </r>
  <r>
    <s v="Oklahoma2017"/>
    <n v="448"/>
    <n v="3896251"/>
    <x v="308"/>
    <n v="574330"/>
    <x v="308"/>
  </r>
  <r>
    <s v="Oregon2009"/>
    <n v="304"/>
    <n v="3727407"/>
    <x v="309"/>
    <n v="492286.83999999997"/>
    <x v="309"/>
  </r>
  <r>
    <s v="Oregon2010"/>
    <n v="261"/>
    <n v="3761925"/>
    <x v="310"/>
    <n v="508586.70000000007"/>
    <x v="310"/>
  </r>
  <r>
    <s v="Oregon2011"/>
    <n v="237"/>
    <n v="3801991"/>
    <x v="311"/>
    <n v="521764.5149999999"/>
    <x v="311"/>
  </r>
  <r>
    <s v="Oregon2012"/>
    <n v="220"/>
    <n v="3836628"/>
    <x v="312"/>
    <n v="540296.53799999994"/>
    <x v="312"/>
  </r>
  <r>
    <s v="Oregon2013"/>
    <n v="293"/>
    <n v="3868721"/>
    <x v="313"/>
    <n v="560639.48800000001"/>
    <x v="313"/>
  </r>
  <r>
    <s v="Oregon2014"/>
    <n v="273"/>
    <n v="3900343"/>
    <x v="314"/>
    <n v="581601.19099999999"/>
    <x v="314"/>
  </r>
  <r>
    <s v="Oregon2015"/>
    <n v="268"/>
    <n v="3939233"/>
    <x v="315"/>
    <n v="607083.41599999997"/>
    <x v="315"/>
  </r>
  <r>
    <s v="Oregon2016"/>
    <n v="245"/>
    <n v="3982267"/>
    <x v="316"/>
    <n v="635288.57399999991"/>
    <x v="316"/>
  </r>
  <r>
    <s v="Oregon2017"/>
    <n v="400"/>
    <n v="4025127"/>
    <x v="317"/>
    <n v="655089"/>
    <x v="317"/>
  </r>
  <r>
    <s v="Pennsylvania2009"/>
    <n v="2432"/>
    <n v="12516596"/>
    <x v="318"/>
    <n v="1915620.656"/>
    <x v="318"/>
  </r>
  <r>
    <s v="Pennsylvania2010"/>
    <n v="2174"/>
    <n v="12612705"/>
    <x v="319"/>
    <n v="1929600.4140000003"/>
    <x v="319"/>
  </r>
  <r>
    <s v="Pennsylvania2011"/>
    <n v="2638"/>
    <n v="12660739"/>
    <x v="320"/>
    <n v="1945401.9110000003"/>
    <x v="320"/>
  </r>
  <r>
    <s v="Pennsylvania2012"/>
    <n v="2190"/>
    <n v="12699589"/>
    <x v="321"/>
    <n v="1973034.7290000003"/>
    <x v="321"/>
  </r>
  <r>
    <s v="Pennsylvania2013"/>
    <n v="2741"/>
    <n v="12731381"/>
    <x v="322"/>
    <n v="2004453.5560000003"/>
    <x v="322"/>
  </r>
  <r>
    <s v="Pennsylvania2014"/>
    <n v="2432"/>
    <n v="12758729"/>
    <x v="323"/>
    <n v="2043343.5780000007"/>
    <x v="323"/>
  </r>
  <r>
    <s v="Pennsylvania2015"/>
    <n v="2786"/>
    <n v="12779559"/>
    <x v="324"/>
    <n v="2085342.3870000001"/>
    <x v="324"/>
  </r>
  <r>
    <s v="Pennsylvania2016"/>
    <n v="2329"/>
    <n v="12783977"/>
    <x v="325"/>
    <n v="2134858.4780000001"/>
    <x v="325"/>
  </r>
  <r>
    <s v="Pennsylvania2017"/>
    <n v="2612"/>
    <n v="12790505"/>
    <x v="326"/>
    <n v="2181022"/>
    <x v="326"/>
  </r>
  <r>
    <s v="Rhode Island2009"/>
    <n v="70"/>
    <n v="1057381"/>
    <x v="327"/>
    <n v="149383.14499999999"/>
    <x v="327"/>
  </r>
  <r>
    <s v="Rhode Island2010"/>
    <n v="95"/>
    <n v="1056389"/>
    <x v="328"/>
    <n v="149863.109"/>
    <x v="328"/>
  </r>
  <r>
    <s v="Rhode Island2011"/>
    <n v="101"/>
    <n v="1053959"/>
    <x v="329"/>
    <n v="151001.52799999999"/>
    <x v="329"/>
  </r>
  <r>
    <s v="Rhode Island2012"/>
    <n v="31"/>
    <n v="1052471"/>
    <x v="330"/>
    <n v="152633.95199999999"/>
    <x v="330"/>
  </r>
  <r>
    <s v="Rhode Island2013"/>
    <n v="71"/>
    <n v="1051695"/>
    <x v="331"/>
    <n v="155903.36700000003"/>
    <x v="331"/>
  </r>
  <r>
    <s v="Rhode Island2014"/>
    <n v="56"/>
    <n v="1053252"/>
    <x v="332"/>
    <n v="158893.87599999999"/>
    <x v="332"/>
  </r>
  <r>
    <s v="Rhode Island2015"/>
    <n v="135"/>
    <n v="1053661"/>
    <x v="333"/>
    <n v="162598.88700000002"/>
    <x v="333"/>
  </r>
  <r>
    <s v="Rhode Island2016"/>
    <n v="21"/>
    <n v="1054491"/>
    <x v="334"/>
    <n v="165583.03999999998"/>
    <x v="334"/>
  </r>
  <r>
    <s v="Rhode Island2017"/>
    <n v="79"/>
    <n v="1056138"/>
    <x v="335"/>
    <n v="170144"/>
    <x v="335"/>
  </r>
  <r>
    <s v="South Carolina2009"/>
    <n v="562"/>
    <n v="4416867"/>
    <x v="336"/>
    <n v="579609.25599999994"/>
    <x v="336"/>
  </r>
  <r>
    <s v="South Carolina2010"/>
    <n v="567"/>
    <n v="4511428"/>
    <x v="337"/>
    <n v="595414.02500000014"/>
    <x v="337"/>
  </r>
  <r>
    <s v="South Carolina2011"/>
    <n v="601"/>
    <n v="4575864"/>
    <x v="338"/>
    <n v="616799.31099999999"/>
    <x v="338"/>
  </r>
  <r>
    <s v="South Carolina2012"/>
    <n v="558"/>
    <n v="4630351"/>
    <x v="339"/>
    <n v="640021.03099999984"/>
    <x v="339"/>
  </r>
  <r>
    <s v="South Carolina2013"/>
    <n v="559"/>
    <n v="4679602"/>
    <x v="340"/>
    <n v="666514.71799999999"/>
    <x v="340"/>
  </r>
  <r>
    <s v="South Carolina2014"/>
    <n v="562"/>
    <n v="4727273"/>
    <x v="341"/>
    <n v="695466.71700000018"/>
    <x v="341"/>
  </r>
  <r>
    <s v="South Carolina2015"/>
    <n v="708"/>
    <n v="4777576"/>
    <x v="342"/>
    <n v="727423.63500000001"/>
    <x v="342"/>
  </r>
  <r>
    <s v="South Carolina2016"/>
    <n v="533"/>
    <n v="4834605"/>
    <x v="343"/>
    <n v="760453.84400000004"/>
    <x v="343"/>
  </r>
  <r>
    <s v="South Carolina2017"/>
    <n v="570"/>
    <n v="4893444"/>
    <x v="344"/>
    <n v="795256"/>
    <x v="344"/>
  </r>
  <r>
    <s v="South Dakota2009"/>
    <n v="30"/>
    <n v="796513"/>
    <x v="345"/>
    <n v="114430.47900000002"/>
    <x v="345"/>
  </r>
  <r>
    <s v="South Dakota2010"/>
    <n v="47"/>
    <n v="799462"/>
    <x v="346"/>
    <n v="113944.44500000001"/>
    <x v="346"/>
  </r>
  <r>
    <s v="South Dakota2011"/>
    <n v="40"/>
    <n v="807697"/>
    <x v="347"/>
    <n v="115478.82300000002"/>
    <x v="347"/>
  </r>
  <r>
    <s v="South Dakota2012"/>
    <n v="70"/>
    <n v="815871"/>
    <x v="348"/>
    <n v="117420.43999999997"/>
    <x v="348"/>
  </r>
  <r>
    <s v="South Dakota2013"/>
    <n v="67"/>
    <n v="825198"/>
    <x v="349"/>
    <n v="119461.62399999998"/>
    <x v="349"/>
  </r>
  <r>
    <s v="South Dakota2014"/>
    <n v="69"/>
    <n v="834708"/>
    <x v="350"/>
    <n v="122260.861"/>
    <x v="350"/>
  </r>
  <r>
    <s v="South Dakota2015"/>
    <n v="82"/>
    <n v="843190"/>
    <x v="351"/>
    <n v="125650.572"/>
    <x v="351"/>
  </r>
  <r>
    <s v="South Dakota2016"/>
    <n v="70"/>
    <n v="851058"/>
    <x v="352"/>
    <n v="129209.35199999998"/>
    <x v="352"/>
  </r>
  <r>
    <s v="South Dakota2017"/>
    <n v="55"/>
    <n v="855444"/>
    <x v="353"/>
    <n v="132118"/>
    <x v="353"/>
  </r>
  <r>
    <s v="Tennessee2009"/>
    <n v="1207"/>
    <n v="6158953"/>
    <x v="354"/>
    <n v="796814.25600000005"/>
    <x v="354"/>
  </r>
  <r>
    <s v="Tennessee2010"/>
    <n v="1227"/>
    <n v="6234968"/>
    <x v="355"/>
    <n v="814827.6"/>
    <x v="355"/>
  </r>
  <r>
    <s v="Tennessee2011"/>
    <n v="1306"/>
    <n v="6297991"/>
    <x v="356"/>
    <n v="838031.5989999997"/>
    <x v="356"/>
  </r>
  <r>
    <s v="Tennessee2012"/>
    <n v="1279"/>
    <n v="6353226"/>
    <x v="357"/>
    <n v="860004.15"/>
    <x v="357"/>
  </r>
  <r>
    <s v="Tennessee2013"/>
    <n v="1435"/>
    <n v="6402387"/>
    <x v="358"/>
    <n v="886519.875"/>
    <x v="358"/>
  </r>
  <r>
    <s v="Tennessee2014"/>
    <n v="1485"/>
    <n v="6451365"/>
    <x v="359"/>
    <n v="917836.50100000028"/>
    <x v="359"/>
  </r>
  <r>
    <s v="Tennessee2015"/>
    <n v="1550"/>
    <n v="6499615"/>
    <x v="360"/>
    <n v="949094.58600000001"/>
    <x v="360"/>
  </r>
  <r>
    <s v="Tennessee2016"/>
    <n v="1427"/>
    <n v="6548009"/>
    <x v="361"/>
    <n v="983836.50399999984"/>
    <x v="361"/>
  </r>
  <r>
    <s v="Tennessee2017"/>
    <n v="1526"/>
    <n v="6597381"/>
    <x v="362"/>
    <n v="1013356"/>
    <x v="362"/>
  </r>
  <r>
    <s v="Texas2009"/>
    <n v="3168"/>
    <n v="23819042"/>
    <x v="363"/>
    <n v="2404463.5789999999"/>
    <x v="363"/>
  </r>
  <r>
    <s v="Texas2010"/>
    <n v="2854"/>
    <n v="24311891"/>
    <x v="364"/>
    <n v="2468740.8009999995"/>
    <x v="364"/>
  </r>
  <r>
    <s v="Texas2011"/>
    <n v="2868"/>
    <n v="24774187"/>
    <x v="365"/>
    <n v="2544225.3289999999"/>
    <x v="365"/>
  </r>
  <r>
    <s v="Texas2012"/>
    <n v="2815"/>
    <n v="25208897"/>
    <x v="366"/>
    <n v="2638184.7740000011"/>
    <x v="366"/>
  </r>
  <r>
    <s v="Texas2013"/>
    <n v="3195"/>
    <n v="25639373"/>
    <x v="367"/>
    <n v="2735213.9390000012"/>
    <x v="367"/>
  </r>
  <r>
    <s v="Texas2014"/>
    <n v="3311"/>
    <n v="26092033"/>
    <x v="368"/>
    <n v="2849750.1100000017"/>
    <x v="368"/>
  </r>
  <r>
    <s v="Texas2015"/>
    <n v="3070"/>
    <n v="26538614"/>
    <x v="369"/>
    <n v="2970558.0959999985"/>
    <x v="369"/>
  </r>
  <r>
    <s v="Texas2016"/>
    <n v="2694"/>
    <n v="26956435"/>
    <x v="370"/>
    <n v="3100454.7139999983"/>
    <x v="370"/>
  </r>
  <r>
    <s v="Texas2017"/>
    <n v="2784"/>
    <n v="27419612"/>
    <x v="371"/>
    <n v="3215906"/>
    <x v="371"/>
  </r>
  <r>
    <s v="Utah2009"/>
    <n v="120"/>
    <n v="2651816"/>
    <x v="372"/>
    <n v="234555.64899999998"/>
    <x v="372"/>
  </r>
  <r>
    <s v="Utah2010"/>
    <n v="173"/>
    <n v="2657236"/>
    <x v="373"/>
    <n v="235460.33200000002"/>
    <x v="373"/>
  </r>
  <r>
    <s v="Utah2011"/>
    <n v="176"/>
    <n v="2715379"/>
    <x v="374"/>
    <n v="243752.64099999997"/>
    <x v="374"/>
  </r>
  <r>
    <s v="Utah2012"/>
    <n v="157"/>
    <n v="2766233"/>
    <x v="375"/>
    <n v="251443.53000000006"/>
    <x v="375"/>
  </r>
  <r>
    <s v="Utah2013"/>
    <n v="230"/>
    <n v="2813673"/>
    <x v="376"/>
    <n v="262990.78500000003"/>
    <x v="376"/>
  </r>
  <r>
    <s v="Utah2014"/>
    <n v="186"/>
    <n v="2858111"/>
    <x v="377"/>
    <n v="272294.625"/>
    <x v="377"/>
  </r>
  <r>
    <s v="Utah2015"/>
    <n v="170"/>
    <n v="2903379"/>
    <x v="378"/>
    <n v="282566.69800000003"/>
    <x v="378"/>
  </r>
  <r>
    <s v="Utah2016"/>
    <n v="183"/>
    <n v="2948427"/>
    <x v="379"/>
    <n v="295011.28200000001"/>
    <x v="379"/>
  </r>
  <r>
    <s v="Utah2017"/>
    <n v="109"/>
    <n v="2993941"/>
    <x v="380"/>
    <n v="307095"/>
    <x v="380"/>
  </r>
  <r>
    <s v="Vermont2015"/>
    <n v="20"/>
    <n v="626604"/>
    <x v="381"/>
    <n v="102350.16800000002"/>
    <x v="381"/>
  </r>
  <r>
    <s v="Virginia2009"/>
    <n v="1055"/>
    <n v="7721730"/>
    <x v="382"/>
    <n v="906872.23899999983"/>
    <x v="382"/>
  </r>
  <r>
    <s v="Virginia2010"/>
    <n v="1023"/>
    <n v="7841754"/>
    <x v="383"/>
    <n v="929145.39499999955"/>
    <x v="383"/>
  </r>
  <r>
    <s v="Virginia2011"/>
    <n v="1285"/>
    <n v="7926192"/>
    <x v="384"/>
    <n v="956271.42499999958"/>
    <x v="384"/>
  </r>
  <r>
    <s v="Virginia2012"/>
    <n v="1116"/>
    <n v="8014955"/>
    <x v="385"/>
    <n v="987126.45799999963"/>
    <x v="385"/>
  </r>
  <r>
    <s v="Virginia2013"/>
    <n v="1272"/>
    <n v="8100653"/>
    <x v="386"/>
    <n v="1022841.7260000001"/>
    <x v="386"/>
  </r>
  <r>
    <s v="Virginia2014"/>
    <n v="1373"/>
    <n v="8185131"/>
    <x v="387"/>
    <n v="1060468.0810000002"/>
    <x v="387"/>
  </r>
  <r>
    <s v="Virginia2015"/>
    <n v="1307"/>
    <n v="8256630"/>
    <x v="388"/>
    <n v="1101963.0710000007"/>
    <x v="388"/>
  </r>
  <r>
    <s v="Virginia2016"/>
    <n v="1062"/>
    <n v="8310301"/>
    <x v="389"/>
    <n v="1143348.5090000001"/>
    <x v="389"/>
  </r>
  <r>
    <s v="Virginia2017"/>
    <n v="1112"/>
    <n v="8365952"/>
    <x v="390"/>
    <n v="1187867"/>
    <x v="390"/>
  </r>
  <r>
    <s v="Washington2009"/>
    <n v="546"/>
    <n v="6465755"/>
    <x v="391"/>
    <n v="758541.45000000007"/>
    <x v="391"/>
  </r>
  <r>
    <s v="Washington2010"/>
    <n v="411"/>
    <n v="6561297"/>
    <x v="392"/>
    <n v="779421.43799999997"/>
    <x v="392"/>
  </r>
  <r>
    <s v="Washington2011"/>
    <n v="581"/>
    <n v="6652845"/>
    <x v="393"/>
    <n v="809280.47100000014"/>
    <x v="393"/>
  </r>
  <r>
    <s v="Washington2012"/>
    <n v="521"/>
    <n v="6738714"/>
    <x v="394"/>
    <n v="837091.67999999993"/>
    <x v="394"/>
  </r>
  <r>
    <s v="Washington2013"/>
    <n v="606"/>
    <n v="6819579"/>
    <x v="395"/>
    <n v="870878.06400000001"/>
    <x v="395"/>
  </r>
  <r>
    <s v="Washington2014"/>
    <n v="564"/>
    <n v="6899123"/>
    <x v="396"/>
    <n v="909087.89200000011"/>
    <x v="396"/>
  </r>
  <r>
    <s v="Washington2015"/>
    <n v="671"/>
    <n v="6985464"/>
    <x v="397"/>
    <n v="948438.67100000009"/>
    <x v="397"/>
  </r>
  <r>
    <s v="Washington2016"/>
    <n v="643"/>
    <n v="7073146"/>
    <x v="398"/>
    <n v="992466.50899999996"/>
    <x v="398"/>
  </r>
  <r>
    <s v="Washington2017"/>
    <n v="889"/>
    <n v="7169967"/>
    <x v="399"/>
    <n v="1029040"/>
    <x v="399"/>
  </r>
  <r>
    <s v="West Virginia2009"/>
    <n v="288"/>
    <n v="1811403"/>
    <x v="400"/>
    <n v="281701.10599999997"/>
    <x v="400"/>
  </r>
  <r>
    <s v="West Virginia2010"/>
    <n v="294"/>
    <n v="1840802"/>
    <x v="401"/>
    <n v="291483.4040000001"/>
    <x v="401"/>
  </r>
  <r>
    <s v="West Virginia2011"/>
    <n v="248"/>
    <n v="1846372"/>
    <x v="402"/>
    <n v="294508.51700000005"/>
    <x v="402"/>
  </r>
  <r>
    <s v="West Virginia2012"/>
    <n v="268"/>
    <n v="1850481"/>
    <x v="403"/>
    <n v="299501.79899999994"/>
    <x v="403"/>
  </r>
  <r>
    <s v="West Virginia2013"/>
    <n v="324"/>
    <n v="1853619"/>
    <x v="404"/>
    <n v="304650.81400000001"/>
    <x v="404"/>
  </r>
  <r>
    <s v="West Virginia2014"/>
    <n v="286"/>
    <n v="1853881"/>
    <x v="405"/>
    <n v="311763.41899999994"/>
    <x v="405"/>
  </r>
  <r>
    <s v="West Virginia2015"/>
    <n v="345"/>
    <n v="1851420"/>
    <x v="406"/>
    <n v="319389.0500000001"/>
    <x v="406"/>
  </r>
  <r>
    <s v="West Virginia2016"/>
    <n v="207"/>
    <n v="1846092"/>
    <x v="407"/>
    <n v="328121.30499999999"/>
    <x v="407"/>
  </r>
  <r>
    <s v="West Virginia2017"/>
    <n v="294"/>
    <n v="1836843"/>
    <x v="408"/>
    <n v="336326"/>
    <x v="408"/>
  </r>
  <r>
    <s v="Wisconsin2009"/>
    <n v="795"/>
    <n v="5599420"/>
    <x v="409"/>
    <n v="739565.81499999971"/>
    <x v="409"/>
  </r>
  <r>
    <s v="Wisconsin2010"/>
    <n v="726"/>
    <n v="5637947"/>
    <x v="410"/>
    <n v="754620.45100000012"/>
    <x v="410"/>
  </r>
  <r>
    <s v="Wisconsin2011"/>
    <n v="806"/>
    <n v="5664893"/>
    <x v="411"/>
    <n v="767323.14000000013"/>
    <x v="411"/>
  </r>
  <r>
    <s v="Wisconsin2012"/>
    <n v="840"/>
    <n v="5687219"/>
    <x v="412"/>
    <n v="783283.62299999979"/>
    <x v="412"/>
  </r>
  <r>
    <s v="Wisconsin2013"/>
    <n v="964"/>
    <n v="5706871"/>
    <x v="413"/>
    <n v="802357.44800000021"/>
    <x v="413"/>
  </r>
  <r>
    <s v="Wisconsin2014"/>
    <n v="832"/>
    <n v="5724692"/>
    <x v="414"/>
    <n v="823952.66300000018"/>
    <x v="414"/>
  </r>
  <r>
    <s v="Wisconsin2015"/>
    <n v="885"/>
    <n v="5742117"/>
    <x v="415"/>
    <n v="849119.45399999991"/>
    <x v="415"/>
  </r>
  <r>
    <s v="Wisconsin2016"/>
    <n v="709"/>
    <n v="5754798"/>
    <x v="416"/>
    <n v="875582.31499999971"/>
    <x v="416"/>
  </r>
  <r>
    <s v="Wisconsin2017"/>
    <n v="829"/>
    <n v="5763217"/>
    <x v="417"/>
    <n v="896724"/>
    <x v="417"/>
  </r>
  <r>
    <s v="Wyoming2009"/>
    <n v="10"/>
    <n v="523949"/>
    <x v="418"/>
    <n v="63684.435000000005"/>
    <x v="418"/>
  </r>
  <r>
    <s v="Wyoming2010"/>
    <n v="10"/>
    <n v="545579"/>
    <x v="419"/>
    <n v="66551.112000000008"/>
    <x v="419"/>
  </r>
  <r>
    <s v="Wyoming2011"/>
    <n v="22"/>
    <n v="554697"/>
    <x v="420"/>
    <n v="68431.444000000003"/>
    <x v="420"/>
  </r>
  <r>
    <s v="Wyoming2013"/>
    <n v="12"/>
    <n v="570134"/>
    <x v="421"/>
    <n v="72741.3"/>
    <x v="421"/>
  </r>
  <r>
    <s v="Wyoming2017"/>
    <n v="22"/>
    <n v="583200"/>
    <x v="422"/>
    <n v="84239"/>
    <x v="4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73C45-43AF-0549-A14D-E5254784696E}" name="PivotTable3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0" firstHeaderRow="1" firstDataRow="1" firstDataCol="1"/>
  <pivotFields count="6">
    <pivotField showAll="0"/>
    <pivotField showAll="0"/>
    <pivotField showAll="0"/>
    <pivotField numFmtId="164" showAll="0"/>
    <pivotField showAll="0"/>
    <pivotField axis="axisRow" dataField="1" numFmtId="10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</pivotFields>
  <rowFields count="1">
    <field x="5"/>
  </rowFields>
  <rowItems count="87">
    <i>
      <x v="1"/>
    </i>
    <i>
      <x v="2"/>
    </i>
    <i>
      <x v="3"/>
    </i>
    <i>
      <x v="6"/>
    </i>
    <i>
      <x v="7"/>
    </i>
    <i>
      <x v="9"/>
    </i>
    <i>
      <x v="12"/>
    </i>
    <i>
      <x v="13"/>
    </i>
    <i>
      <x v="14"/>
    </i>
    <i>
      <x v="15"/>
    </i>
    <i>
      <x v="17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7"/>
    </i>
    <i>
      <x v="88"/>
    </i>
    <i>
      <x v="90"/>
    </i>
    <i>
      <x v="94"/>
    </i>
    <i>
      <x v="95"/>
    </i>
    <i>
      <x v="98"/>
    </i>
    <i>
      <x v="100"/>
    </i>
    <i>
      <x v="102"/>
    </i>
    <i>
      <x v="106"/>
    </i>
    <i t="grand">
      <x/>
    </i>
  </rowItems>
  <colItems count="1">
    <i/>
  </colItems>
  <dataFields count="1">
    <dataField name="Count of % Pop Over 65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FB813-01DE-3A4F-96AC-573EECB9CA44}" name="PivotTable6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1" firstHeaderRow="1" firstDataRow="1" firstDataCol="1"/>
  <pivotFields count="6">
    <pivotField showAll="0"/>
    <pivotField showAll="0"/>
    <pivotField showAll="0"/>
    <pivotField axis="axisRow" dataField="1" numFmtId="164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numFmtId="10" showAll="0"/>
  </pivotFields>
  <rowFields count="1">
    <field x="3"/>
  </rowFields>
  <rowItems count="2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9"/>
    </i>
    <i>
      <x v="33"/>
    </i>
    <i t="grand">
      <x/>
    </i>
  </rowItems>
  <colItems count="1">
    <i/>
  </colItems>
  <dataFields count="1">
    <dataField name="Count of Death Ratio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BED5-516B-6D4E-96B3-FF2723F4058E}">
  <dimension ref="A1:F460"/>
  <sheetViews>
    <sheetView tabSelected="1" zoomScale="120" zoomScaleNormal="120" workbookViewId="0"/>
  </sheetViews>
  <sheetFormatPr baseColWidth="10" defaultRowHeight="16" x14ac:dyDescent="0.2"/>
  <cols>
    <col min="1" max="1" width="21.6640625" bestFit="1" customWidth="1"/>
    <col min="2" max="2" width="9.33203125" bestFit="1" customWidth="1"/>
    <col min="3" max="3" width="17" bestFit="1" customWidth="1"/>
    <col min="4" max="4" width="13.33203125" style="17" bestFit="1" customWidth="1"/>
    <col min="5" max="5" width="16.83203125" bestFit="1" customWidth="1"/>
    <col min="6" max="6" width="15.5" style="18" bestFit="1" customWidth="1"/>
  </cols>
  <sheetData>
    <row r="1" spans="1:6" x14ac:dyDescent="0.2">
      <c r="A1" t="s">
        <v>4</v>
      </c>
      <c r="B1" t="s">
        <v>0</v>
      </c>
      <c r="C1" t="s">
        <v>3</v>
      </c>
      <c r="D1" s="17" t="s">
        <v>464</v>
      </c>
      <c r="E1" t="s">
        <v>466</v>
      </c>
      <c r="F1" s="18" t="s">
        <v>465</v>
      </c>
    </row>
    <row r="2" spans="1:6" x14ac:dyDescent="0.2">
      <c r="A2" t="s">
        <v>14</v>
      </c>
      <c r="B2">
        <v>0</v>
      </c>
      <c r="C2">
        <v>683142</v>
      </c>
      <c r="D2" s="17">
        <v>0</v>
      </c>
      <c r="E2">
        <v>47808.708999999988</v>
      </c>
      <c r="F2" s="18">
        <v>6.9983559786984242E-2</v>
      </c>
    </row>
    <row r="3" spans="1:6" x14ac:dyDescent="0.2">
      <c r="A3" t="s">
        <v>15</v>
      </c>
      <c r="B3">
        <v>0</v>
      </c>
      <c r="C3">
        <v>691189</v>
      </c>
      <c r="D3" s="17">
        <v>0</v>
      </c>
      <c r="E3">
        <v>50225.508000000009</v>
      </c>
      <c r="F3" s="18">
        <v>7.2665375172347946E-2</v>
      </c>
    </row>
    <row r="4" spans="1:6" x14ac:dyDescent="0.2">
      <c r="A4" t="s">
        <v>16</v>
      </c>
      <c r="B4">
        <v>0</v>
      </c>
      <c r="C4">
        <v>700703</v>
      </c>
      <c r="D4" s="17">
        <v>0</v>
      </c>
      <c r="E4">
        <v>52804.815000000002</v>
      </c>
      <c r="F4" s="18">
        <v>7.5359767262306573E-2</v>
      </c>
    </row>
    <row r="5" spans="1:6" x14ac:dyDescent="0.2">
      <c r="A5" t="s">
        <v>17</v>
      </c>
      <c r="B5">
        <v>0</v>
      </c>
      <c r="C5">
        <v>711139</v>
      </c>
      <c r="D5" s="17">
        <v>0</v>
      </c>
      <c r="E5">
        <v>55480.022000000004</v>
      </c>
      <c r="F5" s="18">
        <v>7.8015721258431897E-2</v>
      </c>
    </row>
    <row r="6" spans="1:6" x14ac:dyDescent="0.2">
      <c r="A6" t="s">
        <v>18</v>
      </c>
      <c r="B6">
        <v>0</v>
      </c>
      <c r="C6">
        <v>720316</v>
      </c>
      <c r="D6" s="17">
        <v>0</v>
      </c>
      <c r="E6">
        <v>58916.258000000002</v>
      </c>
      <c r="F6" s="18">
        <v>8.1792238406477161E-2</v>
      </c>
    </row>
    <row r="7" spans="1:6" x14ac:dyDescent="0.2">
      <c r="A7" t="s">
        <v>19</v>
      </c>
      <c r="B7">
        <v>0</v>
      </c>
      <c r="C7">
        <v>728300</v>
      </c>
      <c r="D7" s="17">
        <v>0</v>
      </c>
      <c r="E7">
        <v>62579.625</v>
      </c>
      <c r="F7" s="18">
        <v>8.5925614444597009E-2</v>
      </c>
    </row>
    <row r="8" spans="1:6" x14ac:dyDescent="0.2">
      <c r="A8" t="s">
        <v>20</v>
      </c>
      <c r="B8">
        <v>0</v>
      </c>
      <c r="C8">
        <v>733375</v>
      </c>
      <c r="D8" s="17">
        <v>0</v>
      </c>
      <c r="E8">
        <v>65998.018000000011</v>
      </c>
      <c r="F8" s="18">
        <v>8.9992184080449983E-2</v>
      </c>
    </row>
    <row r="9" spans="1:6" x14ac:dyDescent="0.2">
      <c r="A9" t="s">
        <v>21</v>
      </c>
      <c r="B9">
        <v>0</v>
      </c>
      <c r="C9">
        <v>736855</v>
      </c>
      <c r="D9" s="17">
        <v>0</v>
      </c>
      <c r="E9">
        <v>69059.114000000016</v>
      </c>
      <c r="F9" s="18">
        <v>9.3721443160458995E-2</v>
      </c>
    </row>
    <row r="10" spans="1:6" x14ac:dyDescent="0.2">
      <c r="A10" t="s">
        <v>22</v>
      </c>
      <c r="B10">
        <v>0</v>
      </c>
      <c r="C10">
        <v>738565</v>
      </c>
      <c r="D10" s="17">
        <v>0</v>
      </c>
      <c r="E10">
        <v>74340</v>
      </c>
      <c r="F10" s="18">
        <v>0.10065464786443983</v>
      </c>
    </row>
    <row r="11" spans="1:6" x14ac:dyDescent="0.2">
      <c r="A11" t="s">
        <v>68</v>
      </c>
      <c r="B11">
        <v>0</v>
      </c>
      <c r="C11">
        <v>863832</v>
      </c>
      <c r="D11" s="17">
        <v>0</v>
      </c>
      <c r="E11">
        <v>119147.20600000001</v>
      </c>
      <c r="F11" s="18">
        <v>0.13792867826151381</v>
      </c>
    </row>
    <row r="12" spans="1:6" x14ac:dyDescent="0.2">
      <c r="A12" t="s">
        <v>70</v>
      </c>
      <c r="B12">
        <v>0</v>
      </c>
      <c r="C12">
        <v>890856</v>
      </c>
      <c r="D12" s="17">
        <v>0</v>
      </c>
      <c r="E12">
        <v>126582.41399999999</v>
      </c>
      <c r="F12" s="18">
        <v>0.14209076887847194</v>
      </c>
    </row>
    <row r="13" spans="1:6" x14ac:dyDescent="0.2">
      <c r="A13" t="s">
        <v>75</v>
      </c>
      <c r="B13">
        <v>0</v>
      </c>
      <c r="C13">
        <v>934695</v>
      </c>
      <c r="D13" s="17">
        <v>0</v>
      </c>
      <c r="E13">
        <v>153659.03999999998</v>
      </c>
      <c r="F13" s="18">
        <v>0.16439484537736906</v>
      </c>
    </row>
    <row r="14" spans="1:6" x14ac:dyDescent="0.2">
      <c r="A14" t="s">
        <v>77</v>
      </c>
      <c r="B14">
        <v>0</v>
      </c>
      <c r="C14">
        <v>588433</v>
      </c>
      <c r="D14" s="17">
        <v>0</v>
      </c>
      <c r="E14">
        <v>70023.527000000002</v>
      </c>
      <c r="F14" s="18">
        <v>0.11900000000000001</v>
      </c>
    </row>
    <row r="15" spans="1:6" x14ac:dyDescent="0.2">
      <c r="A15" t="s">
        <v>78</v>
      </c>
      <c r="B15">
        <v>0</v>
      </c>
      <c r="C15">
        <v>584400</v>
      </c>
      <c r="D15" s="17">
        <v>0</v>
      </c>
      <c r="E15">
        <v>67206</v>
      </c>
      <c r="F15" s="18">
        <v>0.115</v>
      </c>
    </row>
    <row r="16" spans="1:6" x14ac:dyDescent="0.2">
      <c r="A16" t="s">
        <v>79</v>
      </c>
      <c r="B16">
        <v>0</v>
      </c>
      <c r="C16">
        <v>593955</v>
      </c>
      <c r="D16" s="17">
        <v>0</v>
      </c>
      <c r="E16">
        <v>67116.915000000008</v>
      </c>
      <c r="F16" s="18">
        <v>0.11300000000000002</v>
      </c>
    </row>
    <row r="17" spans="1:6" x14ac:dyDescent="0.2">
      <c r="A17" t="s">
        <v>80</v>
      </c>
      <c r="B17">
        <v>0</v>
      </c>
      <c r="C17">
        <v>605759</v>
      </c>
      <c r="D17" s="17">
        <v>0</v>
      </c>
      <c r="E17">
        <v>69662.285000000003</v>
      </c>
      <c r="F17" s="18">
        <v>0.115</v>
      </c>
    </row>
    <row r="18" spans="1:6" x14ac:dyDescent="0.2">
      <c r="A18" t="s">
        <v>81</v>
      </c>
      <c r="B18">
        <v>0</v>
      </c>
      <c r="C18">
        <v>619371</v>
      </c>
      <c r="D18" s="17">
        <v>0</v>
      </c>
      <c r="E18">
        <v>69988.922999999995</v>
      </c>
      <c r="F18" s="18">
        <v>0.11299999999999999</v>
      </c>
    </row>
    <row r="19" spans="1:6" x14ac:dyDescent="0.2">
      <c r="A19" t="s">
        <v>82</v>
      </c>
      <c r="B19">
        <v>0</v>
      </c>
      <c r="C19">
        <v>633736</v>
      </c>
      <c r="D19" s="17">
        <v>0</v>
      </c>
      <c r="E19">
        <v>71612.168000000005</v>
      </c>
      <c r="F19" s="18">
        <v>0.113</v>
      </c>
    </row>
    <row r="20" spans="1:6" x14ac:dyDescent="0.2">
      <c r="A20" t="s">
        <v>83</v>
      </c>
      <c r="B20">
        <v>0</v>
      </c>
      <c r="C20">
        <v>647484</v>
      </c>
      <c r="D20" s="17">
        <v>0</v>
      </c>
      <c r="E20">
        <v>73813.175999999992</v>
      </c>
      <c r="F20" s="18">
        <v>0.11399999999999999</v>
      </c>
    </row>
    <row r="21" spans="1:6" x14ac:dyDescent="0.2">
      <c r="A21" t="s">
        <v>84</v>
      </c>
      <c r="B21">
        <v>0</v>
      </c>
      <c r="C21">
        <v>659009</v>
      </c>
      <c r="D21" s="17">
        <v>0</v>
      </c>
      <c r="E21">
        <v>75127.025999999998</v>
      </c>
      <c r="F21" s="18">
        <v>0.11399999999999999</v>
      </c>
    </row>
    <row r="22" spans="1:6" x14ac:dyDescent="0.2">
      <c r="A22" t="s">
        <v>85</v>
      </c>
      <c r="B22">
        <v>0</v>
      </c>
      <c r="C22">
        <v>672391</v>
      </c>
      <c r="D22" s="17">
        <v>0</v>
      </c>
      <c r="E22">
        <v>79769</v>
      </c>
      <c r="F22" s="18">
        <v>0.11863484192977003</v>
      </c>
    </row>
    <row r="23" spans="1:6" x14ac:dyDescent="0.2">
      <c r="A23" t="s">
        <v>313</v>
      </c>
      <c r="B23">
        <v>0</v>
      </c>
      <c r="C23">
        <v>666783</v>
      </c>
      <c r="D23" s="17">
        <v>0</v>
      </c>
      <c r="E23">
        <v>96839.169000000024</v>
      </c>
      <c r="F23" s="18">
        <v>0.14523341026990794</v>
      </c>
    </row>
    <row r="24" spans="1:6" x14ac:dyDescent="0.2">
      <c r="A24" t="s">
        <v>318</v>
      </c>
      <c r="B24">
        <v>0</v>
      </c>
      <c r="C24">
        <v>736162</v>
      </c>
      <c r="D24" s="17">
        <v>0</v>
      </c>
      <c r="E24">
        <v>104761.73000000003</v>
      </c>
      <c r="F24" s="18">
        <v>0.14230798384051341</v>
      </c>
    </row>
    <row r="25" spans="1:6" x14ac:dyDescent="0.2">
      <c r="A25" t="s">
        <v>319</v>
      </c>
      <c r="B25">
        <v>0</v>
      </c>
      <c r="C25">
        <v>745475</v>
      </c>
      <c r="D25" s="17">
        <v>0</v>
      </c>
      <c r="E25">
        <v>107196</v>
      </c>
      <c r="F25" s="18">
        <v>0.14379556658506321</v>
      </c>
    </row>
    <row r="26" spans="1:6" x14ac:dyDescent="0.2">
      <c r="A26" t="s">
        <v>410</v>
      </c>
      <c r="B26">
        <v>0</v>
      </c>
      <c r="C26">
        <v>620414</v>
      </c>
      <c r="D26" s="17">
        <v>0</v>
      </c>
      <c r="E26">
        <v>85495.759000000005</v>
      </c>
      <c r="F26" s="18">
        <v>0.13780436772864571</v>
      </c>
    </row>
    <row r="27" spans="1:6" x14ac:dyDescent="0.2">
      <c r="A27" t="s">
        <v>411</v>
      </c>
      <c r="B27">
        <v>0</v>
      </c>
      <c r="C27">
        <v>624258</v>
      </c>
      <c r="D27" s="17">
        <v>0</v>
      </c>
      <c r="E27">
        <v>87440.074000000008</v>
      </c>
      <c r="F27" s="18">
        <v>0.14007040999074102</v>
      </c>
    </row>
    <row r="28" spans="1:6" x14ac:dyDescent="0.2">
      <c r="A28" t="s">
        <v>412</v>
      </c>
      <c r="B28">
        <v>0</v>
      </c>
      <c r="C28">
        <v>624958</v>
      </c>
      <c r="D28" s="17">
        <v>0</v>
      </c>
      <c r="E28">
        <v>89354.909</v>
      </c>
      <c r="F28" s="18">
        <v>0.14297746248547902</v>
      </c>
    </row>
    <row r="29" spans="1:6" x14ac:dyDescent="0.2">
      <c r="A29" t="s">
        <v>413</v>
      </c>
      <c r="B29">
        <v>0</v>
      </c>
      <c r="C29">
        <v>625498</v>
      </c>
      <c r="D29" s="17">
        <v>0</v>
      </c>
      <c r="E29">
        <v>91956.982000000004</v>
      </c>
      <c r="F29" s="18">
        <v>0.14701403042056091</v>
      </c>
    </row>
    <row r="30" spans="1:6" x14ac:dyDescent="0.2">
      <c r="A30" t="s">
        <v>414</v>
      </c>
      <c r="B30">
        <v>0</v>
      </c>
      <c r="C30">
        <v>625904</v>
      </c>
      <c r="D30" s="17">
        <v>0</v>
      </c>
      <c r="E30">
        <v>95239.364000000016</v>
      </c>
      <c r="F30" s="18">
        <v>0.15216289399013269</v>
      </c>
    </row>
    <row r="31" spans="1:6" x14ac:dyDescent="0.2">
      <c r="A31" t="s">
        <v>415</v>
      </c>
      <c r="B31">
        <v>0</v>
      </c>
      <c r="C31">
        <v>626358</v>
      </c>
      <c r="D31" s="17">
        <v>0</v>
      </c>
      <c r="E31">
        <v>98643.822</v>
      </c>
      <c r="F31" s="18">
        <v>0.15748792543561349</v>
      </c>
    </row>
    <row r="32" spans="1:6" x14ac:dyDescent="0.2">
      <c r="A32" t="s">
        <v>417</v>
      </c>
      <c r="B32">
        <v>0</v>
      </c>
      <c r="C32">
        <v>626249</v>
      </c>
      <c r="D32" s="17">
        <v>0</v>
      </c>
      <c r="E32">
        <v>106142.03100000002</v>
      </c>
      <c r="F32" s="18">
        <v>0.16948854369428137</v>
      </c>
    </row>
    <row r="33" spans="1:6" x14ac:dyDescent="0.2">
      <c r="A33" t="s">
        <v>418</v>
      </c>
      <c r="B33">
        <v>0</v>
      </c>
      <c r="C33">
        <v>624636</v>
      </c>
      <c r="D33" s="17">
        <v>0</v>
      </c>
      <c r="E33">
        <v>109551</v>
      </c>
      <c r="F33" s="18">
        <v>0.17538374349220986</v>
      </c>
    </row>
    <row r="34" spans="1:6" x14ac:dyDescent="0.2">
      <c r="A34" t="s">
        <v>458</v>
      </c>
      <c r="B34">
        <v>0</v>
      </c>
      <c r="C34">
        <v>562803</v>
      </c>
      <c r="D34" s="17">
        <v>0</v>
      </c>
      <c r="E34">
        <v>70173.123000000007</v>
      </c>
      <c r="F34" s="18">
        <v>0.12468505498371545</v>
      </c>
    </row>
    <row r="35" spans="1:6" x14ac:dyDescent="0.2">
      <c r="A35" t="s">
        <v>460</v>
      </c>
      <c r="B35">
        <v>0</v>
      </c>
      <c r="C35">
        <v>575251</v>
      </c>
      <c r="D35" s="17">
        <v>0</v>
      </c>
      <c r="E35">
        <v>75122.165999999997</v>
      </c>
      <c r="F35" s="18">
        <v>0.13059023973882705</v>
      </c>
    </row>
    <row r="36" spans="1:6" x14ac:dyDescent="0.2">
      <c r="A36" t="s">
        <v>461</v>
      </c>
      <c r="B36">
        <v>0</v>
      </c>
      <c r="C36">
        <v>579679</v>
      </c>
      <c r="D36" s="17">
        <v>0</v>
      </c>
      <c r="E36">
        <v>77942.022999999986</v>
      </c>
      <c r="F36" s="18">
        <v>0.1344572133887893</v>
      </c>
    </row>
    <row r="37" spans="1:6" x14ac:dyDescent="0.2">
      <c r="A37" t="s">
        <v>462</v>
      </c>
      <c r="B37">
        <v>0</v>
      </c>
      <c r="C37">
        <v>583029</v>
      </c>
      <c r="D37" s="17">
        <v>0</v>
      </c>
      <c r="E37">
        <v>80730.234999999986</v>
      </c>
      <c r="F37" s="18">
        <v>0.13846692874625446</v>
      </c>
    </row>
    <row r="38" spans="1:6" x14ac:dyDescent="0.2">
      <c r="A38" t="s">
        <v>113</v>
      </c>
      <c r="B38">
        <v>10</v>
      </c>
      <c r="C38">
        <v>1492573</v>
      </c>
      <c r="D38" s="17">
        <v>6.6998398068302189E-6</v>
      </c>
      <c r="E38">
        <v>175068.93600000005</v>
      </c>
      <c r="F38" s="18">
        <v>0.11729338263522122</v>
      </c>
    </row>
    <row r="39" spans="1:6" x14ac:dyDescent="0.2">
      <c r="A39" t="s">
        <v>76</v>
      </c>
      <c r="B39">
        <v>10</v>
      </c>
      <c r="C39">
        <v>943732</v>
      </c>
      <c r="D39" s="17">
        <v>1.0596228590320133E-5</v>
      </c>
      <c r="E39">
        <v>160565</v>
      </c>
      <c r="F39" s="18">
        <v>0.17013834436047523</v>
      </c>
    </row>
    <row r="40" spans="1:6" x14ac:dyDescent="0.2">
      <c r="A40" t="s">
        <v>246</v>
      </c>
      <c r="B40">
        <v>11</v>
      </c>
      <c r="C40">
        <v>1023391</v>
      </c>
      <c r="D40" s="17">
        <v>1.0748579966014944E-5</v>
      </c>
      <c r="E40">
        <v>170741.78300000002</v>
      </c>
      <c r="F40" s="18">
        <v>0.16683924619231558</v>
      </c>
    </row>
    <row r="41" spans="1:6" x14ac:dyDescent="0.2">
      <c r="A41" t="s">
        <v>72</v>
      </c>
      <c r="B41">
        <v>10</v>
      </c>
      <c r="C41">
        <v>908446</v>
      </c>
      <c r="D41" s="17">
        <v>1.1007808939661796E-5</v>
      </c>
      <c r="E41">
        <v>135397.79</v>
      </c>
      <c r="F41" s="18">
        <v>0.14904330031724505</v>
      </c>
    </row>
    <row r="42" spans="1:6" x14ac:dyDescent="0.2">
      <c r="A42" t="s">
        <v>69</v>
      </c>
      <c r="B42">
        <v>10</v>
      </c>
      <c r="C42">
        <v>881278</v>
      </c>
      <c r="D42" s="17">
        <v>1.1347157196707509E-5</v>
      </c>
      <c r="E42">
        <v>122781.06600000001</v>
      </c>
      <c r="F42" s="18">
        <v>0.13932160566813198</v>
      </c>
    </row>
    <row r="43" spans="1:6" x14ac:dyDescent="0.2">
      <c r="A43" t="s">
        <v>312</v>
      </c>
      <c r="B43">
        <v>10</v>
      </c>
      <c r="C43">
        <v>659858</v>
      </c>
      <c r="D43" s="17">
        <v>1.5154775724474054E-5</v>
      </c>
      <c r="E43">
        <v>95897.633000000002</v>
      </c>
      <c r="F43" s="18">
        <v>0.1453307120622922</v>
      </c>
    </row>
    <row r="44" spans="1:6" x14ac:dyDescent="0.2">
      <c r="A44" t="s">
        <v>456</v>
      </c>
      <c r="B44">
        <v>10</v>
      </c>
      <c r="C44">
        <v>545579</v>
      </c>
      <c r="D44" s="17">
        <v>1.8329151231993901E-5</v>
      </c>
      <c r="E44">
        <v>66551.112000000008</v>
      </c>
      <c r="F44" s="18">
        <v>0.12198253965053642</v>
      </c>
    </row>
    <row r="45" spans="1:6" x14ac:dyDescent="0.2">
      <c r="A45" t="s">
        <v>455</v>
      </c>
      <c r="B45">
        <v>10</v>
      </c>
      <c r="C45">
        <v>523949</v>
      </c>
      <c r="D45" s="17">
        <v>1.9085827055686717E-5</v>
      </c>
      <c r="E45">
        <v>63684.435000000005</v>
      </c>
      <c r="F45" s="18">
        <v>0.12154701125491223</v>
      </c>
    </row>
    <row r="46" spans="1:6" x14ac:dyDescent="0.2">
      <c r="A46" t="s">
        <v>363</v>
      </c>
      <c r="B46">
        <v>21</v>
      </c>
      <c r="C46">
        <v>1054491</v>
      </c>
      <c r="D46" s="17">
        <v>1.991482146362558E-5</v>
      </c>
      <c r="E46">
        <v>165583.03999999998</v>
      </c>
      <c r="F46" s="18">
        <v>0.15702650852401773</v>
      </c>
    </row>
    <row r="47" spans="1:6" x14ac:dyDescent="0.2">
      <c r="A47" t="s">
        <v>459</v>
      </c>
      <c r="B47">
        <v>12</v>
      </c>
      <c r="C47">
        <v>570134</v>
      </c>
      <c r="D47" s="17">
        <v>2.1047683527030488E-5</v>
      </c>
      <c r="E47">
        <v>72741.3</v>
      </c>
      <c r="F47" s="18">
        <v>0.12758632181206525</v>
      </c>
    </row>
    <row r="48" spans="1:6" x14ac:dyDescent="0.2">
      <c r="A48" t="s">
        <v>71</v>
      </c>
      <c r="B48">
        <v>21</v>
      </c>
      <c r="C48">
        <v>900131</v>
      </c>
      <c r="D48" s="17">
        <v>2.3329937531314887E-5</v>
      </c>
      <c r="E48">
        <v>130733.01499999998</v>
      </c>
      <c r="F48" s="18">
        <v>0.14523776539192626</v>
      </c>
    </row>
    <row r="49" spans="1:6" x14ac:dyDescent="0.2">
      <c r="A49" t="s">
        <v>120</v>
      </c>
      <c r="B49">
        <v>42</v>
      </c>
      <c r="C49">
        <v>1635483</v>
      </c>
      <c r="D49" s="17">
        <v>2.5680487048780086E-5</v>
      </c>
      <c r="E49">
        <v>233456.59399999995</v>
      </c>
      <c r="F49" s="18">
        <v>0.14274473901593593</v>
      </c>
    </row>
    <row r="50" spans="1:6" x14ac:dyDescent="0.2">
      <c r="A50" t="s">
        <v>241</v>
      </c>
      <c r="B50">
        <v>27</v>
      </c>
      <c r="C50">
        <v>982854</v>
      </c>
      <c r="D50" s="17">
        <v>2.7471018075929894E-5</v>
      </c>
      <c r="E50">
        <v>143353.28899999999</v>
      </c>
      <c r="F50" s="18">
        <v>0.14585410345788896</v>
      </c>
    </row>
    <row r="51" spans="1:6" x14ac:dyDescent="0.2">
      <c r="A51" t="s">
        <v>239</v>
      </c>
      <c r="B51">
        <v>27</v>
      </c>
      <c r="C51">
        <v>956257</v>
      </c>
      <c r="D51" s="17">
        <v>2.8235087429425353E-5</v>
      </c>
      <c r="E51">
        <v>135055.65299999999</v>
      </c>
      <c r="F51" s="18">
        <v>0.14123363593678268</v>
      </c>
    </row>
    <row r="52" spans="1:6" x14ac:dyDescent="0.2">
      <c r="A52" t="s">
        <v>116</v>
      </c>
      <c r="B52">
        <v>46</v>
      </c>
      <c r="C52">
        <v>1567803</v>
      </c>
      <c r="D52" s="17">
        <v>2.9340420958500527E-5</v>
      </c>
      <c r="E52">
        <v>196896.36899999998</v>
      </c>
      <c r="F52" s="18">
        <v>0.12558744242739681</v>
      </c>
    </row>
    <row r="53" spans="1:6" x14ac:dyDescent="0.2">
      <c r="A53" t="s">
        <v>359</v>
      </c>
      <c r="B53">
        <v>31</v>
      </c>
      <c r="C53">
        <v>1052471</v>
      </c>
      <c r="D53" s="17">
        <v>2.9454493282950314E-5</v>
      </c>
      <c r="E53">
        <v>152633.95199999999</v>
      </c>
      <c r="F53" s="18">
        <v>0.1450243778688439</v>
      </c>
    </row>
    <row r="54" spans="1:6" x14ac:dyDescent="0.2">
      <c r="A54" t="s">
        <v>314</v>
      </c>
      <c r="B54">
        <v>21</v>
      </c>
      <c r="C54">
        <v>676253</v>
      </c>
      <c r="D54" s="17">
        <v>3.1053466675933414E-5</v>
      </c>
      <c r="E54">
        <v>97845.202000000019</v>
      </c>
      <c r="F54" s="18">
        <v>0.14468727236699877</v>
      </c>
    </row>
    <row r="55" spans="1:6" x14ac:dyDescent="0.2">
      <c r="A55" t="s">
        <v>416</v>
      </c>
      <c r="B55">
        <v>20</v>
      </c>
      <c r="C55">
        <v>626604</v>
      </c>
      <c r="D55" s="17">
        <v>3.1918085425563834E-5</v>
      </c>
      <c r="E55">
        <v>102350.16800000002</v>
      </c>
      <c r="F55" s="18">
        <v>0.16334107027724051</v>
      </c>
    </row>
    <row r="56" spans="1:6" x14ac:dyDescent="0.2">
      <c r="A56" t="s">
        <v>311</v>
      </c>
      <c r="B56">
        <v>21</v>
      </c>
      <c r="C56">
        <v>639725</v>
      </c>
      <c r="D56" s="17">
        <v>3.2826605181914104E-5</v>
      </c>
      <c r="E56">
        <v>93556.94</v>
      </c>
      <c r="F56" s="18">
        <v>0.14624555863847746</v>
      </c>
    </row>
    <row r="57" spans="1:6" x14ac:dyDescent="0.2">
      <c r="A57" t="s">
        <v>73</v>
      </c>
      <c r="B57">
        <v>31</v>
      </c>
      <c r="C57">
        <v>917060</v>
      </c>
      <c r="D57" s="17">
        <v>3.3803676967701129E-5</v>
      </c>
      <c r="E57">
        <v>141084.96999999997</v>
      </c>
      <c r="F57" s="18">
        <v>0.15384486293154206</v>
      </c>
    </row>
    <row r="58" spans="1:6" x14ac:dyDescent="0.2">
      <c r="A58" t="s">
        <v>273</v>
      </c>
      <c r="B58">
        <v>45</v>
      </c>
      <c r="C58">
        <v>1327503</v>
      </c>
      <c r="D58" s="17">
        <v>3.3898228478579711E-5</v>
      </c>
      <c r="E58">
        <v>210513.98400000003</v>
      </c>
      <c r="F58" s="18">
        <v>0.15857891394595722</v>
      </c>
    </row>
    <row r="59" spans="1:6" x14ac:dyDescent="0.2">
      <c r="A59" t="s">
        <v>118</v>
      </c>
      <c r="B59">
        <v>56</v>
      </c>
      <c r="C59">
        <v>1599464</v>
      </c>
      <c r="D59" s="17">
        <v>3.5011728929191279E-5</v>
      </c>
      <c r="E59">
        <v>213187.74400000001</v>
      </c>
      <c r="F59" s="18">
        <v>0.13328699114203257</v>
      </c>
    </row>
    <row r="60" spans="1:6" x14ac:dyDescent="0.2">
      <c r="A60" t="s">
        <v>315</v>
      </c>
      <c r="B60">
        <v>25</v>
      </c>
      <c r="C60">
        <v>689781</v>
      </c>
      <c r="D60" s="17">
        <v>3.6243387393969969E-5</v>
      </c>
      <c r="E60">
        <v>99274.843000000023</v>
      </c>
      <c r="F60" s="18">
        <v>0.14392226373298195</v>
      </c>
    </row>
    <row r="61" spans="1:6" x14ac:dyDescent="0.2">
      <c r="A61" t="s">
        <v>409</v>
      </c>
      <c r="B61">
        <v>109</v>
      </c>
      <c r="C61">
        <v>2993941</v>
      </c>
      <c r="D61" s="17">
        <v>3.6406863061095725E-5</v>
      </c>
      <c r="E61">
        <v>307095</v>
      </c>
      <c r="F61" s="18">
        <v>0.10257216157566232</v>
      </c>
    </row>
    <row r="62" spans="1:6" x14ac:dyDescent="0.2">
      <c r="A62" t="s">
        <v>266</v>
      </c>
      <c r="B62">
        <v>49</v>
      </c>
      <c r="C62">
        <v>1315419</v>
      </c>
      <c r="D62" s="17">
        <v>3.7250488247470961E-5</v>
      </c>
      <c r="E62">
        <v>169178.11799999999</v>
      </c>
      <c r="F62" s="18">
        <v>0.12861158155690317</v>
      </c>
    </row>
    <row r="63" spans="1:6" x14ac:dyDescent="0.2">
      <c r="A63" t="s">
        <v>374</v>
      </c>
      <c r="B63">
        <v>30</v>
      </c>
      <c r="C63">
        <v>796513</v>
      </c>
      <c r="D63" s="17">
        <v>3.7664168695300639E-5</v>
      </c>
      <c r="E63">
        <v>114430.47900000002</v>
      </c>
      <c r="F63" s="18">
        <v>0.14366429549800194</v>
      </c>
    </row>
    <row r="64" spans="1:6" x14ac:dyDescent="0.2">
      <c r="A64" t="s">
        <v>463</v>
      </c>
      <c r="B64">
        <v>22</v>
      </c>
      <c r="C64">
        <v>583200</v>
      </c>
      <c r="D64" s="17">
        <v>3.7722908093278466E-5</v>
      </c>
      <c r="E64">
        <v>84239</v>
      </c>
      <c r="F64" s="18">
        <v>0.14444272976680383</v>
      </c>
    </row>
    <row r="65" spans="1:6" x14ac:dyDescent="0.2">
      <c r="A65" t="s">
        <v>179</v>
      </c>
      <c r="B65">
        <v>51</v>
      </c>
      <c r="C65">
        <v>1329084</v>
      </c>
      <c r="D65" s="17">
        <v>3.8372292496185344E-5</v>
      </c>
      <c r="E65">
        <v>213317.856</v>
      </c>
      <c r="F65" s="18">
        <v>0.16049990519786561</v>
      </c>
    </row>
    <row r="66" spans="1:6" x14ac:dyDescent="0.2">
      <c r="A66" t="s">
        <v>115</v>
      </c>
      <c r="B66">
        <v>61</v>
      </c>
      <c r="C66">
        <v>1549987</v>
      </c>
      <c r="D66" s="17">
        <v>3.9355168785286588E-5</v>
      </c>
      <c r="E66">
        <v>189863.23000000007</v>
      </c>
      <c r="F66" s="18">
        <v>0.12249343381589657</v>
      </c>
    </row>
    <row r="67" spans="1:6" x14ac:dyDescent="0.2">
      <c r="A67" t="s">
        <v>242</v>
      </c>
      <c r="B67">
        <v>39</v>
      </c>
      <c r="C67">
        <v>990785</v>
      </c>
      <c r="D67" s="17">
        <v>3.9362727534227911E-5</v>
      </c>
      <c r="E67">
        <v>148025.24599999998</v>
      </c>
      <c r="F67" s="18">
        <v>0.1494019852944887</v>
      </c>
    </row>
    <row r="68" spans="1:6" x14ac:dyDescent="0.2">
      <c r="A68" t="s">
        <v>457</v>
      </c>
      <c r="B68">
        <v>22</v>
      </c>
      <c r="C68">
        <v>554697</v>
      </c>
      <c r="D68" s="17">
        <v>3.9661292561524579E-5</v>
      </c>
      <c r="E68">
        <v>68431.444000000003</v>
      </c>
      <c r="F68" s="18">
        <v>0.12336725094961755</v>
      </c>
    </row>
    <row r="69" spans="1:6" x14ac:dyDescent="0.2">
      <c r="A69" t="s">
        <v>271</v>
      </c>
      <c r="B69">
        <v>59</v>
      </c>
      <c r="C69">
        <v>1321069</v>
      </c>
      <c r="D69" s="17">
        <v>4.466080121477379E-5</v>
      </c>
      <c r="E69">
        <v>193846.71899999998</v>
      </c>
      <c r="F69" s="18">
        <v>0.1467347420914426</v>
      </c>
    </row>
    <row r="70" spans="1:6" x14ac:dyDescent="0.2">
      <c r="A70" t="s">
        <v>401</v>
      </c>
      <c r="B70">
        <v>120</v>
      </c>
      <c r="C70">
        <v>2651816</v>
      </c>
      <c r="D70" s="17">
        <v>4.5252008434974371E-5</v>
      </c>
      <c r="E70">
        <v>234555.64899999998</v>
      </c>
      <c r="F70" s="18">
        <v>8.8450951725157392E-2</v>
      </c>
    </row>
    <row r="71" spans="1:6" x14ac:dyDescent="0.2">
      <c r="A71" t="s">
        <v>244</v>
      </c>
      <c r="B71">
        <v>46</v>
      </c>
      <c r="C71">
        <v>1006370</v>
      </c>
      <c r="D71" s="17">
        <v>4.5708834722815665E-5</v>
      </c>
      <c r="E71">
        <v>158362.19099999996</v>
      </c>
      <c r="F71" s="18">
        <v>0.15735980901656443</v>
      </c>
    </row>
    <row r="72" spans="1:6" x14ac:dyDescent="0.2">
      <c r="A72" t="s">
        <v>181</v>
      </c>
      <c r="B72">
        <v>61</v>
      </c>
      <c r="C72">
        <v>1328535</v>
      </c>
      <c r="D72" s="17">
        <v>4.5915237460812098E-5</v>
      </c>
      <c r="E72">
        <v>226674.22600000002</v>
      </c>
      <c r="F72" s="18">
        <v>0.17061968709894734</v>
      </c>
    </row>
    <row r="73" spans="1:6" x14ac:dyDescent="0.2">
      <c r="A73" t="s">
        <v>267</v>
      </c>
      <c r="B73">
        <v>63</v>
      </c>
      <c r="C73">
        <v>1313939</v>
      </c>
      <c r="D73" s="17">
        <v>4.7947431349552756E-5</v>
      </c>
      <c r="E73">
        <v>170318.71799999999</v>
      </c>
      <c r="F73" s="18">
        <v>0.12962452442617198</v>
      </c>
    </row>
    <row r="74" spans="1:6" x14ac:dyDescent="0.2">
      <c r="A74" t="s">
        <v>376</v>
      </c>
      <c r="B74">
        <v>40</v>
      </c>
      <c r="C74">
        <v>807697</v>
      </c>
      <c r="D74" s="17">
        <v>4.9523521815730403E-5</v>
      </c>
      <c r="E74">
        <v>115478.82300000002</v>
      </c>
      <c r="F74" s="18">
        <v>0.14297295025238427</v>
      </c>
    </row>
    <row r="75" spans="1:6" x14ac:dyDescent="0.2">
      <c r="A75" t="s">
        <v>287</v>
      </c>
      <c r="B75">
        <v>103</v>
      </c>
      <c r="C75">
        <v>2055287</v>
      </c>
      <c r="D75" s="17">
        <v>5.0114655520129302E-5</v>
      </c>
      <c r="E75">
        <v>275338.87499999994</v>
      </c>
      <c r="F75" s="18">
        <v>0.13396614438762078</v>
      </c>
    </row>
    <row r="76" spans="1:6" x14ac:dyDescent="0.2">
      <c r="A76" t="s">
        <v>119</v>
      </c>
      <c r="B76">
        <v>82</v>
      </c>
      <c r="C76">
        <v>1616547</v>
      </c>
      <c r="D76" s="17">
        <v>5.0725404210332272E-5</v>
      </c>
      <c r="E76">
        <v>222942.80999999997</v>
      </c>
      <c r="F76" s="18">
        <v>0.13791297747606471</v>
      </c>
    </row>
    <row r="77" spans="1:6" x14ac:dyDescent="0.2">
      <c r="A77" t="s">
        <v>114</v>
      </c>
      <c r="B77">
        <v>78</v>
      </c>
      <c r="C77">
        <v>1526797</v>
      </c>
      <c r="D77" s="17">
        <v>5.1087341670176195E-5</v>
      </c>
      <c r="E77">
        <v>182403.23199999999</v>
      </c>
      <c r="F77" s="18">
        <v>0.11946790044780019</v>
      </c>
    </row>
    <row r="78" spans="1:6" x14ac:dyDescent="0.2">
      <c r="A78" t="s">
        <v>247</v>
      </c>
      <c r="B78">
        <v>54</v>
      </c>
      <c r="C78">
        <v>1029862</v>
      </c>
      <c r="D78" s="17">
        <v>5.2434209631970108E-5</v>
      </c>
      <c r="E78">
        <v>176138</v>
      </c>
      <c r="F78" s="18">
        <v>0.17103068178066577</v>
      </c>
    </row>
    <row r="79" spans="1:6" x14ac:dyDescent="0.2">
      <c r="A79" t="s">
        <v>317</v>
      </c>
      <c r="B79">
        <v>38</v>
      </c>
      <c r="C79">
        <v>721640</v>
      </c>
      <c r="D79" s="17">
        <v>5.2657834931544815E-5</v>
      </c>
      <c r="E79">
        <v>102526.62500000001</v>
      </c>
      <c r="F79" s="18">
        <v>0.1420744761931157</v>
      </c>
    </row>
    <row r="80" spans="1:6" x14ac:dyDescent="0.2">
      <c r="A80" t="s">
        <v>361</v>
      </c>
      <c r="B80">
        <v>56</v>
      </c>
      <c r="C80">
        <v>1053252</v>
      </c>
      <c r="D80" s="17">
        <v>5.3168662390387105E-5</v>
      </c>
      <c r="E80">
        <v>158893.87599999999</v>
      </c>
      <c r="F80" s="18">
        <v>0.15086026515971485</v>
      </c>
    </row>
    <row r="81" spans="1:6" x14ac:dyDescent="0.2">
      <c r="A81" t="s">
        <v>240</v>
      </c>
      <c r="B81">
        <v>53</v>
      </c>
      <c r="C81">
        <v>973739</v>
      </c>
      <c r="D81" s="17">
        <v>5.4429369677090064E-5</v>
      </c>
      <c r="E81">
        <v>140294.06899999999</v>
      </c>
      <c r="F81" s="18">
        <v>0.14407769330385245</v>
      </c>
    </row>
    <row r="82" spans="1:6" x14ac:dyDescent="0.2">
      <c r="A82" t="s">
        <v>290</v>
      </c>
      <c r="B82">
        <v>115</v>
      </c>
      <c r="C82">
        <v>2084117</v>
      </c>
      <c r="D82" s="17">
        <v>5.5179243775661347E-5</v>
      </c>
      <c r="E82">
        <v>306756.85700000002</v>
      </c>
      <c r="F82" s="18">
        <v>0.14718792515007556</v>
      </c>
    </row>
    <row r="83" spans="1:6" x14ac:dyDescent="0.2">
      <c r="A83" t="s">
        <v>74</v>
      </c>
      <c r="B83">
        <v>52</v>
      </c>
      <c r="C83">
        <v>926454</v>
      </c>
      <c r="D83" s="17">
        <v>5.612798908526489E-5</v>
      </c>
      <c r="E83">
        <v>147549.38700000002</v>
      </c>
      <c r="F83" s="18">
        <v>0.15926250736679859</v>
      </c>
    </row>
    <row r="84" spans="1:6" x14ac:dyDescent="0.2">
      <c r="A84" t="s">
        <v>404</v>
      </c>
      <c r="B84">
        <v>157</v>
      </c>
      <c r="C84">
        <v>2766233</v>
      </c>
      <c r="D84" s="17">
        <v>5.6755884265714418E-5</v>
      </c>
      <c r="E84">
        <v>251443.53000000006</v>
      </c>
      <c r="F84" s="18">
        <v>9.0897451516195507E-2</v>
      </c>
    </row>
    <row r="85" spans="1:6" x14ac:dyDescent="0.2">
      <c r="A85" t="s">
        <v>284</v>
      </c>
      <c r="B85">
        <v>112</v>
      </c>
      <c r="C85">
        <v>1964860</v>
      </c>
      <c r="D85" s="17">
        <v>5.7001516647496512E-5</v>
      </c>
      <c r="E85">
        <v>248670.01200000008</v>
      </c>
      <c r="F85" s="18">
        <v>0.12655864132813538</v>
      </c>
    </row>
    <row r="86" spans="1:6" x14ac:dyDescent="0.2">
      <c r="A86" t="s">
        <v>291</v>
      </c>
      <c r="B86">
        <v>119</v>
      </c>
      <c r="C86">
        <v>2082669</v>
      </c>
      <c r="D86" s="17">
        <v>5.7138220235668753E-5</v>
      </c>
      <c r="E86">
        <v>317866.62300000014</v>
      </c>
      <c r="F86" s="18">
        <v>0.15262464798775041</v>
      </c>
    </row>
    <row r="87" spans="1:6" x14ac:dyDescent="0.2">
      <c r="A87" t="s">
        <v>245</v>
      </c>
      <c r="B87">
        <v>58</v>
      </c>
      <c r="C87">
        <v>1014699</v>
      </c>
      <c r="D87" s="17">
        <v>5.7159807982465737E-5</v>
      </c>
      <c r="E87">
        <v>164395.99200000003</v>
      </c>
      <c r="F87" s="18">
        <v>0.16201454027253406</v>
      </c>
    </row>
    <row r="88" spans="1:6" x14ac:dyDescent="0.2">
      <c r="A88" t="s">
        <v>341</v>
      </c>
      <c r="B88">
        <v>220</v>
      </c>
      <c r="C88">
        <v>3836628</v>
      </c>
      <c r="D88" s="17">
        <v>5.7342020128091645E-5</v>
      </c>
      <c r="E88">
        <v>540296.53799999994</v>
      </c>
      <c r="F88" s="18">
        <v>0.14082588616879196</v>
      </c>
    </row>
    <row r="89" spans="1:6" x14ac:dyDescent="0.2">
      <c r="A89" t="s">
        <v>292</v>
      </c>
      <c r="B89">
        <v>120</v>
      </c>
      <c r="C89">
        <v>2084828</v>
      </c>
      <c r="D89" s="17">
        <v>5.7558705082625518E-5</v>
      </c>
      <c r="E89">
        <v>328682</v>
      </c>
      <c r="F89" s="18">
        <v>0.15765425253306267</v>
      </c>
    </row>
    <row r="90" spans="1:6" x14ac:dyDescent="0.2">
      <c r="A90" t="s">
        <v>407</v>
      </c>
      <c r="B90">
        <v>170</v>
      </c>
      <c r="C90">
        <v>2903379</v>
      </c>
      <c r="D90" s="17">
        <v>5.8552465937102944E-5</v>
      </c>
      <c r="E90">
        <v>282566.69800000003</v>
      </c>
      <c r="F90" s="18">
        <v>9.7323393880027392E-2</v>
      </c>
    </row>
    <row r="91" spans="1:6" x14ac:dyDescent="0.2">
      <c r="A91" t="s">
        <v>375</v>
      </c>
      <c r="B91">
        <v>47</v>
      </c>
      <c r="C91">
        <v>799462</v>
      </c>
      <c r="D91" s="17">
        <v>5.8789535962935073E-5</v>
      </c>
      <c r="E91">
        <v>113944.44500000001</v>
      </c>
      <c r="F91" s="18">
        <v>0.14252640525753571</v>
      </c>
    </row>
    <row r="92" spans="1:6" x14ac:dyDescent="0.2">
      <c r="A92" t="s">
        <v>183</v>
      </c>
      <c r="B92">
        <v>80</v>
      </c>
      <c r="C92">
        <v>1329923</v>
      </c>
      <c r="D92" s="17">
        <v>6.0153858531659351E-5</v>
      </c>
      <c r="E92">
        <v>242468.78700000001</v>
      </c>
      <c r="F92" s="18">
        <v>0.18231791389426305</v>
      </c>
    </row>
    <row r="93" spans="1:6" x14ac:dyDescent="0.2">
      <c r="A93" t="s">
        <v>270</v>
      </c>
      <c r="B93">
        <v>80</v>
      </c>
      <c r="C93">
        <v>1319171</v>
      </c>
      <c r="D93" s="17">
        <v>6.0644146968057967E-5</v>
      </c>
      <c r="E93">
        <v>186859.56199999998</v>
      </c>
      <c r="F93" s="18">
        <v>0.14164923425393675</v>
      </c>
    </row>
    <row r="94" spans="1:6" x14ac:dyDescent="0.2">
      <c r="A94" t="s">
        <v>345</v>
      </c>
      <c r="B94">
        <v>245</v>
      </c>
      <c r="C94">
        <v>3982267</v>
      </c>
      <c r="D94" s="17">
        <v>6.152274571242963E-5</v>
      </c>
      <c r="E94">
        <v>635288.57399999991</v>
      </c>
      <c r="F94" s="18">
        <v>0.15952937711107767</v>
      </c>
    </row>
    <row r="95" spans="1:6" x14ac:dyDescent="0.2">
      <c r="A95" t="s">
        <v>176</v>
      </c>
      <c r="B95">
        <v>81</v>
      </c>
      <c r="C95">
        <v>1316380</v>
      </c>
      <c r="D95" s="17">
        <v>6.1532384265941447E-5</v>
      </c>
      <c r="E95">
        <v>197784.86700000003</v>
      </c>
      <c r="F95" s="18">
        <v>0.15024906713866817</v>
      </c>
    </row>
    <row r="96" spans="1:6" x14ac:dyDescent="0.2">
      <c r="A96" t="s">
        <v>57</v>
      </c>
      <c r="B96">
        <v>331</v>
      </c>
      <c r="C96">
        <v>5359295</v>
      </c>
      <c r="D96" s="17">
        <v>6.1761854870836562E-5</v>
      </c>
      <c r="E96">
        <v>679177.17999999982</v>
      </c>
      <c r="F96" s="18">
        <v>0.12672882907173422</v>
      </c>
    </row>
    <row r="97" spans="1:6" x14ac:dyDescent="0.2">
      <c r="A97" t="s">
        <v>289</v>
      </c>
      <c r="B97">
        <v>129</v>
      </c>
      <c r="C97">
        <v>2080085</v>
      </c>
      <c r="D97" s="17">
        <v>6.2016696433078453E-5</v>
      </c>
      <c r="E97">
        <v>295961.342</v>
      </c>
      <c r="F97" s="18">
        <v>0.14228329226930631</v>
      </c>
    </row>
    <row r="98" spans="1:6" x14ac:dyDescent="0.2">
      <c r="A98" t="s">
        <v>408</v>
      </c>
      <c r="B98">
        <v>183</v>
      </c>
      <c r="C98">
        <v>2948427</v>
      </c>
      <c r="D98" s="17">
        <v>6.2066993688498983E-5</v>
      </c>
      <c r="E98">
        <v>295011.28200000001</v>
      </c>
      <c r="F98" s="18">
        <v>0.10005717692857921</v>
      </c>
    </row>
    <row r="99" spans="1:6" x14ac:dyDescent="0.2">
      <c r="A99" t="s">
        <v>340</v>
      </c>
      <c r="B99">
        <v>237</v>
      </c>
      <c r="C99">
        <v>3801991</v>
      </c>
      <c r="D99" s="17">
        <v>6.233576039501409E-5</v>
      </c>
      <c r="E99">
        <v>521764.5149999999</v>
      </c>
      <c r="F99" s="18">
        <v>0.13723454763569926</v>
      </c>
    </row>
    <row r="100" spans="1:6" x14ac:dyDescent="0.2">
      <c r="A100" t="s">
        <v>429</v>
      </c>
      <c r="B100">
        <v>411</v>
      </c>
      <c r="C100">
        <v>6561297</v>
      </c>
      <c r="D100" s="17">
        <v>6.2640054245372527E-5</v>
      </c>
      <c r="E100">
        <v>779421.43799999997</v>
      </c>
      <c r="F100" s="18">
        <v>0.11879075707135342</v>
      </c>
    </row>
    <row r="101" spans="1:6" x14ac:dyDescent="0.2">
      <c r="A101" t="s">
        <v>219</v>
      </c>
      <c r="B101">
        <v>344</v>
      </c>
      <c r="C101">
        <v>5450868</v>
      </c>
      <c r="D101" s="17">
        <v>6.3109214899351808E-5</v>
      </c>
      <c r="E101">
        <v>779481.97399999958</v>
      </c>
      <c r="F101" s="18">
        <v>0.14300144013760738</v>
      </c>
    </row>
    <row r="102" spans="1:6" x14ac:dyDescent="0.2">
      <c r="A102" t="s">
        <v>121</v>
      </c>
      <c r="B102">
        <v>105</v>
      </c>
      <c r="C102">
        <v>1657375</v>
      </c>
      <c r="D102" s="17">
        <v>6.335319405686704E-5</v>
      </c>
      <c r="E102">
        <v>242449</v>
      </c>
      <c r="F102" s="18">
        <v>0.14628493853231767</v>
      </c>
    </row>
    <row r="103" spans="1:6" x14ac:dyDescent="0.2">
      <c r="A103" t="s">
        <v>382</v>
      </c>
      <c r="B103">
        <v>55</v>
      </c>
      <c r="C103">
        <v>855444</v>
      </c>
      <c r="D103" s="17">
        <v>6.4294097568046529E-5</v>
      </c>
      <c r="E103">
        <v>132118</v>
      </c>
      <c r="F103" s="18">
        <v>0.15444377422718494</v>
      </c>
    </row>
    <row r="104" spans="1:6" x14ac:dyDescent="0.2">
      <c r="A104" t="s">
        <v>403</v>
      </c>
      <c r="B104">
        <v>176</v>
      </c>
      <c r="C104">
        <v>2715379</v>
      </c>
      <c r="D104" s="17">
        <v>6.4815998061412415E-5</v>
      </c>
      <c r="E104">
        <v>243752.64099999997</v>
      </c>
      <c r="F104" s="18">
        <v>8.9767447196137246E-2</v>
      </c>
    </row>
    <row r="105" spans="1:6" x14ac:dyDescent="0.2">
      <c r="A105" t="s">
        <v>406</v>
      </c>
      <c r="B105">
        <v>186</v>
      </c>
      <c r="C105">
        <v>2858111</v>
      </c>
      <c r="D105" s="17">
        <v>6.5077948337205938E-5</v>
      </c>
      <c r="E105">
        <v>272294.625</v>
      </c>
      <c r="F105" s="18">
        <v>9.5270836227144426E-2</v>
      </c>
    </row>
    <row r="106" spans="1:6" x14ac:dyDescent="0.2">
      <c r="A106" t="s">
        <v>402</v>
      </c>
      <c r="B106">
        <v>173</v>
      </c>
      <c r="C106">
        <v>2657236</v>
      </c>
      <c r="D106" s="17">
        <v>6.5105244697874032E-5</v>
      </c>
      <c r="E106">
        <v>235460.33200000002</v>
      </c>
      <c r="F106" s="18">
        <v>8.8610997291922899E-2</v>
      </c>
    </row>
    <row r="107" spans="1:6" x14ac:dyDescent="0.2">
      <c r="A107" t="s">
        <v>285</v>
      </c>
      <c r="B107">
        <v>132</v>
      </c>
      <c r="C107">
        <v>2013122</v>
      </c>
      <c r="D107" s="17">
        <v>6.5569796564738753E-5</v>
      </c>
      <c r="E107">
        <v>258191.29300000003</v>
      </c>
      <c r="F107" s="18">
        <v>0.12825417088482469</v>
      </c>
    </row>
    <row r="108" spans="1:6" x14ac:dyDescent="0.2">
      <c r="A108" t="s">
        <v>356</v>
      </c>
      <c r="B108">
        <v>70</v>
      </c>
      <c r="C108">
        <v>1057381</v>
      </c>
      <c r="D108" s="17">
        <v>6.6201303030790224E-5</v>
      </c>
      <c r="E108">
        <v>149383.14499999999</v>
      </c>
      <c r="F108" s="18">
        <v>0.14127655499767822</v>
      </c>
    </row>
    <row r="109" spans="1:6" x14ac:dyDescent="0.2">
      <c r="A109" t="s">
        <v>117</v>
      </c>
      <c r="B109">
        <v>106</v>
      </c>
      <c r="C109">
        <v>1583364</v>
      </c>
      <c r="D109" s="17">
        <v>6.6946071781346552E-5</v>
      </c>
      <c r="E109">
        <v>204377.20099999997</v>
      </c>
      <c r="F109" s="18">
        <v>0.1290778374397801</v>
      </c>
    </row>
    <row r="110" spans="1:6" x14ac:dyDescent="0.2">
      <c r="A110" t="s">
        <v>360</v>
      </c>
      <c r="B110">
        <v>71</v>
      </c>
      <c r="C110">
        <v>1051695</v>
      </c>
      <c r="D110" s="17">
        <v>6.7510067082186373E-5</v>
      </c>
      <c r="E110">
        <v>155903.36700000003</v>
      </c>
      <c r="F110" s="18">
        <v>0.14824009527477075</v>
      </c>
    </row>
    <row r="111" spans="1:6" x14ac:dyDescent="0.2">
      <c r="A111" t="s">
        <v>344</v>
      </c>
      <c r="B111">
        <v>268</v>
      </c>
      <c r="C111">
        <v>3939233</v>
      </c>
      <c r="D111" s="17">
        <v>6.8033548662899609E-5</v>
      </c>
      <c r="E111">
        <v>607083.41599999997</v>
      </c>
      <c r="F111" s="18">
        <v>0.15411208628684822</v>
      </c>
    </row>
    <row r="112" spans="1:6" x14ac:dyDescent="0.2">
      <c r="A112" t="s">
        <v>58</v>
      </c>
      <c r="B112">
        <v>376</v>
      </c>
      <c r="C112">
        <v>5436519</v>
      </c>
      <c r="D112" s="17">
        <v>6.9161903048623575E-5</v>
      </c>
      <c r="E112">
        <v>707396</v>
      </c>
      <c r="F112" s="18">
        <v>0.13011929140687267</v>
      </c>
    </row>
    <row r="113" spans="1:6" x14ac:dyDescent="0.2">
      <c r="A113" t="s">
        <v>339</v>
      </c>
      <c r="B113">
        <v>261</v>
      </c>
      <c r="C113">
        <v>3761925</v>
      </c>
      <c r="D113" s="17">
        <v>6.9379373591977518E-5</v>
      </c>
      <c r="E113">
        <v>508586.70000000007</v>
      </c>
      <c r="F113" s="18">
        <v>0.1351932056061724</v>
      </c>
    </row>
    <row r="114" spans="1:6" x14ac:dyDescent="0.2">
      <c r="A114" t="s">
        <v>343</v>
      </c>
      <c r="B114">
        <v>273</v>
      </c>
      <c r="C114">
        <v>3900343</v>
      </c>
      <c r="D114" s="17">
        <v>6.9993844131144357E-5</v>
      </c>
      <c r="E114">
        <v>581601.19099999999</v>
      </c>
      <c r="F114" s="18">
        <v>0.14911539600491547</v>
      </c>
    </row>
    <row r="115" spans="1:6" x14ac:dyDescent="0.2">
      <c r="A115" t="s">
        <v>243</v>
      </c>
      <c r="B115">
        <v>71</v>
      </c>
      <c r="C115">
        <v>998554</v>
      </c>
      <c r="D115" s="17">
        <v>7.1102814670012844E-5</v>
      </c>
      <c r="E115">
        <v>152933.68800000002</v>
      </c>
      <c r="F115" s="18">
        <v>0.15315515034740237</v>
      </c>
    </row>
    <row r="116" spans="1:6" x14ac:dyDescent="0.2">
      <c r="A116" t="s">
        <v>248</v>
      </c>
      <c r="B116">
        <v>130</v>
      </c>
      <c r="C116">
        <v>1772124</v>
      </c>
      <c r="D116" s="17">
        <v>7.33582977263442E-5</v>
      </c>
      <c r="E116">
        <v>236818.53099999996</v>
      </c>
      <c r="F116" s="18">
        <v>0.13363541772471901</v>
      </c>
    </row>
    <row r="117" spans="1:6" x14ac:dyDescent="0.2">
      <c r="A117" t="s">
        <v>274</v>
      </c>
      <c r="B117">
        <v>98</v>
      </c>
      <c r="C117">
        <v>1331848</v>
      </c>
      <c r="D117" s="17">
        <v>7.3581970314930833E-5</v>
      </c>
      <c r="E117">
        <v>219293</v>
      </c>
      <c r="F117" s="18">
        <v>0.16465317363542986</v>
      </c>
    </row>
    <row r="118" spans="1:6" x14ac:dyDescent="0.2">
      <c r="A118" t="s">
        <v>53</v>
      </c>
      <c r="B118">
        <v>375</v>
      </c>
      <c r="C118">
        <v>5042853</v>
      </c>
      <c r="D118" s="17">
        <v>7.4362667323437751E-5</v>
      </c>
      <c r="E118">
        <v>558223.49200000009</v>
      </c>
      <c r="F118" s="18">
        <v>0.11069596754059657</v>
      </c>
    </row>
    <row r="119" spans="1:6" x14ac:dyDescent="0.2">
      <c r="A119" t="s">
        <v>269</v>
      </c>
      <c r="B119">
        <v>98</v>
      </c>
      <c r="C119">
        <v>1317474</v>
      </c>
      <c r="D119" s="17">
        <v>7.4384769642512873E-5</v>
      </c>
      <c r="E119">
        <v>181157.38499999995</v>
      </c>
      <c r="F119" s="18">
        <v>0.13750357502311236</v>
      </c>
    </row>
    <row r="120" spans="1:6" x14ac:dyDescent="0.2">
      <c r="A120" t="s">
        <v>364</v>
      </c>
      <c r="B120">
        <v>79</v>
      </c>
      <c r="C120">
        <v>1056138</v>
      </c>
      <c r="D120" s="17">
        <v>7.4800830952015735E-5</v>
      </c>
      <c r="E120">
        <v>170144</v>
      </c>
      <c r="F120" s="18">
        <v>0.1611001592594907</v>
      </c>
    </row>
    <row r="121" spans="1:6" x14ac:dyDescent="0.2">
      <c r="A121" t="s">
        <v>177</v>
      </c>
      <c r="B121">
        <v>100</v>
      </c>
      <c r="C121">
        <v>1327665</v>
      </c>
      <c r="D121" s="17">
        <v>7.5320205021598064E-5</v>
      </c>
      <c r="E121">
        <v>203415.77200000003</v>
      </c>
      <c r="F121" s="18">
        <v>0.15321317651666649</v>
      </c>
    </row>
    <row r="122" spans="1:6" x14ac:dyDescent="0.2">
      <c r="A122" t="s">
        <v>342</v>
      </c>
      <c r="B122">
        <v>293</v>
      </c>
      <c r="C122">
        <v>3868721</v>
      </c>
      <c r="D122" s="17">
        <v>7.5735624254113956E-5</v>
      </c>
      <c r="E122">
        <v>560639.48800000001</v>
      </c>
      <c r="F122" s="18">
        <v>0.14491597817469909</v>
      </c>
    </row>
    <row r="123" spans="1:6" x14ac:dyDescent="0.2">
      <c r="A123" t="s">
        <v>249</v>
      </c>
      <c r="B123">
        <v>139</v>
      </c>
      <c r="C123">
        <v>1799125</v>
      </c>
      <c r="D123" s="17">
        <v>7.7259779059264921E-5</v>
      </c>
      <c r="E123">
        <v>241206.25499999995</v>
      </c>
      <c r="F123" s="18">
        <v>0.13406864725908424</v>
      </c>
    </row>
    <row r="124" spans="1:6" x14ac:dyDescent="0.2">
      <c r="A124" t="s">
        <v>431</v>
      </c>
      <c r="B124">
        <v>521</v>
      </c>
      <c r="C124">
        <v>6738714</v>
      </c>
      <c r="D124" s="17">
        <v>7.7314454953868048E-5</v>
      </c>
      <c r="E124">
        <v>837091.67999999993</v>
      </c>
      <c r="F124" s="18">
        <v>0.12422128020272116</v>
      </c>
    </row>
    <row r="125" spans="1:6" x14ac:dyDescent="0.2">
      <c r="A125" t="s">
        <v>54</v>
      </c>
      <c r="B125">
        <v>397</v>
      </c>
      <c r="C125">
        <v>5119329</v>
      </c>
      <c r="D125" s="17">
        <v>7.7549225689538603E-5</v>
      </c>
      <c r="E125">
        <v>585089.64399999997</v>
      </c>
      <c r="F125" s="18">
        <v>0.11429029937321863</v>
      </c>
    </row>
    <row r="126" spans="1:6" x14ac:dyDescent="0.2">
      <c r="A126" t="s">
        <v>51</v>
      </c>
      <c r="B126">
        <v>385</v>
      </c>
      <c r="C126">
        <v>4887061</v>
      </c>
      <c r="D126" s="17">
        <v>7.8779454563796108E-5</v>
      </c>
      <c r="E126">
        <v>514570.52099999989</v>
      </c>
      <c r="F126" s="18">
        <v>0.10529242851685294</v>
      </c>
    </row>
    <row r="127" spans="1:6" x14ac:dyDescent="0.2">
      <c r="A127" t="s">
        <v>180</v>
      </c>
      <c r="B127">
        <v>105</v>
      </c>
      <c r="C127">
        <v>1328320</v>
      </c>
      <c r="D127" s="17">
        <v>7.904721753794266E-5</v>
      </c>
      <c r="E127">
        <v>220400.67300000001</v>
      </c>
      <c r="F127" s="18">
        <v>0.16592438042038063</v>
      </c>
    </row>
    <row r="128" spans="1:6" x14ac:dyDescent="0.2">
      <c r="A128" t="s">
        <v>286</v>
      </c>
      <c r="B128">
        <v>162</v>
      </c>
      <c r="C128">
        <v>2037136</v>
      </c>
      <c r="D128" s="17">
        <v>7.9523409335459196E-5</v>
      </c>
      <c r="E128">
        <v>265366.80600000004</v>
      </c>
      <c r="F128" s="18">
        <v>0.13026464899741599</v>
      </c>
    </row>
    <row r="129" spans="1:6" x14ac:dyDescent="0.2">
      <c r="A129" t="s">
        <v>288</v>
      </c>
      <c r="B129">
        <v>166</v>
      </c>
      <c r="C129">
        <v>2069706</v>
      </c>
      <c r="D129" s="17">
        <v>8.0204628096937437E-5</v>
      </c>
      <c r="E129">
        <v>284449.04200000002</v>
      </c>
      <c r="F129" s="18">
        <v>0.13743451582012131</v>
      </c>
    </row>
    <row r="130" spans="1:6" x14ac:dyDescent="0.2">
      <c r="A130" t="s">
        <v>26</v>
      </c>
      <c r="B130">
        <v>518</v>
      </c>
      <c r="C130">
        <v>6410979</v>
      </c>
      <c r="D130" s="17">
        <v>8.0798892025695301E-5</v>
      </c>
      <c r="E130">
        <v>891925.98</v>
      </c>
      <c r="F130" s="18">
        <v>0.1391247701794063</v>
      </c>
    </row>
    <row r="131" spans="1:6" x14ac:dyDescent="0.2">
      <c r="A131" t="s">
        <v>378</v>
      </c>
      <c r="B131">
        <v>67</v>
      </c>
      <c r="C131">
        <v>825198</v>
      </c>
      <c r="D131" s="17">
        <v>8.1192634979726072E-5</v>
      </c>
      <c r="E131">
        <v>119461.62399999998</v>
      </c>
      <c r="F131" s="18">
        <v>0.14476722435100423</v>
      </c>
    </row>
    <row r="132" spans="1:6" x14ac:dyDescent="0.2">
      <c r="A132" t="s">
        <v>338</v>
      </c>
      <c r="B132">
        <v>304</v>
      </c>
      <c r="C132">
        <v>3727407</v>
      </c>
      <c r="D132" s="17">
        <v>8.1558037531184548E-5</v>
      </c>
      <c r="E132">
        <v>492286.83999999997</v>
      </c>
      <c r="F132" s="18">
        <v>0.13207219925272448</v>
      </c>
    </row>
    <row r="133" spans="1:6" x14ac:dyDescent="0.2">
      <c r="A133" t="s">
        <v>405</v>
      </c>
      <c r="B133">
        <v>230</v>
      </c>
      <c r="C133">
        <v>2813673</v>
      </c>
      <c r="D133" s="17">
        <v>8.1743685211465577E-5</v>
      </c>
      <c r="E133">
        <v>262990.78500000003</v>
      </c>
      <c r="F133" s="18">
        <v>9.3468851924157506E-2</v>
      </c>
    </row>
    <row r="134" spans="1:6" x14ac:dyDescent="0.2">
      <c r="A134" t="s">
        <v>433</v>
      </c>
      <c r="B134">
        <v>564</v>
      </c>
      <c r="C134">
        <v>6899123</v>
      </c>
      <c r="D134" s="17">
        <v>8.1749520917368776E-5</v>
      </c>
      <c r="E134">
        <v>909087.89200000011</v>
      </c>
      <c r="F134" s="18">
        <v>0.13176861638790904</v>
      </c>
    </row>
    <row r="135" spans="1:6" x14ac:dyDescent="0.2">
      <c r="A135" t="s">
        <v>104</v>
      </c>
      <c r="B135">
        <v>105</v>
      </c>
      <c r="C135">
        <v>1280241</v>
      </c>
      <c r="D135" s="17">
        <v>8.2015807961157309E-5</v>
      </c>
      <c r="E135">
        <v>180646.56999999998</v>
      </c>
      <c r="F135" s="18">
        <v>0.14110356565677867</v>
      </c>
    </row>
    <row r="136" spans="1:6" x14ac:dyDescent="0.2">
      <c r="A136" t="s">
        <v>52</v>
      </c>
      <c r="B136">
        <v>408</v>
      </c>
      <c r="C136">
        <v>4966061</v>
      </c>
      <c r="D136" s="17">
        <v>8.2157669831280767E-5</v>
      </c>
      <c r="E136">
        <v>534952.603</v>
      </c>
      <c r="F136" s="18">
        <v>0.10772171405063288</v>
      </c>
    </row>
    <row r="137" spans="1:6" x14ac:dyDescent="0.2">
      <c r="A137" t="s">
        <v>381</v>
      </c>
      <c r="B137">
        <v>70</v>
      </c>
      <c r="C137">
        <v>851058</v>
      </c>
      <c r="D137" s="17">
        <v>8.2250563416359405E-5</v>
      </c>
      <c r="E137">
        <v>129209.35199999998</v>
      </c>
      <c r="F137" s="18">
        <v>0.15182202858089577</v>
      </c>
    </row>
    <row r="138" spans="1:6" x14ac:dyDescent="0.2">
      <c r="A138" t="s">
        <v>217</v>
      </c>
      <c r="B138">
        <v>445</v>
      </c>
      <c r="C138">
        <v>5383661</v>
      </c>
      <c r="D138" s="17">
        <v>8.2657507595667706E-5</v>
      </c>
      <c r="E138">
        <v>731136.97100000002</v>
      </c>
      <c r="F138" s="18">
        <v>0.13580665108742918</v>
      </c>
    </row>
    <row r="139" spans="1:6" x14ac:dyDescent="0.2">
      <c r="A139" t="s">
        <v>379</v>
      </c>
      <c r="B139">
        <v>69</v>
      </c>
      <c r="C139">
        <v>834708</v>
      </c>
      <c r="D139" s="17">
        <v>8.2663638062651845E-5</v>
      </c>
      <c r="E139">
        <v>122260.861</v>
      </c>
      <c r="F139" s="18">
        <v>0.14647141395553895</v>
      </c>
    </row>
    <row r="140" spans="1:6" x14ac:dyDescent="0.2">
      <c r="A140" t="s">
        <v>56</v>
      </c>
      <c r="B140">
        <v>440</v>
      </c>
      <c r="C140">
        <v>5278906</v>
      </c>
      <c r="D140" s="17">
        <v>8.3350603325764842E-5</v>
      </c>
      <c r="E140">
        <v>644528.52100000018</v>
      </c>
      <c r="F140" s="18">
        <v>0.12209509337730208</v>
      </c>
    </row>
    <row r="141" spans="1:6" x14ac:dyDescent="0.2">
      <c r="A141" t="s">
        <v>213</v>
      </c>
      <c r="B141">
        <v>439</v>
      </c>
      <c r="C141">
        <v>5241914</v>
      </c>
      <c r="D141" s="17">
        <v>8.3748035545794917E-5</v>
      </c>
      <c r="E141">
        <v>657733.44700000004</v>
      </c>
      <c r="F141" s="18">
        <v>0.12547581799319868</v>
      </c>
    </row>
    <row r="142" spans="1:6" x14ac:dyDescent="0.2">
      <c r="A142" t="s">
        <v>25</v>
      </c>
      <c r="B142">
        <v>532</v>
      </c>
      <c r="C142">
        <v>6337373</v>
      </c>
      <c r="D142" s="17">
        <v>8.3946455416147989E-5</v>
      </c>
      <c r="E142">
        <v>861593.723</v>
      </c>
      <c r="F142" s="18">
        <v>0.13595439671927154</v>
      </c>
    </row>
    <row r="143" spans="1:6" x14ac:dyDescent="0.2">
      <c r="A143" t="s">
        <v>428</v>
      </c>
      <c r="B143">
        <v>546</v>
      </c>
      <c r="C143">
        <v>6465755</v>
      </c>
      <c r="D143" s="17">
        <v>8.4444894679739643E-5</v>
      </c>
      <c r="E143">
        <v>758541.45000000007</v>
      </c>
      <c r="F143" s="18">
        <v>0.11731676347155129</v>
      </c>
    </row>
    <row r="144" spans="1:6" x14ac:dyDescent="0.2">
      <c r="A144" t="s">
        <v>377</v>
      </c>
      <c r="B144">
        <v>70</v>
      </c>
      <c r="C144">
        <v>815871</v>
      </c>
      <c r="D144" s="17">
        <v>8.5797877360514106E-5</v>
      </c>
      <c r="E144">
        <v>117420.43999999997</v>
      </c>
      <c r="F144" s="18">
        <v>0.14392035015339433</v>
      </c>
    </row>
    <row r="145" spans="1:6" x14ac:dyDescent="0.2">
      <c r="A145" t="s">
        <v>268</v>
      </c>
      <c r="B145">
        <v>113</v>
      </c>
      <c r="C145">
        <v>1315911</v>
      </c>
      <c r="D145" s="17">
        <v>8.587206885572049E-5</v>
      </c>
      <c r="E145">
        <v>175576.02899999998</v>
      </c>
      <c r="F145" s="18">
        <v>0.13342545886461926</v>
      </c>
    </row>
    <row r="146" spans="1:6" x14ac:dyDescent="0.2">
      <c r="A146" t="s">
        <v>212</v>
      </c>
      <c r="B146">
        <v>450</v>
      </c>
      <c r="C146">
        <v>5188581</v>
      </c>
      <c r="D146" s="17">
        <v>8.6728914899854119E-5</v>
      </c>
      <c r="E146">
        <v>643714.88300000015</v>
      </c>
      <c r="F146" s="18">
        <v>0.12406376290550349</v>
      </c>
    </row>
    <row r="147" spans="1:6" x14ac:dyDescent="0.2">
      <c r="A147" t="s">
        <v>430</v>
      </c>
      <c r="B147">
        <v>581</v>
      </c>
      <c r="C147">
        <v>6652845</v>
      </c>
      <c r="D147" s="17">
        <v>8.7331059118317048E-5</v>
      </c>
      <c r="E147">
        <v>809280.47100000014</v>
      </c>
      <c r="F147" s="18">
        <v>0.12164426963201459</v>
      </c>
    </row>
    <row r="148" spans="1:6" x14ac:dyDescent="0.2">
      <c r="A148" t="s">
        <v>258</v>
      </c>
      <c r="B148">
        <v>233</v>
      </c>
      <c r="C148">
        <v>2633331</v>
      </c>
      <c r="D148" s="17">
        <v>8.8481091059194604E-5</v>
      </c>
      <c r="E148">
        <v>301759.87199999992</v>
      </c>
      <c r="F148" s="18">
        <v>0.11459245799331717</v>
      </c>
    </row>
    <row r="149" spans="1:6" x14ac:dyDescent="0.2">
      <c r="A149" t="s">
        <v>55</v>
      </c>
      <c r="B149">
        <v>460</v>
      </c>
      <c r="C149">
        <v>5197580</v>
      </c>
      <c r="D149" s="17">
        <v>8.8502726268763541E-5</v>
      </c>
      <c r="E149">
        <v>613253.16300000006</v>
      </c>
      <c r="F149" s="18">
        <v>0.11798821047487486</v>
      </c>
    </row>
    <row r="150" spans="1:6" x14ac:dyDescent="0.2">
      <c r="A150" t="s">
        <v>432</v>
      </c>
      <c r="B150">
        <v>606</v>
      </c>
      <c r="C150">
        <v>6819579</v>
      </c>
      <c r="D150" s="17">
        <v>8.8861790441902648E-5</v>
      </c>
      <c r="E150">
        <v>870878.06400000001</v>
      </c>
      <c r="F150" s="18">
        <v>0.12770261390035953</v>
      </c>
    </row>
    <row r="151" spans="1:6" x14ac:dyDescent="0.2">
      <c r="A151" t="s">
        <v>220</v>
      </c>
      <c r="B151">
        <v>492</v>
      </c>
      <c r="C151">
        <v>5490726</v>
      </c>
      <c r="D151" s="17">
        <v>8.9605636850208873E-5</v>
      </c>
      <c r="E151">
        <v>803718</v>
      </c>
      <c r="F151" s="18">
        <v>0.14637736430482964</v>
      </c>
    </row>
    <row r="152" spans="1:6" x14ac:dyDescent="0.2">
      <c r="A152" t="s">
        <v>259</v>
      </c>
      <c r="B152">
        <v>240</v>
      </c>
      <c r="C152">
        <v>2673396</v>
      </c>
      <c r="D152" s="17">
        <v>8.9773456682062808E-5</v>
      </c>
      <c r="E152">
        <v>315935.07799999998</v>
      </c>
      <c r="F152" s="18">
        <v>0.11817743349657139</v>
      </c>
    </row>
    <row r="153" spans="1:6" x14ac:dyDescent="0.2">
      <c r="A153" t="s">
        <v>357</v>
      </c>
      <c r="B153">
        <v>95</v>
      </c>
      <c r="C153">
        <v>1056389</v>
      </c>
      <c r="D153" s="17">
        <v>8.9928993959611473E-5</v>
      </c>
      <c r="E153">
        <v>149863.109</v>
      </c>
      <c r="F153" s="18">
        <v>0.14186356446346943</v>
      </c>
    </row>
    <row r="154" spans="1:6" x14ac:dyDescent="0.2">
      <c r="A154" t="s">
        <v>316</v>
      </c>
      <c r="B154">
        <v>64</v>
      </c>
      <c r="C154">
        <v>704925</v>
      </c>
      <c r="D154" s="17">
        <v>9.0789800333368793E-5</v>
      </c>
      <c r="E154">
        <v>100801.59699999998</v>
      </c>
      <c r="F154" s="18">
        <v>0.14299620101429228</v>
      </c>
    </row>
    <row r="155" spans="1:6" x14ac:dyDescent="0.2">
      <c r="A155" t="s">
        <v>435</v>
      </c>
      <c r="B155">
        <v>643</v>
      </c>
      <c r="C155">
        <v>7073146</v>
      </c>
      <c r="D155" s="17">
        <v>9.0907214413501428E-5</v>
      </c>
      <c r="E155">
        <v>992466.50899999996</v>
      </c>
      <c r="F155" s="18">
        <v>0.14031472120043895</v>
      </c>
    </row>
    <row r="156" spans="1:6" x14ac:dyDescent="0.2">
      <c r="A156" t="s">
        <v>27</v>
      </c>
      <c r="B156">
        <v>593</v>
      </c>
      <c r="C156">
        <v>6479703</v>
      </c>
      <c r="D156" s="17">
        <v>9.1516540187104258E-5</v>
      </c>
      <c r="E156">
        <v>926583.81799999997</v>
      </c>
      <c r="F156" s="18">
        <v>0.14299788400795529</v>
      </c>
    </row>
    <row r="157" spans="1:6" x14ac:dyDescent="0.2">
      <c r="A157" t="s">
        <v>29</v>
      </c>
      <c r="B157">
        <v>608</v>
      </c>
      <c r="C157">
        <v>6641928</v>
      </c>
      <c r="D157" s="17">
        <v>9.1539685464822861E-5</v>
      </c>
      <c r="E157">
        <v>1026117.977</v>
      </c>
      <c r="F157" s="18">
        <v>0.15449098168483608</v>
      </c>
    </row>
    <row r="158" spans="1:6" x14ac:dyDescent="0.2">
      <c r="A158" t="s">
        <v>251</v>
      </c>
      <c r="B158">
        <v>168</v>
      </c>
      <c r="C158">
        <v>1827306</v>
      </c>
      <c r="D158" s="17">
        <v>9.1938624401167624E-5</v>
      </c>
      <c r="E158">
        <v>247374.79599999989</v>
      </c>
      <c r="F158" s="18">
        <v>0.1353767765223777</v>
      </c>
    </row>
    <row r="159" spans="1:6" x14ac:dyDescent="0.2">
      <c r="A159" t="s">
        <v>336</v>
      </c>
      <c r="B159">
        <v>358</v>
      </c>
      <c r="C159">
        <v>3875589</v>
      </c>
      <c r="D159" s="17">
        <v>9.2373056069670965E-5</v>
      </c>
      <c r="E159">
        <v>561516.56500000006</v>
      </c>
      <c r="F159" s="18">
        <v>0.14488547805249732</v>
      </c>
    </row>
    <row r="160" spans="1:6" x14ac:dyDescent="0.2">
      <c r="A160" t="s">
        <v>50</v>
      </c>
      <c r="B160">
        <v>450</v>
      </c>
      <c r="C160">
        <v>4843211</v>
      </c>
      <c r="D160" s="17">
        <v>9.2913564988186562E-5</v>
      </c>
      <c r="E160">
        <v>496615.05099999998</v>
      </c>
      <c r="F160" s="18">
        <v>0.1025383884782224</v>
      </c>
    </row>
    <row r="161" spans="1:6" x14ac:dyDescent="0.2">
      <c r="A161" t="s">
        <v>28</v>
      </c>
      <c r="B161">
        <v>611</v>
      </c>
      <c r="C161">
        <v>6561516</v>
      </c>
      <c r="D161" s="17">
        <v>9.311872439235079E-5</v>
      </c>
      <c r="E161">
        <v>970565.89899999998</v>
      </c>
      <c r="F161" s="18">
        <v>0.14791793527593319</v>
      </c>
    </row>
    <row r="162" spans="1:6" x14ac:dyDescent="0.2">
      <c r="A162" t="s">
        <v>24</v>
      </c>
      <c r="B162">
        <v>586</v>
      </c>
      <c r="C162">
        <v>6246816</v>
      </c>
      <c r="D162" s="17">
        <v>9.3807789440252445E-5</v>
      </c>
      <c r="E162">
        <v>831393.0199999999</v>
      </c>
      <c r="F162" s="18">
        <v>0.13309068491852488</v>
      </c>
    </row>
    <row r="163" spans="1:6" x14ac:dyDescent="0.2">
      <c r="A163" t="s">
        <v>214</v>
      </c>
      <c r="B163">
        <v>501</v>
      </c>
      <c r="C163">
        <v>5278190</v>
      </c>
      <c r="D163" s="17">
        <v>9.4918902123644654E-5</v>
      </c>
      <c r="E163">
        <v>672376.44800000009</v>
      </c>
      <c r="F163" s="18">
        <v>0.12738769312965242</v>
      </c>
    </row>
    <row r="164" spans="1:6" x14ac:dyDescent="0.2">
      <c r="A164" t="s">
        <v>358</v>
      </c>
      <c r="B164">
        <v>101</v>
      </c>
      <c r="C164">
        <v>1053959</v>
      </c>
      <c r="D164" s="17">
        <v>9.5829154644535506E-5</v>
      </c>
      <c r="E164">
        <v>151001.52799999999</v>
      </c>
      <c r="F164" s="18">
        <v>0.14327077998290255</v>
      </c>
    </row>
    <row r="165" spans="1:6" x14ac:dyDescent="0.2">
      <c r="A165" t="s">
        <v>434</v>
      </c>
      <c r="B165">
        <v>671</v>
      </c>
      <c r="C165">
        <v>6985464</v>
      </c>
      <c r="D165" s="17">
        <v>9.6056611271634929E-5</v>
      </c>
      <c r="E165">
        <v>948438.67100000009</v>
      </c>
      <c r="F165" s="18">
        <v>0.13577318142359621</v>
      </c>
    </row>
    <row r="166" spans="1:6" x14ac:dyDescent="0.2">
      <c r="A166" t="s">
        <v>380</v>
      </c>
      <c r="B166">
        <v>82</v>
      </c>
      <c r="C166">
        <v>843190</v>
      </c>
      <c r="D166" s="17">
        <v>9.7249730191297336E-5</v>
      </c>
      <c r="E166">
        <v>125650.572</v>
      </c>
      <c r="F166" s="18">
        <v>0.14901810030953877</v>
      </c>
    </row>
    <row r="167" spans="1:6" x14ac:dyDescent="0.2">
      <c r="A167" t="s">
        <v>215</v>
      </c>
      <c r="B167">
        <v>517</v>
      </c>
      <c r="C167">
        <v>5313081</v>
      </c>
      <c r="D167" s="17">
        <v>9.7307005106829722E-5</v>
      </c>
      <c r="E167">
        <v>688638.84500000032</v>
      </c>
      <c r="F167" s="18">
        <v>0.12961196055546684</v>
      </c>
    </row>
    <row r="168" spans="1:6" x14ac:dyDescent="0.2">
      <c r="A168" t="s">
        <v>184</v>
      </c>
      <c r="B168">
        <v>130</v>
      </c>
      <c r="C168">
        <v>1330158</v>
      </c>
      <c r="D168" s="17">
        <v>9.7732750545423926E-5</v>
      </c>
      <c r="E168">
        <v>250131</v>
      </c>
      <c r="F168" s="18">
        <v>0.18804608174367254</v>
      </c>
    </row>
    <row r="169" spans="1:6" x14ac:dyDescent="0.2">
      <c r="A169" t="s">
        <v>346</v>
      </c>
      <c r="B169">
        <v>400</v>
      </c>
      <c r="C169">
        <v>4025127</v>
      </c>
      <c r="D169" s="17">
        <v>9.9375746405020259E-5</v>
      </c>
      <c r="E169">
        <v>655089</v>
      </c>
      <c r="F169" s="18">
        <v>0.16274989584179581</v>
      </c>
    </row>
    <row r="170" spans="1:6" x14ac:dyDescent="0.2">
      <c r="A170" t="s">
        <v>255</v>
      </c>
      <c r="B170">
        <v>187</v>
      </c>
      <c r="C170">
        <v>1881259</v>
      </c>
      <c r="D170" s="17">
        <v>9.9401517813336703E-5</v>
      </c>
      <c r="E170">
        <v>270850.92899999995</v>
      </c>
      <c r="F170" s="18">
        <v>0.14397322697193737</v>
      </c>
    </row>
    <row r="171" spans="1:6" x14ac:dyDescent="0.2">
      <c r="A171" t="s">
        <v>399</v>
      </c>
      <c r="B171">
        <v>2694</v>
      </c>
      <c r="C171">
        <v>26956435</v>
      </c>
      <c r="D171" s="17">
        <v>9.993903125543122E-5</v>
      </c>
      <c r="E171">
        <v>3100454.7139999983</v>
      </c>
      <c r="F171" s="18">
        <v>0.11501723851837227</v>
      </c>
    </row>
    <row r="172" spans="1:6" x14ac:dyDescent="0.2">
      <c r="A172" t="s">
        <v>253</v>
      </c>
      <c r="B172">
        <v>187</v>
      </c>
      <c r="C172">
        <v>1855617</v>
      </c>
      <c r="D172" s="17">
        <v>1.0077510606984092E-4</v>
      </c>
      <c r="E172">
        <v>258643.40199999997</v>
      </c>
      <c r="F172" s="18">
        <v>0.13938404422895456</v>
      </c>
    </row>
    <row r="173" spans="1:6" x14ac:dyDescent="0.2">
      <c r="A173" t="s">
        <v>261</v>
      </c>
      <c r="B173">
        <v>276</v>
      </c>
      <c r="C173">
        <v>2730066</v>
      </c>
      <c r="D173" s="17">
        <v>1.0109645700873166E-4</v>
      </c>
      <c r="E173">
        <v>343651.04</v>
      </c>
      <c r="F173" s="18">
        <v>0.12587645866436928</v>
      </c>
    </row>
    <row r="174" spans="1:6" x14ac:dyDescent="0.2">
      <c r="A174" t="s">
        <v>400</v>
      </c>
      <c r="B174">
        <v>2784</v>
      </c>
      <c r="C174">
        <v>27419612</v>
      </c>
      <c r="D174" s="17">
        <v>1.015331653854183E-4</v>
      </c>
      <c r="E174">
        <v>3215906</v>
      </c>
      <c r="F174" s="18">
        <v>0.11728488353518642</v>
      </c>
    </row>
    <row r="175" spans="1:6" x14ac:dyDescent="0.2">
      <c r="A175" t="s">
        <v>31</v>
      </c>
      <c r="B175">
        <v>696</v>
      </c>
      <c r="C175">
        <v>6809946</v>
      </c>
      <c r="D175" s="17">
        <v>1.0220345359566728E-4</v>
      </c>
      <c r="E175">
        <v>1106362</v>
      </c>
      <c r="F175" s="18">
        <v>0.16246266857328973</v>
      </c>
    </row>
    <row r="176" spans="1:6" x14ac:dyDescent="0.2">
      <c r="A176" t="s">
        <v>218</v>
      </c>
      <c r="B176">
        <v>562</v>
      </c>
      <c r="C176">
        <v>5419171</v>
      </c>
      <c r="D176" s="17">
        <v>1.0370589892808328E-4</v>
      </c>
      <c r="E176">
        <v>751855.58299999998</v>
      </c>
      <c r="F176" s="18">
        <v>0.13873996280980982</v>
      </c>
    </row>
    <row r="177" spans="1:6" x14ac:dyDescent="0.2">
      <c r="A177" t="s">
        <v>250</v>
      </c>
      <c r="B177">
        <v>189</v>
      </c>
      <c r="C177">
        <v>1813061</v>
      </c>
      <c r="D177" s="17">
        <v>1.0424359687842825E-4</v>
      </c>
      <c r="E177">
        <v>244580.58800000013</v>
      </c>
      <c r="F177" s="18">
        <v>0.13489926042201567</v>
      </c>
    </row>
    <row r="178" spans="1:6" x14ac:dyDescent="0.2">
      <c r="A178" t="s">
        <v>272</v>
      </c>
      <c r="B178">
        <v>140</v>
      </c>
      <c r="C178">
        <v>1324201</v>
      </c>
      <c r="D178" s="17">
        <v>1.0572413100428108E-4</v>
      </c>
      <c r="E178">
        <v>202179.72899999999</v>
      </c>
      <c r="F178" s="18">
        <v>0.15268054396575745</v>
      </c>
    </row>
    <row r="179" spans="1:6" x14ac:dyDescent="0.2">
      <c r="A179" t="s">
        <v>105</v>
      </c>
      <c r="B179">
        <v>141</v>
      </c>
      <c r="C179">
        <v>1333591</v>
      </c>
      <c r="D179" s="17">
        <v>1.0572956776103018E-4</v>
      </c>
      <c r="E179">
        <v>185908.43600000002</v>
      </c>
      <c r="F179" s="18">
        <v>0.13940438710219252</v>
      </c>
    </row>
    <row r="180" spans="1:6" x14ac:dyDescent="0.2">
      <c r="A180" t="s">
        <v>216</v>
      </c>
      <c r="B180">
        <v>567</v>
      </c>
      <c r="C180">
        <v>5347740</v>
      </c>
      <c r="D180" s="17">
        <v>1.06026097005464E-4</v>
      </c>
      <c r="E180">
        <v>708970.9870000002</v>
      </c>
      <c r="F180" s="18">
        <v>0.13257394469439429</v>
      </c>
    </row>
    <row r="181" spans="1:6" x14ac:dyDescent="0.2">
      <c r="A181" t="s">
        <v>332</v>
      </c>
      <c r="B181">
        <v>407</v>
      </c>
      <c r="C181">
        <v>3749005</v>
      </c>
      <c r="D181" s="17">
        <v>1.0856213848741199E-4</v>
      </c>
      <c r="E181">
        <v>510054.54800000013</v>
      </c>
      <c r="F181" s="18">
        <v>0.13605064490444801</v>
      </c>
    </row>
    <row r="182" spans="1:6" x14ac:dyDescent="0.2">
      <c r="A182" t="s">
        <v>276</v>
      </c>
      <c r="B182">
        <v>955</v>
      </c>
      <c r="C182">
        <v>8721577</v>
      </c>
      <c r="D182" s="17">
        <v>1.0949854596250196E-4</v>
      </c>
      <c r="E182">
        <v>1155586.2859999998</v>
      </c>
      <c r="F182" s="18">
        <v>0.13249740110074129</v>
      </c>
    </row>
    <row r="183" spans="1:6" x14ac:dyDescent="0.2">
      <c r="A183" t="s">
        <v>372</v>
      </c>
      <c r="B183">
        <v>533</v>
      </c>
      <c r="C183">
        <v>4834605</v>
      </c>
      <c r="D183" s="17">
        <v>1.1024685574105847E-4</v>
      </c>
      <c r="E183">
        <v>760453.84400000004</v>
      </c>
      <c r="F183" s="18">
        <v>0.15729389350319209</v>
      </c>
    </row>
    <row r="184" spans="1:6" x14ac:dyDescent="0.2">
      <c r="A184" t="s">
        <v>30</v>
      </c>
      <c r="B184">
        <v>742</v>
      </c>
      <c r="C184">
        <v>6728577</v>
      </c>
      <c r="D184" s="17">
        <v>1.1027591718129999E-4</v>
      </c>
      <c r="E184">
        <v>1068831.557</v>
      </c>
      <c r="F184" s="18">
        <v>0.15884956908422093</v>
      </c>
    </row>
    <row r="185" spans="1:6" x14ac:dyDescent="0.2">
      <c r="A185" t="s">
        <v>257</v>
      </c>
      <c r="B185">
        <v>281</v>
      </c>
      <c r="C185">
        <v>2545763</v>
      </c>
      <c r="D185" s="17">
        <v>1.1037948151497214E-4</v>
      </c>
      <c r="E185">
        <v>288824.85799999995</v>
      </c>
      <c r="F185" s="18">
        <v>0.11345316040809766</v>
      </c>
    </row>
    <row r="186" spans="1:6" x14ac:dyDescent="0.2">
      <c r="A186" t="s">
        <v>278</v>
      </c>
      <c r="B186">
        <v>975</v>
      </c>
      <c r="C186">
        <v>8793888</v>
      </c>
      <c r="D186" s="17">
        <v>1.108724605089353E-4</v>
      </c>
      <c r="E186">
        <v>1198409.213</v>
      </c>
      <c r="F186" s="18">
        <v>0.13627751604296073</v>
      </c>
    </row>
    <row r="187" spans="1:6" x14ac:dyDescent="0.2">
      <c r="A187" t="s">
        <v>66</v>
      </c>
      <c r="B187">
        <v>399</v>
      </c>
      <c r="C187">
        <v>3588570</v>
      </c>
      <c r="D187" s="17">
        <v>1.1118634999456609E-4</v>
      </c>
      <c r="E187">
        <v>553638.56299999997</v>
      </c>
      <c r="F187" s="18">
        <v>0.15427832339901409</v>
      </c>
    </row>
    <row r="188" spans="1:6" x14ac:dyDescent="0.2">
      <c r="A188" t="s">
        <v>254</v>
      </c>
      <c r="B188">
        <v>208</v>
      </c>
      <c r="C188">
        <v>1869365</v>
      </c>
      <c r="D188" s="17">
        <v>1.1126772995107965E-4</v>
      </c>
      <c r="E188">
        <v>263300.31799999991</v>
      </c>
      <c r="F188" s="18">
        <v>0.14085013788104511</v>
      </c>
    </row>
    <row r="189" spans="1:6" x14ac:dyDescent="0.2">
      <c r="A189" t="s">
        <v>178</v>
      </c>
      <c r="B189">
        <v>148</v>
      </c>
      <c r="C189">
        <v>1328543</v>
      </c>
      <c r="D189" s="17">
        <v>1.1140023318778542E-4</v>
      </c>
      <c r="E189">
        <v>208212.31899999999</v>
      </c>
      <c r="F189" s="18">
        <v>0.15672230330519976</v>
      </c>
    </row>
    <row r="190" spans="1:6" x14ac:dyDescent="0.2">
      <c r="A190" t="s">
        <v>395</v>
      </c>
      <c r="B190">
        <v>2815</v>
      </c>
      <c r="C190">
        <v>25208897</v>
      </c>
      <c r="D190" s="17">
        <v>1.1166692457825505E-4</v>
      </c>
      <c r="E190">
        <v>2638184.7740000011</v>
      </c>
      <c r="F190" s="18">
        <v>0.10465292368801385</v>
      </c>
    </row>
    <row r="191" spans="1:6" x14ac:dyDescent="0.2">
      <c r="A191" t="s">
        <v>444</v>
      </c>
      <c r="B191">
        <v>207</v>
      </c>
      <c r="C191">
        <v>1846092</v>
      </c>
      <c r="D191" s="17">
        <v>1.121287563133365E-4</v>
      </c>
      <c r="E191">
        <v>328121.30499999999</v>
      </c>
      <c r="F191" s="18">
        <v>0.17773832777564716</v>
      </c>
    </row>
    <row r="192" spans="1:6" x14ac:dyDescent="0.2">
      <c r="A192" t="s">
        <v>252</v>
      </c>
      <c r="B192">
        <v>208</v>
      </c>
      <c r="C192">
        <v>1841625</v>
      </c>
      <c r="D192" s="17">
        <v>1.1294373175863708E-4</v>
      </c>
      <c r="E192">
        <v>253354.67200000005</v>
      </c>
      <c r="F192" s="18">
        <v>0.13757126016425714</v>
      </c>
    </row>
    <row r="193" spans="1:6" x14ac:dyDescent="0.2">
      <c r="A193" t="s">
        <v>87</v>
      </c>
      <c r="B193">
        <v>2104</v>
      </c>
      <c r="C193">
        <v>18511620</v>
      </c>
      <c r="D193" s="17">
        <v>1.136583400048186E-4</v>
      </c>
      <c r="E193">
        <v>3134115.5140000004</v>
      </c>
      <c r="F193" s="18">
        <v>0.16930530736910115</v>
      </c>
    </row>
    <row r="194" spans="1:6" x14ac:dyDescent="0.2">
      <c r="A194" t="s">
        <v>337</v>
      </c>
      <c r="B194">
        <v>448</v>
      </c>
      <c r="C194">
        <v>3896251</v>
      </c>
      <c r="D194" s="17">
        <v>1.1498232531733711E-4</v>
      </c>
      <c r="E194">
        <v>574330</v>
      </c>
      <c r="F194" s="18">
        <v>0.14740580111496923</v>
      </c>
    </row>
    <row r="195" spans="1:6" x14ac:dyDescent="0.2">
      <c r="A195" t="s">
        <v>398</v>
      </c>
      <c r="B195">
        <v>3070</v>
      </c>
      <c r="C195">
        <v>26538614</v>
      </c>
      <c r="D195" s="17">
        <v>1.1568049484422962E-4</v>
      </c>
      <c r="E195">
        <v>2970558.0959999985</v>
      </c>
      <c r="F195" s="18">
        <v>0.11193343013316365</v>
      </c>
    </row>
    <row r="196" spans="1:6" x14ac:dyDescent="0.2">
      <c r="A196" t="s">
        <v>394</v>
      </c>
      <c r="B196">
        <v>2868</v>
      </c>
      <c r="C196">
        <v>24774187</v>
      </c>
      <c r="D196" s="17">
        <v>1.1576565559951574E-4</v>
      </c>
      <c r="E196">
        <v>2544225.3289999999</v>
      </c>
      <c r="F196" s="18">
        <v>0.10269662245626869</v>
      </c>
    </row>
    <row r="197" spans="1:6" x14ac:dyDescent="0.2">
      <c r="A197" t="s">
        <v>134</v>
      </c>
      <c r="B197">
        <v>751</v>
      </c>
      <c r="C197">
        <v>6485530</v>
      </c>
      <c r="D197" s="17">
        <v>1.1579624178748691E-4</v>
      </c>
      <c r="E197">
        <v>847118.94400000025</v>
      </c>
      <c r="F197" s="18">
        <v>0.13061676439705008</v>
      </c>
    </row>
    <row r="198" spans="1:6" x14ac:dyDescent="0.2">
      <c r="A198" t="s">
        <v>260</v>
      </c>
      <c r="B198">
        <v>314</v>
      </c>
      <c r="C198">
        <v>2704204</v>
      </c>
      <c r="D198" s="17">
        <v>1.1611550016197002E-4</v>
      </c>
      <c r="E198">
        <v>330865.71299999993</v>
      </c>
      <c r="F198" s="18">
        <v>0.12235234952688478</v>
      </c>
    </row>
    <row r="199" spans="1:6" x14ac:dyDescent="0.2">
      <c r="A199" t="s">
        <v>174</v>
      </c>
      <c r="B199">
        <v>540</v>
      </c>
      <c r="C199">
        <v>4645670</v>
      </c>
      <c r="D199" s="17">
        <v>1.1623727040448417E-4</v>
      </c>
      <c r="E199">
        <v>633999.65500000038</v>
      </c>
      <c r="F199" s="18">
        <v>0.13647109136034208</v>
      </c>
    </row>
    <row r="200" spans="1:6" x14ac:dyDescent="0.2">
      <c r="A200" t="s">
        <v>89</v>
      </c>
      <c r="B200">
        <v>2196</v>
      </c>
      <c r="C200">
        <v>18885152</v>
      </c>
      <c r="D200" s="17">
        <v>1.1628182817909012E-4</v>
      </c>
      <c r="E200">
        <v>3296954.9899999998</v>
      </c>
      <c r="F200" s="18">
        <v>0.17457921387129952</v>
      </c>
    </row>
    <row r="201" spans="1:6" x14ac:dyDescent="0.2">
      <c r="A201" t="s">
        <v>373</v>
      </c>
      <c r="B201">
        <v>570</v>
      </c>
      <c r="C201">
        <v>4893444</v>
      </c>
      <c r="D201" s="17">
        <v>1.1648237928134051E-4</v>
      </c>
      <c r="E201">
        <v>795256</v>
      </c>
      <c r="F201" s="18">
        <v>0.1625145807329153</v>
      </c>
    </row>
    <row r="202" spans="1:6" x14ac:dyDescent="0.2">
      <c r="A202" t="s">
        <v>147</v>
      </c>
      <c r="B202">
        <v>362</v>
      </c>
      <c r="C202">
        <v>3106589</v>
      </c>
      <c r="D202" s="17">
        <v>1.1652651831317243E-4</v>
      </c>
      <c r="E202">
        <v>490970.64400000015</v>
      </c>
      <c r="F202" s="18">
        <v>0.15804171198700573</v>
      </c>
    </row>
    <row r="203" spans="1:6" x14ac:dyDescent="0.2">
      <c r="A203" t="s">
        <v>393</v>
      </c>
      <c r="B203">
        <v>2854</v>
      </c>
      <c r="C203">
        <v>24311891</v>
      </c>
      <c r="D203" s="17">
        <v>1.1739111531883719E-4</v>
      </c>
      <c r="E203">
        <v>2468740.8009999995</v>
      </c>
      <c r="F203" s="18">
        <v>0.10154458166170618</v>
      </c>
    </row>
    <row r="204" spans="1:6" x14ac:dyDescent="0.2">
      <c r="A204" t="s">
        <v>370</v>
      </c>
      <c r="B204">
        <v>562</v>
      </c>
      <c r="C204">
        <v>4727273</v>
      </c>
      <c r="D204" s="17">
        <v>1.1888460852588797E-4</v>
      </c>
      <c r="E204">
        <v>695466.71700000018</v>
      </c>
      <c r="F204" s="18">
        <v>0.14711795087781057</v>
      </c>
    </row>
    <row r="205" spans="1:6" x14ac:dyDescent="0.2">
      <c r="A205" t="s">
        <v>369</v>
      </c>
      <c r="B205">
        <v>559</v>
      </c>
      <c r="C205">
        <v>4679602</v>
      </c>
      <c r="D205" s="17">
        <v>1.1945460319061322E-4</v>
      </c>
      <c r="E205">
        <v>666514.71799999999</v>
      </c>
      <c r="F205" s="18">
        <v>0.14242978740499726</v>
      </c>
    </row>
    <row r="206" spans="1:6" x14ac:dyDescent="0.2">
      <c r="A206" t="s">
        <v>277</v>
      </c>
      <c r="B206">
        <v>1047</v>
      </c>
      <c r="C206">
        <v>8753064</v>
      </c>
      <c r="D206" s="17">
        <v>1.1961525701171612E-4</v>
      </c>
      <c r="E206">
        <v>1173040.6780000003</v>
      </c>
      <c r="F206" s="18">
        <v>0.13401486359519368</v>
      </c>
    </row>
    <row r="207" spans="1:6" x14ac:dyDescent="0.2">
      <c r="A207" t="s">
        <v>62</v>
      </c>
      <c r="B207">
        <v>430</v>
      </c>
      <c r="C207">
        <v>3572213</v>
      </c>
      <c r="D207" s="17">
        <v>1.2037356115102878E-4</v>
      </c>
      <c r="E207">
        <v>510276.24400000006</v>
      </c>
      <c r="F207" s="18">
        <v>0.14284597363035184</v>
      </c>
    </row>
    <row r="208" spans="1:6" x14ac:dyDescent="0.2">
      <c r="A208" t="s">
        <v>280</v>
      </c>
      <c r="B208">
        <v>1069</v>
      </c>
      <c r="C208">
        <v>8874374</v>
      </c>
      <c r="D208" s="17">
        <v>1.2045920084053253E-4</v>
      </c>
      <c r="E208">
        <v>1247956.8370000001</v>
      </c>
      <c r="F208" s="18">
        <v>0.14062477387137393</v>
      </c>
    </row>
    <row r="209" spans="1:6" x14ac:dyDescent="0.2">
      <c r="A209" t="s">
        <v>368</v>
      </c>
      <c r="B209">
        <v>558</v>
      </c>
      <c r="C209">
        <v>4630351</v>
      </c>
      <c r="D209" s="17">
        <v>1.2050922273495034E-4</v>
      </c>
      <c r="E209">
        <v>640021.03099999984</v>
      </c>
      <c r="F209" s="18">
        <v>0.13822300534019988</v>
      </c>
    </row>
    <row r="210" spans="1:6" x14ac:dyDescent="0.2">
      <c r="A210" t="s">
        <v>282</v>
      </c>
      <c r="B210">
        <v>1084</v>
      </c>
      <c r="C210">
        <v>8915456</v>
      </c>
      <c r="D210" s="17">
        <v>1.2158660196404985E-4</v>
      </c>
      <c r="E210">
        <v>1312726.6599999997</v>
      </c>
      <c r="F210" s="18">
        <v>0.14724167333673113</v>
      </c>
    </row>
    <row r="211" spans="1:6" x14ac:dyDescent="0.2">
      <c r="A211" t="s">
        <v>173</v>
      </c>
      <c r="B211">
        <v>569</v>
      </c>
      <c r="C211">
        <v>4625253</v>
      </c>
      <c r="D211" s="17">
        <v>1.2302029748426733E-4</v>
      </c>
      <c r="E211">
        <v>611849.78500000003</v>
      </c>
      <c r="F211" s="18">
        <v>0.13228460907976278</v>
      </c>
    </row>
    <row r="212" spans="1:6" x14ac:dyDescent="0.2">
      <c r="A212" t="s">
        <v>453</v>
      </c>
      <c r="B212">
        <v>709</v>
      </c>
      <c r="C212">
        <v>5754798</v>
      </c>
      <c r="D212" s="17">
        <v>1.2320154417235843E-4</v>
      </c>
      <c r="E212">
        <v>875582.31499999971</v>
      </c>
      <c r="F212" s="18">
        <v>0.15214822744429948</v>
      </c>
    </row>
    <row r="213" spans="1:6" x14ac:dyDescent="0.2">
      <c r="A213" t="s">
        <v>138</v>
      </c>
      <c r="B213">
        <v>812</v>
      </c>
      <c r="C213">
        <v>6589578</v>
      </c>
      <c r="D213" s="17">
        <v>1.2322488632807746E-4</v>
      </c>
      <c r="E213">
        <v>940530.755</v>
      </c>
      <c r="F213" s="18">
        <v>0.14273004356272889</v>
      </c>
    </row>
    <row r="214" spans="1:6" x14ac:dyDescent="0.2">
      <c r="A214" t="s">
        <v>133</v>
      </c>
      <c r="B214">
        <v>797</v>
      </c>
      <c r="C214">
        <v>6454254</v>
      </c>
      <c r="D214" s="17">
        <v>1.2348444917104285E-4</v>
      </c>
      <c r="E214">
        <v>830506.6379999998</v>
      </c>
      <c r="F214" s="18">
        <v>0.12867585285611627</v>
      </c>
    </row>
    <row r="215" spans="1:6" x14ac:dyDescent="0.2">
      <c r="A215" t="s">
        <v>88</v>
      </c>
      <c r="B215">
        <v>2311</v>
      </c>
      <c r="C215">
        <v>18688787</v>
      </c>
      <c r="D215" s="17">
        <v>1.2365703563318474E-4</v>
      </c>
      <c r="E215">
        <v>3208983.2829999998</v>
      </c>
      <c r="F215" s="18">
        <v>0.17170634364873438</v>
      </c>
    </row>
    <row r="216" spans="1:6" x14ac:dyDescent="0.2">
      <c r="A216" t="s">
        <v>86</v>
      </c>
      <c r="B216">
        <v>2254</v>
      </c>
      <c r="C216">
        <v>18222420</v>
      </c>
      <c r="D216" s="17">
        <v>1.2369377942117457E-4</v>
      </c>
      <c r="E216">
        <v>3071464.9319999991</v>
      </c>
      <c r="F216" s="18">
        <v>0.16855417293641564</v>
      </c>
    </row>
    <row r="217" spans="1:6" x14ac:dyDescent="0.2">
      <c r="A217" t="s">
        <v>436</v>
      </c>
      <c r="B217">
        <v>889</v>
      </c>
      <c r="C217">
        <v>7169967</v>
      </c>
      <c r="D217" s="17">
        <v>1.2398941306145483E-4</v>
      </c>
      <c r="E217">
        <v>1029040</v>
      </c>
      <c r="F217" s="18">
        <v>0.14352088370839083</v>
      </c>
    </row>
    <row r="218" spans="1:6" x14ac:dyDescent="0.2">
      <c r="A218" t="s">
        <v>396</v>
      </c>
      <c r="B218">
        <v>3195</v>
      </c>
      <c r="C218">
        <v>25639373</v>
      </c>
      <c r="D218" s="17">
        <v>1.2461303168373111E-4</v>
      </c>
      <c r="E218">
        <v>2735213.9390000012</v>
      </c>
      <c r="F218" s="18">
        <v>0.10668021948118626</v>
      </c>
    </row>
    <row r="219" spans="1:6" x14ac:dyDescent="0.2">
      <c r="A219" t="s">
        <v>366</v>
      </c>
      <c r="B219">
        <v>567</v>
      </c>
      <c r="C219">
        <v>4511428</v>
      </c>
      <c r="D219" s="17">
        <v>1.2568082655868608E-4</v>
      </c>
      <c r="E219">
        <v>595414.02500000014</v>
      </c>
      <c r="F219" s="18">
        <v>0.13197905962369347</v>
      </c>
    </row>
    <row r="220" spans="1:6" x14ac:dyDescent="0.2">
      <c r="A220" t="s">
        <v>102</v>
      </c>
      <c r="B220">
        <v>1270</v>
      </c>
      <c r="C220">
        <v>10099320</v>
      </c>
      <c r="D220" s="17">
        <v>1.2575104066412393E-4</v>
      </c>
      <c r="E220">
        <v>1245115.9300000009</v>
      </c>
      <c r="F220" s="18">
        <v>0.12328710546848708</v>
      </c>
    </row>
    <row r="221" spans="1:6" x14ac:dyDescent="0.2">
      <c r="A221" t="s">
        <v>103</v>
      </c>
      <c r="B221">
        <v>1286</v>
      </c>
      <c r="C221">
        <v>10201635</v>
      </c>
      <c r="D221" s="17">
        <v>1.2605822498060361E-4</v>
      </c>
      <c r="E221">
        <v>1300430</v>
      </c>
      <c r="F221" s="18">
        <v>0.12747270413026932</v>
      </c>
    </row>
    <row r="222" spans="1:6" x14ac:dyDescent="0.2">
      <c r="A222" t="s">
        <v>98</v>
      </c>
      <c r="B222">
        <v>1230</v>
      </c>
      <c r="C222">
        <v>9714569</v>
      </c>
      <c r="D222" s="17">
        <v>1.2661395477246598E-4</v>
      </c>
      <c r="E222">
        <v>1046749.4080000001</v>
      </c>
      <c r="F222" s="18">
        <v>0.10775047333546141</v>
      </c>
    </row>
    <row r="223" spans="1:6" x14ac:dyDescent="0.2">
      <c r="A223" t="s">
        <v>397</v>
      </c>
      <c r="B223">
        <v>3311</v>
      </c>
      <c r="C223">
        <v>26092033</v>
      </c>
      <c r="D223" s="17">
        <v>1.2689697272726889E-4</v>
      </c>
      <c r="E223">
        <v>2849750.1100000017</v>
      </c>
      <c r="F223" s="18">
        <v>0.10921916701546414</v>
      </c>
    </row>
    <row r="224" spans="1:6" x14ac:dyDescent="0.2">
      <c r="A224" t="s">
        <v>365</v>
      </c>
      <c r="B224">
        <v>562</v>
      </c>
      <c r="C224">
        <v>4416867</v>
      </c>
      <c r="D224" s="17">
        <v>1.2723951162668017E-4</v>
      </c>
      <c r="E224">
        <v>579609.25599999994</v>
      </c>
      <c r="F224" s="18">
        <v>0.13122633214900967</v>
      </c>
    </row>
    <row r="225" spans="1:6" x14ac:dyDescent="0.2">
      <c r="A225" t="s">
        <v>426</v>
      </c>
      <c r="B225">
        <v>1062</v>
      </c>
      <c r="C225">
        <v>8310301</v>
      </c>
      <c r="D225" s="17">
        <v>1.2779320508366664E-4</v>
      </c>
      <c r="E225">
        <v>1143348.5090000001</v>
      </c>
      <c r="F225" s="18">
        <v>0.1375820814432594</v>
      </c>
    </row>
    <row r="226" spans="1:6" x14ac:dyDescent="0.2">
      <c r="A226" t="s">
        <v>182</v>
      </c>
      <c r="B226">
        <v>170</v>
      </c>
      <c r="C226">
        <v>1329100</v>
      </c>
      <c r="D226" s="17">
        <v>1.2790610187344819E-4</v>
      </c>
      <c r="E226">
        <v>234435.842</v>
      </c>
      <c r="F226" s="18">
        <v>0.17638690993905651</v>
      </c>
    </row>
    <row r="227" spans="1:6" x14ac:dyDescent="0.2">
      <c r="A227" t="s">
        <v>362</v>
      </c>
      <c r="B227">
        <v>135</v>
      </c>
      <c r="C227">
        <v>1053661</v>
      </c>
      <c r="D227" s="17">
        <v>1.2812470044919571E-4</v>
      </c>
      <c r="E227">
        <v>162598.88700000002</v>
      </c>
      <c r="F227" s="18">
        <v>0.15431802733516758</v>
      </c>
    </row>
    <row r="228" spans="1:6" x14ac:dyDescent="0.2">
      <c r="A228" t="s">
        <v>256</v>
      </c>
      <c r="B228">
        <v>243</v>
      </c>
      <c r="C228">
        <v>1893921</v>
      </c>
      <c r="D228" s="17">
        <v>1.2830524610055012E-4</v>
      </c>
      <c r="E228">
        <v>278598</v>
      </c>
      <c r="F228" s="18">
        <v>0.14710117264658876</v>
      </c>
    </row>
    <row r="229" spans="1:6" x14ac:dyDescent="0.2">
      <c r="A229" t="s">
        <v>185</v>
      </c>
      <c r="B229">
        <v>724</v>
      </c>
      <c r="C229">
        <v>5637418</v>
      </c>
      <c r="D229" s="17">
        <v>1.2842758865849578E-4</v>
      </c>
      <c r="E229">
        <v>663114.52300000028</v>
      </c>
      <c r="F229" s="18">
        <v>0.11762734695209762</v>
      </c>
    </row>
    <row r="230" spans="1:6" x14ac:dyDescent="0.2">
      <c r="A230" t="s">
        <v>447</v>
      </c>
      <c r="B230">
        <v>726</v>
      </c>
      <c r="C230">
        <v>5637947</v>
      </c>
      <c r="D230" s="17">
        <v>1.2877027754961158E-4</v>
      </c>
      <c r="E230">
        <v>754620.45100000012</v>
      </c>
      <c r="F230" s="18">
        <v>0.13384667344336512</v>
      </c>
    </row>
    <row r="231" spans="1:6" x14ac:dyDescent="0.2">
      <c r="A231" t="s">
        <v>60</v>
      </c>
      <c r="B231">
        <v>459</v>
      </c>
      <c r="C231">
        <v>3545837</v>
      </c>
      <c r="D231" s="17">
        <v>1.294475747193117E-4</v>
      </c>
      <c r="E231">
        <v>491649.24900000001</v>
      </c>
      <c r="F231" s="18">
        <v>0.13865534399917426</v>
      </c>
    </row>
    <row r="232" spans="1:6" x14ac:dyDescent="0.2">
      <c r="A232" t="s">
        <v>222</v>
      </c>
      <c r="B232">
        <v>381</v>
      </c>
      <c r="C232">
        <v>2941991</v>
      </c>
      <c r="D232" s="17">
        <v>1.2950413512481855E-4</v>
      </c>
      <c r="E232">
        <v>368961.63399999996</v>
      </c>
      <c r="F232" s="18">
        <v>0.12541222389871348</v>
      </c>
    </row>
    <row r="233" spans="1:6" x14ac:dyDescent="0.2">
      <c r="A233" t="s">
        <v>186</v>
      </c>
      <c r="B233">
        <v>739</v>
      </c>
      <c r="C233">
        <v>5696423</v>
      </c>
      <c r="D233" s="17">
        <v>1.2973053440729383E-4</v>
      </c>
      <c r="E233">
        <v>677472.33499999996</v>
      </c>
      <c r="F233" s="18">
        <v>0.11892942904696507</v>
      </c>
    </row>
    <row r="234" spans="1:6" x14ac:dyDescent="0.2">
      <c r="A234" t="s">
        <v>224</v>
      </c>
      <c r="B234">
        <v>385</v>
      </c>
      <c r="C234">
        <v>2967620</v>
      </c>
      <c r="D234" s="17">
        <v>1.297335912279874E-4</v>
      </c>
      <c r="E234">
        <v>383353.21499999991</v>
      </c>
      <c r="F234" s="18">
        <v>0.12917867348245393</v>
      </c>
    </row>
    <row r="235" spans="1:6" x14ac:dyDescent="0.2">
      <c r="A235" t="s">
        <v>92</v>
      </c>
      <c r="B235">
        <v>2551</v>
      </c>
      <c r="C235">
        <v>19645772</v>
      </c>
      <c r="D235" s="17">
        <v>1.2984982213984771E-4</v>
      </c>
      <c r="E235">
        <v>3650140.1320000016</v>
      </c>
      <c r="F235" s="18">
        <v>0.18579774477684061</v>
      </c>
    </row>
    <row r="236" spans="1:6" x14ac:dyDescent="0.2">
      <c r="A236" t="s">
        <v>63</v>
      </c>
      <c r="B236">
        <v>467</v>
      </c>
      <c r="C236">
        <v>3583561</v>
      </c>
      <c r="D236" s="17">
        <v>1.3031730170073847E-4</v>
      </c>
      <c r="E236">
        <v>519807.23899999994</v>
      </c>
      <c r="F236" s="18">
        <v>0.14505326935972346</v>
      </c>
    </row>
    <row r="237" spans="1:6" x14ac:dyDescent="0.2">
      <c r="A237" t="s">
        <v>420</v>
      </c>
      <c r="B237">
        <v>1023</v>
      </c>
      <c r="C237">
        <v>7841754</v>
      </c>
      <c r="D237" s="17">
        <v>1.3045550778563062E-4</v>
      </c>
      <c r="E237">
        <v>929145.39499999955</v>
      </c>
      <c r="F237" s="18">
        <v>0.11848693481075784</v>
      </c>
    </row>
    <row r="238" spans="1:6" x14ac:dyDescent="0.2">
      <c r="A238" t="s">
        <v>367</v>
      </c>
      <c r="B238">
        <v>601</v>
      </c>
      <c r="C238">
        <v>4575864</v>
      </c>
      <c r="D238" s="17">
        <v>1.3134131608806557E-4</v>
      </c>
      <c r="E238">
        <v>616799.31099999999</v>
      </c>
      <c r="F238" s="18">
        <v>0.13479406533935448</v>
      </c>
    </row>
    <row r="239" spans="1:6" x14ac:dyDescent="0.2">
      <c r="A239" t="s">
        <v>137</v>
      </c>
      <c r="B239">
        <v>863</v>
      </c>
      <c r="C239">
        <v>6568645</v>
      </c>
      <c r="D239" s="17">
        <v>1.3138173854729553E-4</v>
      </c>
      <c r="E239">
        <v>913020.27</v>
      </c>
      <c r="F239" s="18">
        <v>0.13899674438183218</v>
      </c>
    </row>
    <row r="240" spans="1:6" x14ac:dyDescent="0.2">
      <c r="A240" t="s">
        <v>264</v>
      </c>
      <c r="B240">
        <v>374</v>
      </c>
      <c r="C240">
        <v>2839172</v>
      </c>
      <c r="D240" s="17">
        <v>1.3172854620995136E-4</v>
      </c>
      <c r="E240">
        <v>401439.33199999999</v>
      </c>
      <c r="F240" s="18">
        <v>0.14139310052367379</v>
      </c>
    </row>
    <row r="241" spans="1:6" x14ac:dyDescent="0.2">
      <c r="A241" t="s">
        <v>188</v>
      </c>
      <c r="B241">
        <v>763</v>
      </c>
      <c r="C241">
        <v>5785496</v>
      </c>
      <c r="D241" s="17">
        <v>1.3188151888792249E-4</v>
      </c>
      <c r="E241">
        <v>716292.64899999998</v>
      </c>
      <c r="F241" s="18">
        <v>0.12380833881831393</v>
      </c>
    </row>
    <row r="242" spans="1:6" x14ac:dyDescent="0.2">
      <c r="A242" t="s">
        <v>275</v>
      </c>
      <c r="B242">
        <v>1143</v>
      </c>
      <c r="C242">
        <v>8650548</v>
      </c>
      <c r="D242" s="17">
        <v>1.3213035752185874E-4</v>
      </c>
      <c r="E242">
        <v>1141421.0090000001</v>
      </c>
      <c r="F242" s="18">
        <v>0.13194782677351771</v>
      </c>
    </row>
    <row r="243" spans="1:6" x14ac:dyDescent="0.2">
      <c r="A243" t="s">
        <v>148</v>
      </c>
      <c r="B243">
        <v>413</v>
      </c>
      <c r="C243">
        <v>3118102</v>
      </c>
      <c r="D243" s="17">
        <v>1.3245237006358356E-4</v>
      </c>
      <c r="E243">
        <v>501026</v>
      </c>
      <c r="F243" s="18">
        <v>0.16068300523844312</v>
      </c>
    </row>
    <row r="244" spans="1:6" x14ac:dyDescent="0.2">
      <c r="A244" t="s">
        <v>156</v>
      </c>
      <c r="B244">
        <v>384</v>
      </c>
      <c r="C244">
        <v>2898292</v>
      </c>
      <c r="D244" s="17">
        <v>1.3249182622040843E-4</v>
      </c>
      <c r="E244">
        <v>415607.72799999971</v>
      </c>
      <c r="F244" s="18">
        <v>0.1433974658177988</v>
      </c>
    </row>
    <row r="245" spans="1:6" x14ac:dyDescent="0.2">
      <c r="A245" t="s">
        <v>427</v>
      </c>
      <c r="B245">
        <v>1112</v>
      </c>
      <c r="C245">
        <v>8365952</v>
      </c>
      <c r="D245" s="17">
        <v>1.3291972031395828E-4</v>
      </c>
      <c r="E245">
        <v>1187867</v>
      </c>
      <c r="F245" s="18">
        <v>0.14198826385807617</v>
      </c>
    </row>
    <row r="246" spans="1:6" x14ac:dyDescent="0.2">
      <c r="A246" t="s">
        <v>392</v>
      </c>
      <c r="B246">
        <v>3168</v>
      </c>
      <c r="C246">
        <v>23819042</v>
      </c>
      <c r="D246" s="17">
        <v>1.3300283025656531E-4</v>
      </c>
      <c r="E246">
        <v>2404463.5789999999</v>
      </c>
      <c r="F246" s="18">
        <v>0.10094711529540104</v>
      </c>
    </row>
    <row r="247" spans="1:6" x14ac:dyDescent="0.2">
      <c r="A247" t="s">
        <v>101</v>
      </c>
      <c r="B247">
        <v>1332</v>
      </c>
      <c r="C247">
        <v>10006693</v>
      </c>
      <c r="D247" s="17">
        <v>1.3311090886869418E-4</v>
      </c>
      <c r="E247">
        <v>1191044.4239999994</v>
      </c>
      <c r="F247" s="18">
        <v>0.11902477911533804</v>
      </c>
    </row>
    <row r="248" spans="1:6" x14ac:dyDescent="0.2">
      <c r="A248" t="s">
        <v>283</v>
      </c>
      <c r="B248">
        <v>1193</v>
      </c>
      <c r="C248">
        <v>8960161</v>
      </c>
      <c r="D248" s="17">
        <v>1.331449289806288E-4</v>
      </c>
      <c r="E248">
        <v>1353999</v>
      </c>
      <c r="F248" s="18">
        <v>0.15111324450531638</v>
      </c>
    </row>
    <row r="249" spans="1:6" x14ac:dyDescent="0.2">
      <c r="A249" t="s">
        <v>90</v>
      </c>
      <c r="B249">
        <v>2542</v>
      </c>
      <c r="C249">
        <v>19091156</v>
      </c>
      <c r="D249" s="17">
        <v>1.3315065887052624E-4</v>
      </c>
      <c r="E249">
        <v>3400497.7699999996</v>
      </c>
      <c r="F249" s="18">
        <v>0.17811900808940012</v>
      </c>
    </row>
    <row r="250" spans="1:6" x14ac:dyDescent="0.2">
      <c r="A250" t="s">
        <v>204</v>
      </c>
      <c r="B250">
        <v>1331</v>
      </c>
      <c r="C250">
        <v>9952687</v>
      </c>
      <c r="D250" s="17">
        <v>1.3373272966385862E-4</v>
      </c>
      <c r="E250">
        <v>1317553.9970000002</v>
      </c>
      <c r="F250" s="18">
        <v>0.13238173741422796</v>
      </c>
    </row>
    <row r="251" spans="1:6" x14ac:dyDescent="0.2">
      <c r="A251" t="s">
        <v>91</v>
      </c>
      <c r="B251">
        <v>2594</v>
      </c>
      <c r="C251">
        <v>19361792</v>
      </c>
      <c r="D251" s="17">
        <v>1.3397520229532474E-4</v>
      </c>
      <c r="E251">
        <v>3517027.3849999998</v>
      </c>
      <c r="F251" s="18">
        <v>0.1816478239720786</v>
      </c>
    </row>
    <row r="252" spans="1:6" x14ac:dyDescent="0.2">
      <c r="A252" t="s">
        <v>93</v>
      </c>
      <c r="B252">
        <v>2672</v>
      </c>
      <c r="C252">
        <v>19934451</v>
      </c>
      <c r="D252" s="17">
        <v>1.3403930712714386E-4</v>
      </c>
      <c r="E252">
        <v>3795937.4109999994</v>
      </c>
      <c r="F252" s="18">
        <v>0.19042096574417822</v>
      </c>
    </row>
    <row r="253" spans="1:6" x14ac:dyDescent="0.2">
      <c r="A253" t="s">
        <v>23</v>
      </c>
      <c r="B253">
        <v>848</v>
      </c>
      <c r="C253">
        <v>6324865</v>
      </c>
      <c r="D253" s="17">
        <v>1.3407400790372602E-4</v>
      </c>
      <c r="E253">
        <v>814059.98299999977</v>
      </c>
      <c r="F253" s="18">
        <v>0.12870788277694462</v>
      </c>
    </row>
    <row r="254" spans="1:6" x14ac:dyDescent="0.2">
      <c r="A254" t="s">
        <v>439</v>
      </c>
      <c r="B254">
        <v>248</v>
      </c>
      <c r="C254">
        <v>1846372</v>
      </c>
      <c r="D254" s="17">
        <v>1.3431746148663434E-4</v>
      </c>
      <c r="E254">
        <v>294508.51700000005</v>
      </c>
      <c r="F254" s="18">
        <v>0.15950659834529557</v>
      </c>
    </row>
    <row r="255" spans="1:6" x14ac:dyDescent="0.2">
      <c r="A255" t="s">
        <v>175</v>
      </c>
      <c r="B255">
        <v>628</v>
      </c>
      <c r="C255">
        <v>4663461</v>
      </c>
      <c r="D255" s="17">
        <v>1.3466393307459847E-4</v>
      </c>
      <c r="E255">
        <v>655848</v>
      </c>
      <c r="F255" s="18">
        <v>0.14063546366100199</v>
      </c>
    </row>
    <row r="256" spans="1:6" x14ac:dyDescent="0.2">
      <c r="A256" t="s">
        <v>136</v>
      </c>
      <c r="B256">
        <v>882</v>
      </c>
      <c r="C256">
        <v>6542411</v>
      </c>
      <c r="D256" s="17">
        <v>1.3481268602660396E-4</v>
      </c>
      <c r="E256">
        <v>889408.24800000037</v>
      </c>
      <c r="F256" s="18">
        <v>0.13594502821666207</v>
      </c>
    </row>
    <row r="257" spans="1:6" x14ac:dyDescent="0.2">
      <c r="A257" t="s">
        <v>99</v>
      </c>
      <c r="B257">
        <v>1323</v>
      </c>
      <c r="C257">
        <v>9810417</v>
      </c>
      <c r="D257" s="17">
        <v>1.3485665288233924E-4</v>
      </c>
      <c r="E257">
        <v>1091895.442</v>
      </c>
      <c r="F257" s="18">
        <v>0.11129959531791564</v>
      </c>
    </row>
    <row r="258" spans="1:6" x14ac:dyDescent="0.2">
      <c r="A258" t="s">
        <v>170</v>
      </c>
      <c r="B258">
        <v>612</v>
      </c>
      <c r="C258">
        <v>4529605</v>
      </c>
      <c r="D258" s="17">
        <v>1.3511111896070407E-4</v>
      </c>
      <c r="E258">
        <v>561840.16399999976</v>
      </c>
      <c r="F258" s="18">
        <v>0.12403734188742721</v>
      </c>
    </row>
    <row r="259" spans="1:6" x14ac:dyDescent="0.2">
      <c r="A259" t="s">
        <v>96</v>
      </c>
      <c r="B259">
        <v>1285</v>
      </c>
      <c r="C259">
        <v>9468815</v>
      </c>
      <c r="D259" s="17">
        <v>1.3570863935983543E-4</v>
      </c>
      <c r="E259">
        <v>970455.48299999966</v>
      </c>
      <c r="F259" s="18">
        <v>0.10248964448032828</v>
      </c>
    </row>
    <row r="260" spans="1:6" x14ac:dyDescent="0.2">
      <c r="A260" t="s">
        <v>145</v>
      </c>
      <c r="B260">
        <v>420</v>
      </c>
      <c r="C260">
        <v>3078116</v>
      </c>
      <c r="D260" s="17">
        <v>1.3644709945953953E-4</v>
      </c>
      <c r="E260">
        <v>469225.14599999995</v>
      </c>
      <c r="F260" s="18">
        <v>0.15243907182185465</v>
      </c>
    </row>
    <row r="261" spans="1:6" x14ac:dyDescent="0.2">
      <c r="A261" t="s">
        <v>419</v>
      </c>
      <c r="B261">
        <v>1055</v>
      </c>
      <c r="C261">
        <v>7721730</v>
      </c>
      <c r="D261" s="17">
        <v>1.366274138049375E-4</v>
      </c>
      <c r="E261">
        <v>906872.23899999983</v>
      </c>
      <c r="F261" s="18">
        <v>0.11744417883039161</v>
      </c>
    </row>
    <row r="262" spans="1:6" x14ac:dyDescent="0.2">
      <c r="A262" t="s">
        <v>279</v>
      </c>
      <c r="B262">
        <v>1209</v>
      </c>
      <c r="C262">
        <v>8832406</v>
      </c>
      <c r="D262" s="17">
        <v>1.3688229458654866E-4</v>
      </c>
      <c r="E262">
        <v>1221817.905</v>
      </c>
      <c r="F262" s="18">
        <v>0.13833353052384595</v>
      </c>
    </row>
    <row r="263" spans="1:6" x14ac:dyDescent="0.2">
      <c r="A263" t="s">
        <v>97</v>
      </c>
      <c r="B263">
        <v>1315</v>
      </c>
      <c r="C263">
        <v>9600612</v>
      </c>
      <c r="D263" s="17">
        <v>1.3697043480144809E-4</v>
      </c>
      <c r="E263">
        <v>1007272.6400000002</v>
      </c>
      <c r="F263" s="18">
        <v>0.10491754483984982</v>
      </c>
    </row>
    <row r="264" spans="1:6" x14ac:dyDescent="0.2">
      <c r="A264" t="s">
        <v>221</v>
      </c>
      <c r="B264">
        <v>404</v>
      </c>
      <c r="C264">
        <v>2922240</v>
      </c>
      <c r="D264" s="17">
        <v>1.3825010950503723E-4</v>
      </c>
      <c r="E264">
        <v>365180.54400000005</v>
      </c>
      <c r="F264" s="18">
        <v>0.1249659658344284</v>
      </c>
    </row>
    <row r="265" spans="1:6" x14ac:dyDescent="0.2">
      <c r="A265" t="s">
        <v>64</v>
      </c>
      <c r="B265">
        <v>497</v>
      </c>
      <c r="C265">
        <v>3592053</v>
      </c>
      <c r="D265" s="17">
        <v>1.3836098743531903E-4</v>
      </c>
      <c r="E265">
        <v>531465.2840000001</v>
      </c>
      <c r="F265" s="18">
        <v>0.14795585811233858</v>
      </c>
    </row>
    <row r="266" spans="1:6" x14ac:dyDescent="0.2">
      <c r="A266" t="s">
        <v>95</v>
      </c>
      <c r="B266">
        <v>1318</v>
      </c>
      <c r="C266">
        <v>9497667</v>
      </c>
      <c r="D266" s="17">
        <v>1.3877092132204676E-4</v>
      </c>
      <c r="E266">
        <v>946398.88800000015</v>
      </c>
      <c r="F266" s="18">
        <v>9.9645406392959462E-2</v>
      </c>
    </row>
    <row r="267" spans="1:6" x14ac:dyDescent="0.2">
      <c r="A267" t="s">
        <v>157</v>
      </c>
      <c r="B267">
        <v>404</v>
      </c>
      <c r="C267">
        <v>2903820</v>
      </c>
      <c r="D267" s="17">
        <v>1.3912708087966886E-4</v>
      </c>
      <c r="E267">
        <v>426273</v>
      </c>
      <c r="F267" s="18">
        <v>0.14679732214806704</v>
      </c>
    </row>
    <row r="268" spans="1:6" x14ac:dyDescent="0.2">
      <c r="A268" t="s">
        <v>422</v>
      </c>
      <c r="B268">
        <v>1116</v>
      </c>
      <c r="C268">
        <v>8014955</v>
      </c>
      <c r="D268" s="17">
        <v>1.3923970876941917E-4</v>
      </c>
      <c r="E268">
        <v>987126.45799999963</v>
      </c>
      <c r="F268" s="18">
        <v>0.12316057395206831</v>
      </c>
    </row>
    <row r="269" spans="1:6" x14ac:dyDescent="0.2">
      <c r="A269" t="s">
        <v>100</v>
      </c>
      <c r="B269">
        <v>1381</v>
      </c>
      <c r="C269">
        <v>9907756</v>
      </c>
      <c r="D269" s="17">
        <v>1.3938574991148348E-4</v>
      </c>
      <c r="E269">
        <v>1136982.564</v>
      </c>
      <c r="F269" s="18">
        <v>0.11475681920305668</v>
      </c>
    </row>
    <row r="270" spans="1:6" x14ac:dyDescent="0.2">
      <c r="A270" t="s">
        <v>193</v>
      </c>
      <c r="B270">
        <v>837</v>
      </c>
      <c r="C270">
        <v>5996079</v>
      </c>
      <c r="D270" s="17">
        <v>1.3959122286414172E-4</v>
      </c>
      <c r="E270">
        <v>849185</v>
      </c>
      <c r="F270" s="18">
        <v>0.14162338421491777</v>
      </c>
    </row>
    <row r="271" spans="1:6" x14ac:dyDescent="0.2">
      <c r="A271" t="s">
        <v>139</v>
      </c>
      <c r="B271">
        <v>939</v>
      </c>
      <c r="C271">
        <v>6614418</v>
      </c>
      <c r="D271" s="17">
        <v>1.4196260351250858E-4</v>
      </c>
      <c r="E271">
        <v>968568</v>
      </c>
      <c r="F271" s="18">
        <v>0.14643283808189927</v>
      </c>
    </row>
    <row r="272" spans="1:6" x14ac:dyDescent="0.2">
      <c r="A272" t="s">
        <v>446</v>
      </c>
      <c r="B272">
        <v>795</v>
      </c>
      <c r="C272">
        <v>5599420</v>
      </c>
      <c r="D272" s="17">
        <v>1.4197899068117771E-4</v>
      </c>
      <c r="E272">
        <v>739565.81499999971</v>
      </c>
      <c r="F272" s="18">
        <v>0.13207900371824219</v>
      </c>
    </row>
    <row r="273" spans="1:6" x14ac:dyDescent="0.2">
      <c r="A273" t="s">
        <v>448</v>
      </c>
      <c r="B273">
        <v>806</v>
      </c>
      <c r="C273">
        <v>5664893</v>
      </c>
      <c r="D273" s="17">
        <v>1.4227982770371832E-4</v>
      </c>
      <c r="E273">
        <v>767323.14000000013</v>
      </c>
      <c r="F273" s="18">
        <v>0.13545236247180664</v>
      </c>
    </row>
    <row r="274" spans="1:6" x14ac:dyDescent="0.2">
      <c r="A274" t="s">
        <v>150</v>
      </c>
      <c r="B274">
        <v>402</v>
      </c>
      <c r="C274">
        <v>2809329</v>
      </c>
      <c r="D274" s="17">
        <v>1.4309466780145722E-4</v>
      </c>
      <c r="E274">
        <v>367670.77600000007</v>
      </c>
      <c r="F274" s="18">
        <v>0.13087494415926368</v>
      </c>
    </row>
    <row r="275" spans="1:6" x14ac:dyDescent="0.2">
      <c r="A275" t="s">
        <v>94</v>
      </c>
      <c r="B275">
        <v>2905</v>
      </c>
      <c r="C275">
        <v>20278447</v>
      </c>
      <c r="D275" s="17">
        <v>1.4325554614709894E-4</v>
      </c>
      <c r="E275">
        <v>3926889</v>
      </c>
      <c r="F275" s="18">
        <v>0.19364840907195705</v>
      </c>
    </row>
    <row r="276" spans="1:6" x14ac:dyDescent="0.2">
      <c r="A276" t="s">
        <v>106</v>
      </c>
      <c r="B276">
        <v>193</v>
      </c>
      <c r="C276">
        <v>1346554</v>
      </c>
      <c r="D276" s="17">
        <v>1.4332882305499817E-4</v>
      </c>
      <c r="E276">
        <v>191821.68999999997</v>
      </c>
      <c r="F276" s="18">
        <v>0.14245376717160987</v>
      </c>
    </row>
    <row r="277" spans="1:6" x14ac:dyDescent="0.2">
      <c r="A277" t="s">
        <v>281</v>
      </c>
      <c r="B277">
        <v>1278</v>
      </c>
      <c r="C277">
        <v>8904413</v>
      </c>
      <c r="D277" s="17">
        <v>1.4352434012213943E-4</v>
      </c>
      <c r="E277">
        <v>1279769.193</v>
      </c>
      <c r="F277" s="18">
        <v>0.14372302733487316</v>
      </c>
    </row>
    <row r="278" spans="1:6" x14ac:dyDescent="0.2">
      <c r="A278" t="s">
        <v>454</v>
      </c>
      <c r="B278">
        <v>829</v>
      </c>
      <c r="C278">
        <v>5763217</v>
      </c>
      <c r="D278" s="17">
        <v>1.4384327364386939E-4</v>
      </c>
      <c r="E278">
        <v>896724</v>
      </c>
      <c r="F278" s="18">
        <v>0.15559434947530174</v>
      </c>
    </row>
    <row r="279" spans="1:6" x14ac:dyDescent="0.2">
      <c r="A279" t="s">
        <v>141</v>
      </c>
      <c r="B279">
        <v>434</v>
      </c>
      <c r="C279">
        <v>3016267</v>
      </c>
      <c r="D279" s="17">
        <v>1.4388646628431766E-4</v>
      </c>
      <c r="E279">
        <v>446353.12000000011</v>
      </c>
      <c r="F279" s="18">
        <v>0.14798196578751155</v>
      </c>
    </row>
    <row r="280" spans="1:6" x14ac:dyDescent="0.2">
      <c r="A280" t="s">
        <v>206</v>
      </c>
      <c r="B280">
        <v>1427</v>
      </c>
      <c r="C280">
        <v>9897264</v>
      </c>
      <c r="D280" s="17">
        <v>1.4418126059888875E-4</v>
      </c>
      <c r="E280">
        <v>1372960.378</v>
      </c>
      <c r="F280" s="18">
        <v>0.13872120396101387</v>
      </c>
    </row>
    <row r="281" spans="1:6" x14ac:dyDescent="0.2">
      <c r="A281" t="s">
        <v>172</v>
      </c>
      <c r="B281">
        <v>665</v>
      </c>
      <c r="C281">
        <v>4601049</v>
      </c>
      <c r="D281" s="17">
        <v>1.4453225775252557E-4</v>
      </c>
      <c r="E281">
        <v>594360.01499999978</v>
      </c>
      <c r="F281" s="18">
        <v>0.12917924042973675</v>
      </c>
    </row>
    <row r="282" spans="1:6" x14ac:dyDescent="0.2">
      <c r="A282" t="s">
        <v>440</v>
      </c>
      <c r="B282">
        <v>268</v>
      </c>
      <c r="C282">
        <v>1850481</v>
      </c>
      <c r="D282" s="17">
        <v>1.4482720979031938E-4</v>
      </c>
      <c r="E282">
        <v>299501.79899999994</v>
      </c>
      <c r="F282" s="18">
        <v>0.16185078312071291</v>
      </c>
    </row>
    <row r="283" spans="1:6" x14ac:dyDescent="0.2">
      <c r="A283" t="s">
        <v>190</v>
      </c>
      <c r="B283">
        <v>855</v>
      </c>
      <c r="C283">
        <v>5887776</v>
      </c>
      <c r="D283" s="17">
        <v>1.4521612235248081E-4</v>
      </c>
      <c r="E283">
        <v>763840.40599999984</v>
      </c>
      <c r="F283" s="18">
        <v>0.12973326532802876</v>
      </c>
    </row>
    <row r="284" spans="1:6" x14ac:dyDescent="0.2">
      <c r="A284" t="s">
        <v>451</v>
      </c>
      <c r="B284">
        <v>832</v>
      </c>
      <c r="C284">
        <v>5724692</v>
      </c>
      <c r="D284" s="17">
        <v>1.4533532983084505E-4</v>
      </c>
      <c r="E284">
        <v>823952.66300000018</v>
      </c>
      <c r="F284" s="18">
        <v>0.14392960581984152</v>
      </c>
    </row>
    <row r="285" spans="1:6" x14ac:dyDescent="0.2">
      <c r="A285" t="s">
        <v>135</v>
      </c>
      <c r="B285">
        <v>947</v>
      </c>
      <c r="C285">
        <v>6514861</v>
      </c>
      <c r="D285" s="17">
        <v>1.4535997007457258E-4</v>
      </c>
      <c r="E285">
        <v>865940.54099999974</v>
      </c>
      <c r="F285" s="18">
        <v>0.13291773086179426</v>
      </c>
    </row>
    <row r="286" spans="1:6" x14ac:dyDescent="0.2">
      <c r="A286" t="s">
        <v>203</v>
      </c>
      <c r="B286">
        <v>1460</v>
      </c>
      <c r="C286">
        <v>10039208</v>
      </c>
      <c r="D286" s="17">
        <v>1.4542979884468973E-4</v>
      </c>
      <c r="E286">
        <v>1289868.07</v>
      </c>
      <c r="F286" s="18">
        <v>0.12848305065499191</v>
      </c>
    </row>
    <row r="287" spans="1:6" x14ac:dyDescent="0.2">
      <c r="A287" t="s">
        <v>333</v>
      </c>
      <c r="B287">
        <v>553</v>
      </c>
      <c r="C287">
        <v>3785742</v>
      </c>
      <c r="D287" s="17">
        <v>1.4607440232324338E-4</v>
      </c>
      <c r="E287">
        <v>522343.73400000017</v>
      </c>
      <c r="F287" s="18">
        <v>0.13797658002050858</v>
      </c>
    </row>
    <row r="288" spans="1:6" x14ac:dyDescent="0.2">
      <c r="A288" t="s">
        <v>334</v>
      </c>
      <c r="B288">
        <v>558</v>
      </c>
      <c r="C288">
        <v>3818851</v>
      </c>
      <c r="D288" s="17">
        <v>1.4611724835559179E-4</v>
      </c>
      <c r="E288">
        <v>533069.02299999993</v>
      </c>
      <c r="F288" s="18">
        <v>0.13958885093971982</v>
      </c>
    </row>
    <row r="289" spans="1:6" x14ac:dyDescent="0.2">
      <c r="A289" t="s">
        <v>192</v>
      </c>
      <c r="B289">
        <v>871</v>
      </c>
      <c r="C289">
        <v>5959902</v>
      </c>
      <c r="D289" s="17">
        <v>1.4614334262543242E-4</v>
      </c>
      <c r="E289">
        <v>820127.05100000009</v>
      </c>
      <c r="F289" s="18">
        <v>0.13760747257253561</v>
      </c>
    </row>
    <row r="290" spans="1:6" x14ac:dyDescent="0.2">
      <c r="A290" t="s">
        <v>169</v>
      </c>
      <c r="B290">
        <v>656</v>
      </c>
      <c r="C290">
        <v>4484596</v>
      </c>
      <c r="D290" s="17">
        <v>1.4627850535477442E-4</v>
      </c>
      <c r="E290">
        <v>548867.2100000002</v>
      </c>
      <c r="F290" s="18">
        <v>0.12238944377598343</v>
      </c>
    </row>
    <row r="291" spans="1:6" x14ac:dyDescent="0.2">
      <c r="A291" t="s">
        <v>335</v>
      </c>
      <c r="B291">
        <v>566</v>
      </c>
      <c r="C291">
        <v>3849733</v>
      </c>
      <c r="D291" s="17">
        <v>1.470231831662092E-4</v>
      </c>
      <c r="E291">
        <v>548493.95299999986</v>
      </c>
      <c r="F291" s="18">
        <v>0.1424758426103836</v>
      </c>
    </row>
    <row r="292" spans="1:6" x14ac:dyDescent="0.2">
      <c r="A292" t="s">
        <v>449</v>
      </c>
      <c r="B292">
        <v>840</v>
      </c>
      <c r="C292">
        <v>5687219</v>
      </c>
      <c r="D292" s="17">
        <v>1.4769960502663957E-4</v>
      </c>
      <c r="E292">
        <v>783283.62299999979</v>
      </c>
      <c r="F292" s="18">
        <v>0.13772700207254193</v>
      </c>
    </row>
    <row r="293" spans="1:6" x14ac:dyDescent="0.2">
      <c r="A293" t="s">
        <v>371</v>
      </c>
      <c r="B293">
        <v>708</v>
      </c>
      <c r="C293">
        <v>4777576</v>
      </c>
      <c r="D293" s="17">
        <v>1.4819230505176684E-4</v>
      </c>
      <c r="E293">
        <v>727423.63500000001</v>
      </c>
      <c r="F293" s="18">
        <v>0.15225788872851004</v>
      </c>
    </row>
    <row r="294" spans="1:6" x14ac:dyDescent="0.2">
      <c r="A294" t="s">
        <v>223</v>
      </c>
      <c r="B294">
        <v>439</v>
      </c>
      <c r="C294">
        <v>2956700</v>
      </c>
      <c r="D294" s="17">
        <v>1.4847634186762268E-4</v>
      </c>
      <c r="E294">
        <v>375008.01200000034</v>
      </c>
      <c r="F294" s="18">
        <v>0.12683329793350706</v>
      </c>
    </row>
    <row r="295" spans="1:6" x14ac:dyDescent="0.2">
      <c r="A295" t="s">
        <v>146</v>
      </c>
      <c r="B295">
        <v>462</v>
      </c>
      <c r="C295">
        <v>3093526</v>
      </c>
      <c r="D295" s="17">
        <v>1.4934414645294722E-4</v>
      </c>
      <c r="E295">
        <v>480445.94400000013</v>
      </c>
      <c r="F295" s="18">
        <v>0.15530690351398377</v>
      </c>
    </row>
    <row r="296" spans="1:6" x14ac:dyDescent="0.2">
      <c r="A296" t="s">
        <v>67</v>
      </c>
      <c r="B296">
        <v>537</v>
      </c>
      <c r="C296">
        <v>3594478</v>
      </c>
      <c r="D296" s="17">
        <v>1.493958232600116E-4</v>
      </c>
      <c r="E296">
        <v>575757</v>
      </c>
      <c r="F296" s="18">
        <v>0.16017819555440316</v>
      </c>
    </row>
    <row r="297" spans="1:6" x14ac:dyDescent="0.2">
      <c r="A297" t="s">
        <v>167</v>
      </c>
      <c r="B297">
        <v>661</v>
      </c>
      <c r="C297">
        <v>4411546</v>
      </c>
      <c r="D297" s="17">
        <v>1.4983409444217514E-4</v>
      </c>
      <c r="E297">
        <v>534792.00599999982</v>
      </c>
      <c r="F297" s="18">
        <v>0.12122553091365246</v>
      </c>
    </row>
    <row r="298" spans="1:6" x14ac:dyDescent="0.2">
      <c r="A298" t="s">
        <v>61</v>
      </c>
      <c r="B298">
        <v>534</v>
      </c>
      <c r="C298">
        <v>3558172</v>
      </c>
      <c r="D298" s="17">
        <v>1.5007706204196988E-4</v>
      </c>
      <c r="E298">
        <v>499633.78200000001</v>
      </c>
      <c r="F298" s="18">
        <v>0.14041867059827351</v>
      </c>
    </row>
    <row r="299" spans="1:6" x14ac:dyDescent="0.2">
      <c r="A299" t="s">
        <v>48</v>
      </c>
      <c r="B299">
        <v>5818</v>
      </c>
      <c r="C299">
        <v>38654206</v>
      </c>
      <c r="D299" s="17">
        <v>1.5051402168240113E-4</v>
      </c>
      <c r="E299">
        <v>4974122.8420000011</v>
      </c>
      <c r="F299" s="18">
        <v>0.1286825770525464</v>
      </c>
    </row>
    <row r="300" spans="1:6" x14ac:dyDescent="0.2">
      <c r="A300" t="s">
        <v>304</v>
      </c>
      <c r="B300">
        <v>1432</v>
      </c>
      <c r="C300">
        <v>9418736</v>
      </c>
      <c r="D300" s="17">
        <v>1.5203738590825776E-4</v>
      </c>
      <c r="E300">
        <v>1203758.9640000006</v>
      </c>
      <c r="F300" s="18">
        <v>0.12780472496521833</v>
      </c>
    </row>
    <row r="301" spans="1:6" x14ac:dyDescent="0.2">
      <c r="A301" t="s">
        <v>44</v>
      </c>
      <c r="B301">
        <v>5682</v>
      </c>
      <c r="C301">
        <v>37325068</v>
      </c>
      <c r="D301" s="17">
        <v>1.5223013123512595E-4</v>
      </c>
      <c r="E301">
        <v>4312014.6170000024</v>
      </c>
      <c r="F301" s="18">
        <v>0.11552596815094891</v>
      </c>
    </row>
    <row r="302" spans="1:6" x14ac:dyDescent="0.2">
      <c r="A302" t="s">
        <v>65</v>
      </c>
      <c r="B302">
        <v>548</v>
      </c>
      <c r="C302">
        <v>3593222</v>
      </c>
      <c r="D302" s="17">
        <v>1.5250936346265274E-4</v>
      </c>
      <c r="E302">
        <v>542415.62000000011</v>
      </c>
      <c r="F302" s="18">
        <v>0.15095522069051123</v>
      </c>
    </row>
    <row r="303" spans="1:6" x14ac:dyDescent="0.2">
      <c r="A303" t="s">
        <v>210</v>
      </c>
      <c r="B303">
        <v>1514</v>
      </c>
      <c r="C303">
        <v>9909600</v>
      </c>
      <c r="D303" s="17">
        <v>1.527811415193348E-4</v>
      </c>
      <c r="E303">
        <v>1527415.7609999995</v>
      </c>
      <c r="F303" s="18">
        <v>0.15413495610317263</v>
      </c>
    </row>
    <row r="304" spans="1:6" x14ac:dyDescent="0.2">
      <c r="A304" t="s">
        <v>187</v>
      </c>
      <c r="B304">
        <v>877</v>
      </c>
      <c r="C304">
        <v>5736545</v>
      </c>
      <c r="D304" s="17">
        <v>1.5287947710686484E-4</v>
      </c>
      <c r="E304">
        <v>697663.24200000009</v>
      </c>
      <c r="F304" s="18">
        <v>0.12161732227324985</v>
      </c>
    </row>
    <row r="305" spans="1:6" x14ac:dyDescent="0.2">
      <c r="A305" t="s">
        <v>46</v>
      </c>
      <c r="B305">
        <v>5836</v>
      </c>
      <c r="C305">
        <v>38066920</v>
      </c>
      <c r="D305" s="17">
        <v>1.5330896221706406E-4</v>
      </c>
      <c r="E305">
        <v>4618432.7139999997</v>
      </c>
      <c r="F305" s="18">
        <v>0.12132404497132943</v>
      </c>
    </row>
    <row r="306" spans="1:6" x14ac:dyDescent="0.2">
      <c r="A306" t="s">
        <v>131</v>
      </c>
      <c r="B306">
        <v>976</v>
      </c>
      <c r="C306">
        <v>6342469</v>
      </c>
      <c r="D306" s="17">
        <v>1.5388329056082104E-4</v>
      </c>
      <c r="E306">
        <v>798519.55800000008</v>
      </c>
      <c r="F306" s="18">
        <v>0.12590042742029958</v>
      </c>
    </row>
    <row r="307" spans="1:6" x14ac:dyDescent="0.2">
      <c r="A307" t="s">
        <v>452</v>
      </c>
      <c r="B307">
        <v>885</v>
      </c>
      <c r="C307">
        <v>5742117</v>
      </c>
      <c r="D307" s="17">
        <v>1.54124341249055E-4</v>
      </c>
      <c r="E307">
        <v>849119.45399999991</v>
      </c>
      <c r="F307" s="18">
        <v>0.14787567964916074</v>
      </c>
    </row>
    <row r="308" spans="1:6" x14ac:dyDescent="0.2">
      <c r="A308" t="s">
        <v>442</v>
      </c>
      <c r="B308">
        <v>286</v>
      </c>
      <c r="C308">
        <v>1853881</v>
      </c>
      <c r="D308" s="17">
        <v>1.5427095913923277E-4</v>
      </c>
      <c r="E308">
        <v>311763.41899999994</v>
      </c>
      <c r="F308" s="18">
        <v>0.16816797787991783</v>
      </c>
    </row>
    <row r="309" spans="1:6" x14ac:dyDescent="0.2">
      <c r="A309" t="s">
        <v>59</v>
      </c>
      <c r="B309">
        <v>546</v>
      </c>
      <c r="C309">
        <v>3494487</v>
      </c>
      <c r="D309" s="17">
        <v>1.5624610994403469E-4</v>
      </c>
      <c r="E309">
        <v>476175.16600000003</v>
      </c>
      <c r="F309" s="18">
        <v>0.13626468377189557</v>
      </c>
    </row>
    <row r="310" spans="1:6" x14ac:dyDescent="0.2">
      <c r="A310" t="s">
        <v>132</v>
      </c>
      <c r="B310">
        <v>1004</v>
      </c>
      <c r="C310">
        <v>6417398</v>
      </c>
      <c r="D310" s="17">
        <v>1.5644970126521684E-4</v>
      </c>
      <c r="E310">
        <v>816965.27400000056</v>
      </c>
      <c r="F310" s="18">
        <v>0.12730475404517541</v>
      </c>
    </row>
    <row r="311" spans="1:6" x14ac:dyDescent="0.2">
      <c r="A311" t="s">
        <v>42</v>
      </c>
      <c r="B311">
        <v>5732</v>
      </c>
      <c r="C311">
        <v>36637290</v>
      </c>
      <c r="D311" s="17">
        <v>1.564526197216006E-4</v>
      </c>
      <c r="E311">
        <v>4060022.9139999999</v>
      </c>
      <c r="F311" s="18">
        <v>0.11081668196528728</v>
      </c>
    </row>
    <row r="312" spans="1:6" x14ac:dyDescent="0.2">
      <c r="A312" t="s">
        <v>423</v>
      </c>
      <c r="B312">
        <v>1272</v>
      </c>
      <c r="C312">
        <v>8100653</v>
      </c>
      <c r="D312" s="17">
        <v>1.5702437815815591E-4</v>
      </c>
      <c r="E312">
        <v>1022841.7260000001</v>
      </c>
      <c r="F312" s="18">
        <v>0.12626657702780258</v>
      </c>
    </row>
    <row r="313" spans="1:6" x14ac:dyDescent="0.2">
      <c r="A313" t="s">
        <v>47</v>
      </c>
      <c r="B313">
        <v>6043</v>
      </c>
      <c r="C313">
        <v>38421464</v>
      </c>
      <c r="D313" s="17">
        <v>1.5728187765047161E-4</v>
      </c>
      <c r="E313">
        <v>4785996.1780000003</v>
      </c>
      <c r="F313" s="18">
        <v>0.12456569010488514</v>
      </c>
    </row>
    <row r="314" spans="1:6" x14ac:dyDescent="0.2">
      <c r="A314" t="s">
        <v>265</v>
      </c>
      <c r="B314">
        <v>457</v>
      </c>
      <c r="C314">
        <v>2887725</v>
      </c>
      <c r="D314" s="17">
        <v>1.5825606662684294E-4</v>
      </c>
      <c r="E314">
        <v>420330</v>
      </c>
      <c r="F314" s="18">
        <v>0.14555748902682908</v>
      </c>
    </row>
    <row r="315" spans="1:6" x14ac:dyDescent="0.2">
      <c r="A315" t="s">
        <v>425</v>
      </c>
      <c r="B315">
        <v>1307</v>
      </c>
      <c r="C315">
        <v>8256630</v>
      </c>
      <c r="D315" s="17">
        <v>1.5829702917534151E-4</v>
      </c>
      <c r="E315">
        <v>1101963.0710000007</v>
      </c>
      <c r="F315" s="18">
        <v>0.13346402478977509</v>
      </c>
    </row>
    <row r="316" spans="1:6" x14ac:dyDescent="0.2">
      <c r="A316" t="s">
        <v>129</v>
      </c>
      <c r="B316">
        <v>2041</v>
      </c>
      <c r="C316">
        <v>12851684</v>
      </c>
      <c r="D316" s="17">
        <v>1.588118724363282E-4</v>
      </c>
      <c r="E316">
        <v>1783772.7989999996</v>
      </c>
      <c r="F316" s="18">
        <v>0.13879681440969133</v>
      </c>
    </row>
    <row r="317" spans="1:6" x14ac:dyDescent="0.2">
      <c r="A317" t="s">
        <v>321</v>
      </c>
      <c r="B317">
        <v>1829</v>
      </c>
      <c r="C317">
        <v>11512431</v>
      </c>
      <c r="D317" s="17">
        <v>1.5887174481219474E-4</v>
      </c>
      <c r="E317">
        <v>1583997.8810000005</v>
      </c>
      <c r="F317" s="18">
        <v>0.13759021713137742</v>
      </c>
    </row>
    <row r="318" spans="1:6" x14ac:dyDescent="0.2">
      <c r="A318" t="s">
        <v>49</v>
      </c>
      <c r="B318">
        <v>6197</v>
      </c>
      <c r="C318">
        <v>38982847</v>
      </c>
      <c r="D318" s="17">
        <v>1.5896735300015416E-4</v>
      </c>
      <c r="E318">
        <v>5148448</v>
      </c>
      <c r="F318" s="18">
        <v>0.13206957408729023</v>
      </c>
    </row>
    <row r="319" spans="1:6" x14ac:dyDescent="0.2">
      <c r="A319" t="s">
        <v>437</v>
      </c>
      <c r="B319">
        <v>288</v>
      </c>
      <c r="C319">
        <v>1811403</v>
      </c>
      <c r="D319" s="17">
        <v>1.5899278073404978E-4</v>
      </c>
      <c r="E319">
        <v>281701.10599999997</v>
      </c>
      <c r="F319" s="18">
        <v>0.15551542423193512</v>
      </c>
    </row>
    <row r="320" spans="1:6" x14ac:dyDescent="0.2">
      <c r="A320" t="s">
        <v>8</v>
      </c>
      <c r="B320">
        <v>761</v>
      </c>
      <c r="C320">
        <v>4777326</v>
      </c>
      <c r="D320" s="17">
        <v>1.5929413232423326E-4</v>
      </c>
      <c r="E320">
        <v>663339.74</v>
      </c>
      <c r="F320" s="18">
        <v>0.13885167978907029</v>
      </c>
    </row>
    <row r="321" spans="1:6" x14ac:dyDescent="0.2">
      <c r="A321" t="s">
        <v>438</v>
      </c>
      <c r="B321">
        <v>294</v>
      </c>
      <c r="C321">
        <v>1840802</v>
      </c>
      <c r="D321" s="17">
        <v>1.5971299466210922E-4</v>
      </c>
      <c r="E321">
        <v>291483.4040000001</v>
      </c>
      <c r="F321" s="18">
        <v>0.15834587533042668</v>
      </c>
    </row>
    <row r="322" spans="1:6" x14ac:dyDescent="0.2">
      <c r="A322" t="s">
        <v>171</v>
      </c>
      <c r="B322">
        <v>730</v>
      </c>
      <c r="C322">
        <v>4567968</v>
      </c>
      <c r="D322" s="17">
        <v>1.5980847501558679E-4</v>
      </c>
      <c r="E322">
        <v>578380.9439999999</v>
      </c>
      <c r="F322" s="18">
        <v>0.12661668032700751</v>
      </c>
    </row>
    <row r="323" spans="1:6" x14ac:dyDescent="0.2">
      <c r="A323" t="s">
        <v>445</v>
      </c>
      <c r="B323">
        <v>294</v>
      </c>
      <c r="C323">
        <v>1836843</v>
      </c>
      <c r="D323" s="17">
        <v>1.6005722862541872E-4</v>
      </c>
      <c r="E323">
        <v>336326</v>
      </c>
      <c r="F323" s="18">
        <v>0.18310002542405637</v>
      </c>
    </row>
    <row r="324" spans="1:6" x14ac:dyDescent="0.2">
      <c r="A324" t="s">
        <v>330</v>
      </c>
      <c r="B324">
        <v>589</v>
      </c>
      <c r="C324">
        <v>3675339</v>
      </c>
      <c r="D324" s="17">
        <v>1.6025732592286044E-4</v>
      </c>
      <c r="E324">
        <v>491058.15499999991</v>
      </c>
      <c r="F324" s="18">
        <v>0.13360894192345249</v>
      </c>
    </row>
    <row r="325" spans="1:6" x14ac:dyDescent="0.2">
      <c r="A325" t="s">
        <v>33</v>
      </c>
      <c r="B325">
        <v>462</v>
      </c>
      <c r="C325">
        <v>2872684</v>
      </c>
      <c r="D325" s="17">
        <v>1.6082520736704768E-4</v>
      </c>
      <c r="E325">
        <v>405965.39399999997</v>
      </c>
      <c r="F325" s="18">
        <v>0.14131919626384246</v>
      </c>
    </row>
    <row r="326" spans="1:6" x14ac:dyDescent="0.2">
      <c r="A326" t="s">
        <v>154</v>
      </c>
      <c r="B326">
        <v>465</v>
      </c>
      <c r="C326">
        <v>2882946</v>
      </c>
      <c r="D326" s="17">
        <v>1.6129334368385673E-4</v>
      </c>
      <c r="E326">
        <v>394445.45600000012</v>
      </c>
      <c r="F326" s="18">
        <v>0.13682027204116903</v>
      </c>
    </row>
    <row r="327" spans="1:6" x14ac:dyDescent="0.2">
      <c r="A327" t="s">
        <v>205</v>
      </c>
      <c r="B327">
        <v>1602</v>
      </c>
      <c r="C327">
        <v>9920621</v>
      </c>
      <c r="D327" s="17">
        <v>1.6148182659129906E-4</v>
      </c>
      <c r="E327">
        <v>1345008.9380000001</v>
      </c>
      <c r="F327" s="18">
        <v>0.13557709119217437</v>
      </c>
    </row>
    <row r="328" spans="1:6" x14ac:dyDescent="0.2">
      <c r="A328" t="s">
        <v>189</v>
      </c>
      <c r="B328">
        <v>943</v>
      </c>
      <c r="C328">
        <v>5834299</v>
      </c>
      <c r="D328" s="17">
        <v>1.6163038610122655E-4</v>
      </c>
      <c r="E328">
        <v>740046.16100000008</v>
      </c>
      <c r="F328" s="18">
        <v>0.12684405804364846</v>
      </c>
    </row>
    <row r="329" spans="1:6" x14ac:dyDescent="0.2">
      <c r="A329" t="s">
        <v>149</v>
      </c>
      <c r="B329">
        <v>449</v>
      </c>
      <c r="C329">
        <v>2777835</v>
      </c>
      <c r="D329" s="17">
        <v>1.6163667028459215E-4</v>
      </c>
      <c r="E329">
        <v>360010.96000000008</v>
      </c>
      <c r="F329" s="18">
        <v>0.12960127581371828</v>
      </c>
    </row>
    <row r="330" spans="1:6" x14ac:dyDescent="0.2">
      <c r="A330" t="s">
        <v>168</v>
      </c>
      <c r="B330">
        <v>718</v>
      </c>
      <c r="C330">
        <v>4429940</v>
      </c>
      <c r="D330" s="17">
        <v>1.6207894463581899E-4</v>
      </c>
      <c r="E330">
        <v>537758.04499999981</v>
      </c>
      <c r="F330" s="18">
        <v>0.12139172200977887</v>
      </c>
    </row>
    <row r="331" spans="1:6" x14ac:dyDescent="0.2">
      <c r="A331" t="s">
        <v>421</v>
      </c>
      <c r="B331">
        <v>1285</v>
      </c>
      <c r="C331">
        <v>7926192</v>
      </c>
      <c r="D331" s="17">
        <v>1.6212072581638193E-4</v>
      </c>
      <c r="E331">
        <v>956271.42499999958</v>
      </c>
      <c r="F331" s="18">
        <v>0.12064701750853368</v>
      </c>
    </row>
    <row r="332" spans="1:6" x14ac:dyDescent="0.2">
      <c r="A332" t="s">
        <v>263</v>
      </c>
      <c r="B332">
        <v>454</v>
      </c>
      <c r="C332">
        <v>2798636</v>
      </c>
      <c r="D332" s="17">
        <v>1.6222188237412796E-4</v>
      </c>
      <c r="E332">
        <v>378836.65000000008</v>
      </c>
      <c r="F332" s="18">
        <v>0.13536474554032754</v>
      </c>
    </row>
    <row r="333" spans="1:6" x14ac:dyDescent="0.2">
      <c r="A333" t="s">
        <v>5</v>
      </c>
      <c r="B333">
        <v>755</v>
      </c>
      <c r="C333">
        <v>4633360</v>
      </c>
      <c r="D333" s="17">
        <v>1.6294870245351105E-4</v>
      </c>
      <c r="E333">
        <v>626542.17599999998</v>
      </c>
      <c r="F333" s="18">
        <v>0.13522415180344285</v>
      </c>
    </row>
    <row r="334" spans="1:6" x14ac:dyDescent="0.2">
      <c r="A334" t="s">
        <v>123</v>
      </c>
      <c r="B334">
        <v>2080</v>
      </c>
      <c r="C334">
        <v>12745359</v>
      </c>
      <c r="D334" s="17">
        <v>1.6319665848564955E-4</v>
      </c>
      <c r="E334">
        <v>1565064.1640000008</v>
      </c>
      <c r="F334" s="18">
        <v>0.12279482782713307</v>
      </c>
    </row>
    <row r="335" spans="1:6" x14ac:dyDescent="0.2">
      <c r="A335" t="s">
        <v>7</v>
      </c>
      <c r="B335">
        <v>776</v>
      </c>
      <c r="C335">
        <v>4747424</v>
      </c>
      <c r="D335" s="17">
        <v>1.634570664006417E-4</v>
      </c>
      <c r="E335">
        <v>647579.43999999983</v>
      </c>
      <c r="F335" s="18">
        <v>0.13640648907702363</v>
      </c>
    </row>
    <row r="336" spans="1:6" x14ac:dyDescent="0.2">
      <c r="A336" t="s">
        <v>43</v>
      </c>
      <c r="B336">
        <v>6046</v>
      </c>
      <c r="C336">
        <v>36969200</v>
      </c>
      <c r="D336" s="17">
        <v>1.6354154268959025E-4</v>
      </c>
      <c r="E336">
        <v>4181610.4560000002</v>
      </c>
      <c r="F336" s="18">
        <v>0.11311065578914341</v>
      </c>
    </row>
    <row r="337" spans="1:6" x14ac:dyDescent="0.2">
      <c r="A337" t="s">
        <v>142</v>
      </c>
      <c r="B337">
        <v>497</v>
      </c>
      <c r="C337">
        <v>3032266</v>
      </c>
      <c r="D337" s="17">
        <v>1.6390382637934797E-4</v>
      </c>
      <c r="E337">
        <v>450633.92700000003</v>
      </c>
      <c r="F337" s="18">
        <v>0.14861292742787077</v>
      </c>
    </row>
    <row r="338" spans="1:6" x14ac:dyDescent="0.2">
      <c r="A338" t="s">
        <v>161</v>
      </c>
      <c r="B338">
        <v>714</v>
      </c>
      <c r="C338">
        <v>4340167</v>
      </c>
      <c r="D338" s="17">
        <v>1.6450979881649715E-4</v>
      </c>
      <c r="E338">
        <v>583472.647</v>
      </c>
      <c r="F338" s="18">
        <v>0.13443552909369616</v>
      </c>
    </row>
    <row r="339" spans="1:6" x14ac:dyDescent="0.2">
      <c r="A339" t="s">
        <v>320</v>
      </c>
      <c r="B339">
        <v>1900</v>
      </c>
      <c r="C339">
        <v>11511858</v>
      </c>
      <c r="D339" s="17">
        <v>1.6504720610695511E-4</v>
      </c>
      <c r="E339">
        <v>1563470.6040000001</v>
      </c>
      <c r="F339" s="18">
        <v>0.1358139236950282</v>
      </c>
    </row>
    <row r="340" spans="1:6" x14ac:dyDescent="0.2">
      <c r="A340" t="s">
        <v>39</v>
      </c>
      <c r="B340">
        <v>491</v>
      </c>
      <c r="C340">
        <v>2968472</v>
      </c>
      <c r="D340" s="17">
        <v>1.6540496255312498E-4</v>
      </c>
      <c r="E340">
        <v>464801.44100000005</v>
      </c>
      <c r="F340" s="18">
        <v>0.15657935833654488</v>
      </c>
    </row>
    <row r="341" spans="1:6" x14ac:dyDescent="0.2">
      <c r="A341" t="s">
        <v>201</v>
      </c>
      <c r="B341">
        <v>1118</v>
      </c>
      <c r="C341">
        <v>6742143</v>
      </c>
      <c r="D341" s="17">
        <v>1.6582264719095991E-4</v>
      </c>
      <c r="E341">
        <v>1016805.0690000001</v>
      </c>
      <c r="F341" s="18">
        <v>0.15081333472161598</v>
      </c>
    </row>
    <row r="342" spans="1:6" x14ac:dyDescent="0.2">
      <c r="A342" t="s">
        <v>424</v>
      </c>
      <c r="B342">
        <v>1373</v>
      </c>
      <c r="C342">
        <v>8185131</v>
      </c>
      <c r="D342" s="17">
        <v>1.6774319189271375E-4</v>
      </c>
      <c r="E342">
        <v>1060468.0810000002</v>
      </c>
      <c r="F342" s="18">
        <v>0.12956030648745881</v>
      </c>
    </row>
    <row r="343" spans="1:6" x14ac:dyDescent="0.2">
      <c r="A343" t="s">
        <v>211</v>
      </c>
      <c r="B343">
        <v>1667</v>
      </c>
      <c r="C343">
        <v>9925568</v>
      </c>
      <c r="D343" s="17">
        <v>1.6795008608071598E-4</v>
      </c>
      <c r="E343">
        <v>1575233</v>
      </c>
      <c r="F343" s="18">
        <v>0.15870456985433981</v>
      </c>
    </row>
    <row r="344" spans="1:6" x14ac:dyDescent="0.2">
      <c r="A344" t="s">
        <v>143</v>
      </c>
      <c r="B344">
        <v>513</v>
      </c>
      <c r="C344">
        <v>3047646</v>
      </c>
      <c r="D344" s="17">
        <v>1.6832663636130968E-4</v>
      </c>
      <c r="E344">
        <v>454773.17699999997</v>
      </c>
      <c r="F344" s="18">
        <v>0.14922112902876514</v>
      </c>
    </row>
    <row r="345" spans="1:6" x14ac:dyDescent="0.2">
      <c r="A345" t="s">
        <v>165</v>
      </c>
      <c r="B345">
        <v>744</v>
      </c>
      <c r="C345">
        <v>4411989</v>
      </c>
      <c r="D345" s="17">
        <v>1.6863142677826258E-4</v>
      </c>
      <c r="E345">
        <v>651718.04300000041</v>
      </c>
      <c r="F345" s="18">
        <v>0.1477152465701978</v>
      </c>
    </row>
    <row r="346" spans="1:6" x14ac:dyDescent="0.2">
      <c r="A346" t="s">
        <v>450</v>
      </c>
      <c r="B346">
        <v>964</v>
      </c>
      <c r="C346">
        <v>5706871</v>
      </c>
      <c r="D346" s="17">
        <v>1.6891918531188106E-4</v>
      </c>
      <c r="E346">
        <v>802357.44800000021</v>
      </c>
      <c r="F346" s="18">
        <v>0.14059498593887967</v>
      </c>
    </row>
    <row r="347" spans="1:6" x14ac:dyDescent="0.2">
      <c r="A347" t="s">
        <v>237</v>
      </c>
      <c r="B347">
        <v>1027</v>
      </c>
      <c r="C347">
        <v>6059651</v>
      </c>
      <c r="D347" s="17">
        <v>1.694817077749197E-4</v>
      </c>
      <c r="E347">
        <v>928996.07700000005</v>
      </c>
      <c r="F347" s="18">
        <v>0.15330851182683625</v>
      </c>
    </row>
    <row r="348" spans="1:6" x14ac:dyDescent="0.2">
      <c r="A348" t="s">
        <v>303</v>
      </c>
      <c r="B348">
        <v>1572</v>
      </c>
      <c r="C348">
        <v>9271178</v>
      </c>
      <c r="D348" s="17">
        <v>1.6955774120613366E-4</v>
      </c>
      <c r="E348">
        <v>1168869.1950000001</v>
      </c>
      <c r="F348" s="18">
        <v>0.12607558554047826</v>
      </c>
    </row>
    <row r="349" spans="1:6" x14ac:dyDescent="0.2">
      <c r="A349" t="s">
        <v>45</v>
      </c>
      <c r="B349">
        <v>6387</v>
      </c>
      <c r="C349">
        <v>37659181</v>
      </c>
      <c r="D349" s="17">
        <v>1.6960007707018376E-4</v>
      </c>
      <c r="E349">
        <v>4449807.1909999987</v>
      </c>
      <c r="F349" s="18">
        <v>0.11815995655880032</v>
      </c>
    </row>
    <row r="350" spans="1:6" x14ac:dyDescent="0.2">
      <c r="A350" t="s">
        <v>151</v>
      </c>
      <c r="B350">
        <v>481</v>
      </c>
      <c r="C350">
        <v>2830985</v>
      </c>
      <c r="D350" s="17">
        <v>1.6990552758138953E-4</v>
      </c>
      <c r="E350">
        <v>372390.89200000028</v>
      </c>
      <c r="F350" s="18">
        <v>0.13154110389140186</v>
      </c>
    </row>
    <row r="351" spans="1:6" x14ac:dyDescent="0.2">
      <c r="A351" t="s">
        <v>231</v>
      </c>
      <c r="B351">
        <v>1008</v>
      </c>
      <c r="C351">
        <v>5922314</v>
      </c>
      <c r="D351" s="17">
        <v>1.7020374130787393E-4</v>
      </c>
      <c r="E351">
        <v>814392.73699999985</v>
      </c>
      <c r="F351" s="18">
        <v>0.13751259001126923</v>
      </c>
    </row>
    <row r="352" spans="1:6" x14ac:dyDescent="0.2">
      <c r="A352" t="s">
        <v>125</v>
      </c>
      <c r="B352">
        <v>2201</v>
      </c>
      <c r="C352">
        <v>12823860</v>
      </c>
      <c r="D352" s="17">
        <v>1.7163319000675304E-4</v>
      </c>
      <c r="E352">
        <v>1624252.861</v>
      </c>
      <c r="F352" s="18">
        <v>0.12665865511632224</v>
      </c>
    </row>
    <row r="353" spans="1:6" x14ac:dyDescent="0.2">
      <c r="A353" t="s">
        <v>191</v>
      </c>
      <c r="B353">
        <v>1018</v>
      </c>
      <c r="C353">
        <v>5930538</v>
      </c>
      <c r="D353" s="17">
        <v>1.7165390391225889E-4</v>
      </c>
      <c r="E353">
        <v>790532.22499999998</v>
      </c>
      <c r="F353" s="18">
        <v>0.13329856835922813</v>
      </c>
    </row>
    <row r="354" spans="1:6" x14ac:dyDescent="0.2">
      <c r="A354" t="s">
        <v>6</v>
      </c>
      <c r="B354">
        <v>809</v>
      </c>
      <c r="C354">
        <v>4712651</v>
      </c>
      <c r="D354" s="17">
        <v>1.7166558694883198E-4</v>
      </c>
      <c r="E354">
        <v>636117.66200000001</v>
      </c>
      <c r="F354" s="18">
        <v>0.13498085514925676</v>
      </c>
    </row>
    <row r="355" spans="1:6" x14ac:dyDescent="0.2">
      <c r="A355" t="s">
        <v>128</v>
      </c>
      <c r="B355">
        <v>2211</v>
      </c>
      <c r="C355">
        <v>12873761</v>
      </c>
      <c r="D355" s="17">
        <v>1.7174468284753772E-4</v>
      </c>
      <c r="E355">
        <v>1735971.5110000009</v>
      </c>
      <c r="F355" s="18">
        <v>0.13484571532747897</v>
      </c>
    </row>
    <row r="356" spans="1:6" x14ac:dyDescent="0.2">
      <c r="A356" t="s">
        <v>155</v>
      </c>
      <c r="B356">
        <v>497</v>
      </c>
      <c r="C356">
        <v>2892987</v>
      </c>
      <c r="D356" s="17">
        <v>1.7179475746002316E-4</v>
      </c>
      <c r="E356">
        <v>404451.08500000008</v>
      </c>
      <c r="F356" s="18">
        <v>0.13980397595979521</v>
      </c>
    </row>
    <row r="357" spans="1:6" x14ac:dyDescent="0.2">
      <c r="A357" t="s">
        <v>348</v>
      </c>
      <c r="B357">
        <v>2174</v>
      </c>
      <c r="C357">
        <v>12612705</v>
      </c>
      <c r="D357" s="17">
        <v>1.7236588027706983E-4</v>
      </c>
      <c r="E357">
        <v>1929600.4140000003</v>
      </c>
      <c r="F357" s="18">
        <v>0.15298862646831116</v>
      </c>
    </row>
    <row r="358" spans="1:6" x14ac:dyDescent="0.2">
      <c r="A358" t="s">
        <v>41</v>
      </c>
      <c r="B358">
        <v>6261</v>
      </c>
      <c r="C358">
        <v>36308527</v>
      </c>
      <c r="D358" s="17">
        <v>1.7243883234370814E-4</v>
      </c>
      <c r="E358">
        <v>3972054.6100000003</v>
      </c>
      <c r="F358" s="18">
        <v>0.10939729419483199</v>
      </c>
    </row>
    <row r="359" spans="1:6" x14ac:dyDescent="0.2">
      <c r="A359" t="s">
        <v>350</v>
      </c>
      <c r="B359">
        <v>2190</v>
      </c>
      <c r="C359">
        <v>12699589</v>
      </c>
      <c r="D359" s="17">
        <v>1.7244652563165627E-4</v>
      </c>
      <c r="E359">
        <v>1973034.7290000003</v>
      </c>
      <c r="F359" s="18">
        <v>0.15536209313545504</v>
      </c>
    </row>
    <row r="360" spans="1:6" x14ac:dyDescent="0.2">
      <c r="A360" t="s">
        <v>166</v>
      </c>
      <c r="B360">
        <v>763</v>
      </c>
      <c r="C360">
        <v>4424376</v>
      </c>
      <c r="D360" s="17">
        <v>1.7245369742535446E-4</v>
      </c>
      <c r="E360">
        <v>672706</v>
      </c>
      <c r="F360" s="18">
        <v>0.15204539578010548</v>
      </c>
    </row>
    <row r="361" spans="1:6" x14ac:dyDescent="0.2">
      <c r="A361" t="s">
        <v>152</v>
      </c>
      <c r="B361">
        <v>492</v>
      </c>
      <c r="C361">
        <v>2851183</v>
      </c>
      <c r="D361" s="17">
        <v>1.7255995143068684E-4</v>
      </c>
      <c r="E361">
        <v>378482.67200000014</v>
      </c>
      <c r="F361" s="18">
        <v>0.13274583637739146</v>
      </c>
    </row>
    <row r="362" spans="1:6" x14ac:dyDescent="0.2">
      <c r="A362" t="s">
        <v>302</v>
      </c>
      <c r="B362">
        <v>1567</v>
      </c>
      <c r="C362">
        <v>9045705</v>
      </c>
      <c r="D362" s="17">
        <v>1.7323138439734659E-4</v>
      </c>
      <c r="E362">
        <v>1121081.0499999996</v>
      </c>
      <c r="F362" s="18">
        <v>0.12393517697072805</v>
      </c>
    </row>
    <row r="363" spans="1:6" x14ac:dyDescent="0.2">
      <c r="A363" t="s">
        <v>162</v>
      </c>
      <c r="B363">
        <v>757</v>
      </c>
      <c r="C363">
        <v>4361333</v>
      </c>
      <c r="D363" s="17">
        <v>1.7357078672965352E-4</v>
      </c>
      <c r="E363">
        <v>597776.82199999993</v>
      </c>
      <c r="F363" s="18">
        <v>0.13706287091584154</v>
      </c>
    </row>
    <row r="364" spans="1:6" x14ac:dyDescent="0.2">
      <c r="A364" t="s">
        <v>159</v>
      </c>
      <c r="B364">
        <v>745</v>
      </c>
      <c r="C364">
        <v>4285828</v>
      </c>
      <c r="D364" s="17">
        <v>1.7382872107793407E-4</v>
      </c>
      <c r="E364">
        <v>559915.44700000039</v>
      </c>
      <c r="F364" s="18">
        <v>0.13064347122656356</v>
      </c>
    </row>
    <row r="365" spans="1:6" x14ac:dyDescent="0.2">
      <c r="A365" t="s">
        <v>327</v>
      </c>
      <c r="B365">
        <v>2020</v>
      </c>
      <c r="C365">
        <v>11586941</v>
      </c>
      <c r="D365" s="17">
        <v>1.7433419226006242E-4</v>
      </c>
      <c r="E365">
        <v>1797230.2820000004</v>
      </c>
      <c r="F365" s="18">
        <v>0.15510826213752191</v>
      </c>
    </row>
    <row r="366" spans="1:6" x14ac:dyDescent="0.2">
      <c r="A366" t="s">
        <v>208</v>
      </c>
      <c r="B366">
        <v>1726</v>
      </c>
      <c r="C366">
        <v>9889024</v>
      </c>
      <c r="D366" s="17">
        <v>1.745369411581972E-4</v>
      </c>
      <c r="E366">
        <v>1445349.9240000001</v>
      </c>
      <c r="F366" s="18">
        <v>0.14615698414727279</v>
      </c>
    </row>
    <row r="367" spans="1:6" x14ac:dyDescent="0.2">
      <c r="A367" t="s">
        <v>232</v>
      </c>
      <c r="B367">
        <v>1040</v>
      </c>
      <c r="C367">
        <v>5955802</v>
      </c>
      <c r="D367" s="17">
        <v>1.7461963980669606E-4</v>
      </c>
      <c r="E367">
        <v>824783.54099999974</v>
      </c>
      <c r="F367" s="18">
        <v>0.13848404312299162</v>
      </c>
    </row>
    <row r="368" spans="1:6" x14ac:dyDescent="0.2">
      <c r="A368" t="s">
        <v>441</v>
      </c>
      <c r="B368">
        <v>324</v>
      </c>
      <c r="C368">
        <v>1853619</v>
      </c>
      <c r="D368" s="17">
        <v>1.7479320183921292E-4</v>
      </c>
      <c r="E368">
        <v>304650.81400000001</v>
      </c>
      <c r="F368" s="18">
        <v>0.16435460253698306</v>
      </c>
    </row>
    <row r="369" spans="1:6" x14ac:dyDescent="0.2">
      <c r="A369" t="s">
        <v>195</v>
      </c>
      <c r="B369">
        <v>1133</v>
      </c>
      <c r="C369">
        <v>6477096</v>
      </c>
      <c r="D369" s="17">
        <v>1.7492407091079088E-4</v>
      </c>
      <c r="E369">
        <v>874393.30100000009</v>
      </c>
      <c r="F369" s="18">
        <v>0.13499773679439059</v>
      </c>
    </row>
    <row r="370" spans="1:6" x14ac:dyDescent="0.2">
      <c r="A370" t="s">
        <v>130</v>
      </c>
      <c r="B370">
        <v>2251</v>
      </c>
      <c r="C370">
        <v>12854526</v>
      </c>
      <c r="D370" s="17">
        <v>1.7511341919569808E-4</v>
      </c>
      <c r="E370">
        <v>1847932</v>
      </c>
      <c r="F370" s="18">
        <v>0.14375730384768759</v>
      </c>
    </row>
    <row r="371" spans="1:6" x14ac:dyDescent="0.2">
      <c r="A371" t="s">
        <v>38</v>
      </c>
      <c r="B371">
        <v>521</v>
      </c>
      <c r="C371">
        <v>2958208</v>
      </c>
      <c r="D371" s="17">
        <v>1.7612013759681536E-4</v>
      </c>
      <c r="E371">
        <v>453577.70799999993</v>
      </c>
      <c r="F371" s="18">
        <v>0.15332853808792349</v>
      </c>
    </row>
    <row r="372" spans="1:6" x14ac:dyDescent="0.2">
      <c r="A372" t="s">
        <v>140</v>
      </c>
      <c r="B372">
        <v>528</v>
      </c>
      <c r="C372">
        <v>2978880</v>
      </c>
      <c r="D372" s="17">
        <v>1.7724782468578795E-4</v>
      </c>
      <c r="E372">
        <v>438475.21000000014</v>
      </c>
      <c r="F372" s="18">
        <v>0.14719465369534862</v>
      </c>
    </row>
    <row r="373" spans="1:6" x14ac:dyDescent="0.2">
      <c r="A373" t="s">
        <v>122</v>
      </c>
      <c r="B373">
        <v>2268</v>
      </c>
      <c r="C373">
        <v>12785043</v>
      </c>
      <c r="D373" s="17">
        <v>1.7739478858225192E-4</v>
      </c>
      <c r="E373">
        <v>1551158.4959999993</v>
      </c>
      <c r="F373" s="18">
        <v>0.12132602886044258</v>
      </c>
    </row>
    <row r="374" spans="1:6" x14ac:dyDescent="0.2">
      <c r="A374" t="s">
        <v>207</v>
      </c>
      <c r="B374">
        <v>1767</v>
      </c>
      <c r="C374">
        <v>9886095</v>
      </c>
      <c r="D374" s="17">
        <v>1.7873589116835313E-4</v>
      </c>
      <c r="E374">
        <v>1403113.3379999998</v>
      </c>
      <c r="F374" s="18">
        <v>0.14192796427709825</v>
      </c>
    </row>
    <row r="375" spans="1:6" x14ac:dyDescent="0.2">
      <c r="A375" t="s">
        <v>307</v>
      </c>
      <c r="B375">
        <v>1744</v>
      </c>
      <c r="C375">
        <v>9750405</v>
      </c>
      <c r="D375" s="17">
        <v>1.7886436512124369E-4</v>
      </c>
      <c r="E375">
        <v>1347687.9299999992</v>
      </c>
      <c r="F375" s="18">
        <v>0.13821866168636066</v>
      </c>
    </row>
    <row r="376" spans="1:6" x14ac:dyDescent="0.2">
      <c r="A376" t="s">
        <v>32</v>
      </c>
      <c r="B376">
        <v>508</v>
      </c>
      <c r="C376">
        <v>2838143</v>
      </c>
      <c r="D376" s="17">
        <v>1.789902763884695E-4</v>
      </c>
      <c r="E376">
        <v>399231.50799999997</v>
      </c>
      <c r="F376" s="18">
        <v>0.14066645267697928</v>
      </c>
    </row>
    <row r="377" spans="1:6" x14ac:dyDescent="0.2">
      <c r="A377" t="s">
        <v>124</v>
      </c>
      <c r="B377">
        <v>2291</v>
      </c>
      <c r="C377">
        <v>12790182</v>
      </c>
      <c r="D377" s="17">
        <v>1.7912176699283873E-4</v>
      </c>
      <c r="E377">
        <v>1594311.4500000002</v>
      </c>
      <c r="F377" s="18">
        <v>0.12465119339193143</v>
      </c>
    </row>
    <row r="378" spans="1:6" x14ac:dyDescent="0.2">
      <c r="A378" t="s">
        <v>37</v>
      </c>
      <c r="B378">
        <v>528</v>
      </c>
      <c r="C378">
        <v>2947036</v>
      </c>
      <c r="D378" s="17">
        <v>1.7916306417702397E-4</v>
      </c>
      <c r="E378">
        <v>442201.19499999989</v>
      </c>
      <c r="F378" s="18">
        <v>0.15004947174041983</v>
      </c>
    </row>
    <row r="379" spans="1:6" x14ac:dyDescent="0.2">
      <c r="A379" t="s">
        <v>309</v>
      </c>
      <c r="B379">
        <v>1783</v>
      </c>
      <c r="C379">
        <v>9940828</v>
      </c>
      <c r="D379" s="17">
        <v>1.7936131678367235E-4</v>
      </c>
      <c r="E379">
        <v>1457437.699</v>
      </c>
      <c r="F379" s="18">
        <v>0.14661129827414779</v>
      </c>
    </row>
    <row r="380" spans="1:6" x14ac:dyDescent="0.2">
      <c r="A380" t="s">
        <v>209</v>
      </c>
      <c r="B380">
        <v>1776</v>
      </c>
      <c r="C380">
        <v>9900571</v>
      </c>
      <c r="D380" s="17">
        <v>1.7938359312811352E-4</v>
      </c>
      <c r="E380">
        <v>1486708.2769999998</v>
      </c>
      <c r="F380" s="18">
        <v>0.15016389226439564</v>
      </c>
    </row>
    <row r="381" spans="1:6" x14ac:dyDescent="0.2">
      <c r="A381" t="s">
        <v>9</v>
      </c>
      <c r="B381">
        <v>861</v>
      </c>
      <c r="C381">
        <v>4799277</v>
      </c>
      <c r="D381" s="17">
        <v>1.7940202242962847E-4</v>
      </c>
      <c r="E381">
        <v>680888.26599999995</v>
      </c>
      <c r="F381" s="18">
        <v>0.14187309171777332</v>
      </c>
    </row>
    <row r="382" spans="1:6" x14ac:dyDescent="0.2">
      <c r="A382" t="s">
        <v>126</v>
      </c>
      <c r="B382">
        <v>2307</v>
      </c>
      <c r="C382">
        <v>12848554</v>
      </c>
      <c r="D382" s="17">
        <v>1.7955327891372056E-4</v>
      </c>
      <c r="E382">
        <v>1652568.7339999999</v>
      </c>
      <c r="F382" s="18">
        <v>0.12861904413523886</v>
      </c>
    </row>
    <row r="383" spans="1:6" x14ac:dyDescent="0.2">
      <c r="A383" t="s">
        <v>194</v>
      </c>
      <c r="B383">
        <v>1173</v>
      </c>
      <c r="C383">
        <v>6511176</v>
      </c>
      <c r="D383" s="17">
        <v>1.8015178824839015E-4</v>
      </c>
      <c r="E383">
        <v>868998.38300000003</v>
      </c>
      <c r="F383" s="18">
        <v>0.13346258540699868</v>
      </c>
    </row>
    <row r="384" spans="1:6" x14ac:dyDescent="0.2">
      <c r="A384" t="s">
        <v>323</v>
      </c>
      <c r="B384">
        <v>2081</v>
      </c>
      <c r="C384">
        <v>11533561</v>
      </c>
      <c r="D384" s="17">
        <v>1.8042996434492349E-4</v>
      </c>
      <c r="E384">
        <v>1634919.4440000004</v>
      </c>
      <c r="F384" s="18">
        <v>0.14175322296383575</v>
      </c>
    </row>
    <row r="385" spans="1:6" x14ac:dyDescent="0.2">
      <c r="A385" t="s">
        <v>12</v>
      </c>
      <c r="B385">
        <v>875</v>
      </c>
      <c r="C385">
        <v>4841164</v>
      </c>
      <c r="D385" s="17">
        <v>1.8074165634545742E-4</v>
      </c>
      <c r="E385">
        <v>742439.93300000008</v>
      </c>
      <c r="F385" s="18">
        <v>0.15335979797420621</v>
      </c>
    </row>
    <row r="386" spans="1:6" x14ac:dyDescent="0.2">
      <c r="A386" t="s">
        <v>233</v>
      </c>
      <c r="B386">
        <v>1088</v>
      </c>
      <c r="C386">
        <v>5982413</v>
      </c>
      <c r="D386" s="17">
        <v>1.8186641410414159E-4</v>
      </c>
      <c r="E386">
        <v>841843.6129999999</v>
      </c>
      <c r="F386" s="18">
        <v>0.14071974184998592</v>
      </c>
    </row>
    <row r="387" spans="1:6" x14ac:dyDescent="0.2">
      <c r="A387" t="s">
        <v>354</v>
      </c>
      <c r="B387">
        <v>2329</v>
      </c>
      <c r="C387">
        <v>12783977</v>
      </c>
      <c r="D387" s="17">
        <v>1.8218117883034364E-4</v>
      </c>
      <c r="E387">
        <v>2134858.4780000001</v>
      </c>
      <c r="F387" s="18">
        <v>0.16699486224044366</v>
      </c>
    </row>
    <row r="388" spans="1:6" x14ac:dyDescent="0.2">
      <c r="A388" t="s">
        <v>197</v>
      </c>
      <c r="B388">
        <v>1197</v>
      </c>
      <c r="C388">
        <v>6560595</v>
      </c>
      <c r="D388" s="17">
        <v>1.8245296348882989E-4</v>
      </c>
      <c r="E388">
        <v>912211.82799999998</v>
      </c>
      <c r="F388" s="18">
        <v>0.13904406963087951</v>
      </c>
    </row>
    <row r="389" spans="1:6" x14ac:dyDescent="0.2">
      <c r="A389" t="s">
        <v>127</v>
      </c>
      <c r="B389">
        <v>2354</v>
      </c>
      <c r="C389">
        <v>12868747</v>
      </c>
      <c r="D389" s="17">
        <v>1.8292379203662952E-4</v>
      </c>
      <c r="E389">
        <v>1689878.0050000004</v>
      </c>
      <c r="F389" s="18">
        <v>0.13131643702374446</v>
      </c>
    </row>
    <row r="390" spans="1:6" x14ac:dyDescent="0.2">
      <c r="A390" t="s">
        <v>328</v>
      </c>
      <c r="B390">
        <v>2129</v>
      </c>
      <c r="C390">
        <v>11609756</v>
      </c>
      <c r="D390" s="17">
        <v>1.8338025364185087E-4</v>
      </c>
      <c r="E390">
        <v>1844642</v>
      </c>
      <c r="F390" s="18">
        <v>0.15888723242762381</v>
      </c>
    </row>
    <row r="391" spans="1:6" x14ac:dyDescent="0.2">
      <c r="A391" t="s">
        <v>238</v>
      </c>
      <c r="B391">
        <v>1117</v>
      </c>
      <c r="C391">
        <v>6075300</v>
      </c>
      <c r="D391" s="17">
        <v>1.8385923328889108E-4</v>
      </c>
      <c r="E391">
        <v>956032</v>
      </c>
      <c r="F391" s="18">
        <v>0.1573637515842839</v>
      </c>
    </row>
    <row r="392" spans="1:6" x14ac:dyDescent="0.2">
      <c r="A392" t="s">
        <v>10</v>
      </c>
      <c r="B392">
        <v>887</v>
      </c>
      <c r="C392">
        <v>4817678</v>
      </c>
      <c r="D392" s="17">
        <v>1.8411359165141381E-4</v>
      </c>
      <c r="E392">
        <v>698663.30499999993</v>
      </c>
      <c r="F392" s="18">
        <v>0.14502075584960222</v>
      </c>
    </row>
    <row r="393" spans="1:6" x14ac:dyDescent="0.2">
      <c r="A393" t="s">
        <v>329</v>
      </c>
      <c r="B393">
        <v>669</v>
      </c>
      <c r="C393">
        <v>3610073</v>
      </c>
      <c r="D393" s="17">
        <v>1.8531481219354845E-4</v>
      </c>
      <c r="E393">
        <v>481791.37600000011</v>
      </c>
      <c r="F393" s="18">
        <v>0.13345751623305127</v>
      </c>
    </row>
    <row r="394" spans="1:6" x14ac:dyDescent="0.2">
      <c r="A394" t="s">
        <v>160</v>
      </c>
      <c r="B394">
        <v>800</v>
      </c>
      <c r="C394">
        <v>4316040</v>
      </c>
      <c r="D394" s="17">
        <v>1.8535509402137145E-4</v>
      </c>
      <c r="E394">
        <v>569981.62800000003</v>
      </c>
      <c r="F394" s="18">
        <v>0.13206124781049297</v>
      </c>
    </row>
    <row r="395" spans="1:6" x14ac:dyDescent="0.2">
      <c r="A395" t="s">
        <v>306</v>
      </c>
      <c r="B395">
        <v>1793</v>
      </c>
      <c r="C395">
        <v>9651380</v>
      </c>
      <c r="D395" s="17">
        <v>1.8577654180023997E-4</v>
      </c>
      <c r="E395">
        <v>1295873.8299999998</v>
      </c>
      <c r="F395" s="18">
        <v>0.13426824246895261</v>
      </c>
    </row>
    <row r="396" spans="1:6" x14ac:dyDescent="0.2">
      <c r="A396" t="s">
        <v>443</v>
      </c>
      <c r="B396">
        <v>345</v>
      </c>
      <c r="C396">
        <v>1851420</v>
      </c>
      <c r="D396" s="17">
        <v>1.863434552937745E-4</v>
      </c>
      <c r="E396">
        <v>319389.0500000001</v>
      </c>
      <c r="F396" s="18">
        <v>0.17251031640578587</v>
      </c>
    </row>
    <row r="397" spans="1:6" x14ac:dyDescent="0.2">
      <c r="A397" t="s">
        <v>322</v>
      </c>
      <c r="B397">
        <v>2151</v>
      </c>
      <c r="C397">
        <v>11525536</v>
      </c>
      <c r="D397" s="17">
        <v>1.8662906436629065E-4</v>
      </c>
      <c r="E397">
        <v>1605762.4639999997</v>
      </c>
      <c r="F397" s="18">
        <v>0.13932215074422566</v>
      </c>
    </row>
    <row r="398" spans="1:6" x14ac:dyDescent="0.2">
      <c r="A398" t="s">
        <v>35</v>
      </c>
      <c r="B398">
        <v>546</v>
      </c>
      <c r="C398">
        <v>2916372</v>
      </c>
      <c r="D398" s="17">
        <v>1.8721891445947224E-4</v>
      </c>
      <c r="E398">
        <v>421912.08900000004</v>
      </c>
      <c r="F398" s="18">
        <v>0.14467018919397115</v>
      </c>
    </row>
    <row r="399" spans="1:6" x14ac:dyDescent="0.2">
      <c r="A399" t="s">
        <v>305</v>
      </c>
      <c r="B399">
        <v>1787</v>
      </c>
      <c r="C399">
        <v>9544249</v>
      </c>
      <c r="D399" s="17">
        <v>1.872331704673673E-4</v>
      </c>
      <c r="E399">
        <v>1248204.8099999996</v>
      </c>
      <c r="F399" s="18">
        <v>0.13078083042468816</v>
      </c>
    </row>
    <row r="400" spans="1:6" x14ac:dyDescent="0.2">
      <c r="A400" t="s">
        <v>331</v>
      </c>
      <c r="B400">
        <v>696</v>
      </c>
      <c r="C400">
        <v>3714520</v>
      </c>
      <c r="D400" s="17">
        <v>1.8737279648514479E-4</v>
      </c>
      <c r="E400">
        <v>498739.54299999989</v>
      </c>
      <c r="F400" s="18">
        <v>0.13426756162303605</v>
      </c>
    </row>
    <row r="401" spans="1:6" x14ac:dyDescent="0.2">
      <c r="A401" t="s">
        <v>40</v>
      </c>
      <c r="B401">
        <v>560</v>
      </c>
      <c r="C401">
        <v>2977944</v>
      </c>
      <c r="D401" s="17">
        <v>1.8804920441754444E-4</v>
      </c>
      <c r="E401">
        <v>476167</v>
      </c>
      <c r="F401" s="18">
        <v>0.1598979027140873</v>
      </c>
    </row>
    <row r="402" spans="1:6" x14ac:dyDescent="0.2">
      <c r="A402" t="s">
        <v>199</v>
      </c>
      <c r="B402">
        <v>1252</v>
      </c>
      <c r="C402">
        <v>6657291</v>
      </c>
      <c r="D402" s="17">
        <v>1.8806448448775937E-4</v>
      </c>
      <c r="E402">
        <v>960533.90699999989</v>
      </c>
      <c r="F402" s="18">
        <v>0.14428299844486292</v>
      </c>
    </row>
    <row r="403" spans="1:6" x14ac:dyDescent="0.2">
      <c r="A403" t="s">
        <v>262</v>
      </c>
      <c r="B403">
        <v>520</v>
      </c>
      <c r="C403">
        <v>2761584</v>
      </c>
      <c r="D403" s="17">
        <v>1.8829773057781331E-4</v>
      </c>
      <c r="E403">
        <v>363344.12799999991</v>
      </c>
      <c r="F403" s="18">
        <v>0.13157091292533557</v>
      </c>
    </row>
    <row r="404" spans="1:6" x14ac:dyDescent="0.2">
      <c r="A404" t="s">
        <v>164</v>
      </c>
      <c r="B404">
        <v>835</v>
      </c>
      <c r="C404">
        <v>4397353</v>
      </c>
      <c r="D404" s="17">
        <v>1.8988696154254616E-4</v>
      </c>
      <c r="E404">
        <v>632520.74800000037</v>
      </c>
      <c r="F404" s="18">
        <v>0.14384124904232168</v>
      </c>
    </row>
    <row r="405" spans="1:6" x14ac:dyDescent="0.2">
      <c r="A405" t="s">
        <v>352</v>
      </c>
      <c r="B405">
        <v>2432</v>
      </c>
      <c r="C405">
        <v>12758729</v>
      </c>
      <c r="D405" s="17">
        <v>1.9061459805283114E-4</v>
      </c>
      <c r="E405">
        <v>2043343.5780000007</v>
      </c>
      <c r="F405" s="18">
        <v>0.16015259654782232</v>
      </c>
    </row>
    <row r="406" spans="1:6" x14ac:dyDescent="0.2">
      <c r="A406" t="s">
        <v>153</v>
      </c>
      <c r="B406">
        <v>548</v>
      </c>
      <c r="C406">
        <v>2868107</v>
      </c>
      <c r="D406" s="17">
        <v>1.9106679074385997E-4</v>
      </c>
      <c r="E406">
        <v>386343.02200000006</v>
      </c>
      <c r="F406" s="18">
        <v>0.1347031411310666</v>
      </c>
    </row>
    <row r="407" spans="1:6" x14ac:dyDescent="0.2">
      <c r="A407" t="s">
        <v>310</v>
      </c>
      <c r="B407">
        <v>1933</v>
      </c>
      <c r="C407">
        <v>10052564</v>
      </c>
      <c r="D407" s="17">
        <v>1.922892507821885E-4</v>
      </c>
      <c r="E407">
        <v>1514937</v>
      </c>
      <c r="F407" s="18">
        <v>0.15070155236017399</v>
      </c>
    </row>
    <row r="408" spans="1:6" x14ac:dyDescent="0.2">
      <c r="A408" t="s">
        <v>196</v>
      </c>
      <c r="B408">
        <v>1257</v>
      </c>
      <c r="C408">
        <v>6512227</v>
      </c>
      <c r="D408" s="17">
        <v>1.9302152704443504E-4</v>
      </c>
      <c r="E408">
        <v>894215.53999999992</v>
      </c>
      <c r="F408" s="18">
        <v>0.13731332461230236</v>
      </c>
    </row>
    <row r="409" spans="1:6" x14ac:dyDescent="0.2">
      <c r="A409" t="s">
        <v>347</v>
      </c>
      <c r="B409">
        <v>2432</v>
      </c>
      <c r="C409">
        <v>12516596</v>
      </c>
      <c r="D409" s="17">
        <v>1.9430202908202838E-4</v>
      </c>
      <c r="E409">
        <v>1915620.656</v>
      </c>
      <c r="F409" s="18">
        <v>0.15304645576161441</v>
      </c>
    </row>
    <row r="410" spans="1:6" x14ac:dyDescent="0.2">
      <c r="A410" t="s">
        <v>158</v>
      </c>
      <c r="B410">
        <v>828</v>
      </c>
      <c r="C410">
        <v>4252000</v>
      </c>
      <c r="D410" s="17">
        <v>1.947318908748824E-4</v>
      </c>
      <c r="E410">
        <v>548500.58500000008</v>
      </c>
      <c r="F410" s="18">
        <v>0.12899825611476953</v>
      </c>
    </row>
    <row r="411" spans="1:6" x14ac:dyDescent="0.2">
      <c r="A411" t="s">
        <v>235</v>
      </c>
      <c r="B411">
        <v>1177</v>
      </c>
      <c r="C411">
        <v>6028076</v>
      </c>
      <c r="D411" s="17">
        <v>1.9525301273573857E-4</v>
      </c>
      <c r="E411">
        <v>880674.91000000015</v>
      </c>
      <c r="F411" s="18">
        <v>0.14609552202062484</v>
      </c>
    </row>
    <row r="412" spans="1:6" x14ac:dyDescent="0.2">
      <c r="A412" t="s">
        <v>383</v>
      </c>
      <c r="B412">
        <v>1207</v>
      </c>
      <c r="C412">
        <v>6158953</v>
      </c>
      <c r="D412" s="17">
        <v>1.9597486780626513E-4</v>
      </c>
      <c r="E412">
        <v>796814.25600000005</v>
      </c>
      <c r="F412" s="18">
        <v>0.12937495317791839</v>
      </c>
    </row>
    <row r="413" spans="1:6" x14ac:dyDescent="0.2">
      <c r="A413" t="s">
        <v>236</v>
      </c>
      <c r="B413">
        <v>1185</v>
      </c>
      <c r="C413">
        <v>6045448</v>
      </c>
      <c r="D413" s="17">
        <v>1.9601524982102236E-4</v>
      </c>
      <c r="E413">
        <v>905171.6120000002</v>
      </c>
      <c r="F413" s="18">
        <v>0.14972779717896842</v>
      </c>
    </row>
    <row r="414" spans="1:6" x14ac:dyDescent="0.2">
      <c r="A414" t="s">
        <v>163</v>
      </c>
      <c r="B414">
        <v>860</v>
      </c>
      <c r="C414">
        <v>4383272</v>
      </c>
      <c r="D414" s="17">
        <v>1.9620046394565522E-4</v>
      </c>
      <c r="E414">
        <v>613815.0569999998</v>
      </c>
      <c r="F414" s="18">
        <v>0.14003581274445204</v>
      </c>
    </row>
    <row r="415" spans="1:6" x14ac:dyDescent="0.2">
      <c r="A415" t="s">
        <v>324</v>
      </c>
      <c r="B415">
        <v>2269</v>
      </c>
      <c r="C415">
        <v>11549590</v>
      </c>
      <c r="D415" s="17">
        <v>1.9645719025523849E-4</v>
      </c>
      <c r="E415">
        <v>1665425.1220000004</v>
      </c>
      <c r="F415" s="18">
        <v>0.14419776996412864</v>
      </c>
    </row>
    <row r="416" spans="1:6" x14ac:dyDescent="0.2">
      <c r="A416" t="s">
        <v>202</v>
      </c>
      <c r="B416">
        <v>1335</v>
      </c>
      <c r="C416">
        <v>6789319</v>
      </c>
      <c r="D416" s="17">
        <v>1.9663238684174364E-4</v>
      </c>
      <c r="E416">
        <v>1049751</v>
      </c>
      <c r="F416" s="18">
        <v>0.1546180110258481</v>
      </c>
    </row>
    <row r="417" spans="1:6" x14ac:dyDescent="0.2">
      <c r="A417" t="s">
        <v>384</v>
      </c>
      <c r="B417">
        <v>1227</v>
      </c>
      <c r="C417">
        <v>6234968</v>
      </c>
      <c r="D417" s="17">
        <v>1.9679331152942564E-4</v>
      </c>
      <c r="E417">
        <v>814827.6</v>
      </c>
      <c r="F417" s="18">
        <v>0.13068673327593661</v>
      </c>
    </row>
    <row r="418" spans="1:6" x14ac:dyDescent="0.2">
      <c r="A418" t="s">
        <v>234</v>
      </c>
      <c r="B418">
        <v>1185</v>
      </c>
      <c r="C418">
        <v>6007182</v>
      </c>
      <c r="D418" s="17">
        <v>1.9726387514145568E-4</v>
      </c>
      <c r="E418">
        <v>861681.65500000003</v>
      </c>
      <c r="F418" s="18">
        <v>0.14344190920135266</v>
      </c>
    </row>
    <row r="419" spans="1:6" x14ac:dyDescent="0.2">
      <c r="A419" t="s">
        <v>107</v>
      </c>
      <c r="B419">
        <v>270</v>
      </c>
      <c r="C419">
        <v>1362730</v>
      </c>
      <c r="D419" s="17">
        <v>1.9813169153097093E-4</v>
      </c>
      <c r="E419">
        <v>197109.54499999998</v>
      </c>
      <c r="F419" s="18">
        <v>0.14464313913981491</v>
      </c>
    </row>
    <row r="420" spans="1:6" x14ac:dyDescent="0.2">
      <c r="A420" t="s">
        <v>34</v>
      </c>
      <c r="B420">
        <v>574</v>
      </c>
      <c r="C420">
        <v>2895928</v>
      </c>
      <c r="D420" s="17">
        <v>1.9820934774621469E-4</v>
      </c>
      <c r="E420">
        <v>412977.45400000003</v>
      </c>
      <c r="F420" s="18">
        <v>0.1426062574760146</v>
      </c>
    </row>
    <row r="421" spans="1:6" x14ac:dyDescent="0.2">
      <c r="A421" t="s">
        <v>230</v>
      </c>
      <c r="B421">
        <v>1178</v>
      </c>
      <c r="C421">
        <v>5904382</v>
      </c>
      <c r="D421" s="17">
        <v>1.9951283639845795E-4</v>
      </c>
      <c r="E421">
        <v>795047.75900000008</v>
      </c>
      <c r="F421" s="18">
        <v>0.13465384844679767</v>
      </c>
    </row>
    <row r="422" spans="1:6" x14ac:dyDescent="0.2">
      <c r="A422" t="s">
        <v>325</v>
      </c>
      <c r="B422">
        <v>2322</v>
      </c>
      <c r="C422">
        <v>11560380</v>
      </c>
      <c r="D422" s="17">
        <v>2.0085844928972922E-4</v>
      </c>
      <c r="E422">
        <v>1704244.4019999998</v>
      </c>
      <c r="F422" s="18">
        <v>0.14742114030853656</v>
      </c>
    </row>
    <row r="423" spans="1:6" x14ac:dyDescent="0.2">
      <c r="A423" t="s">
        <v>225</v>
      </c>
      <c r="B423">
        <v>598</v>
      </c>
      <c r="C423">
        <v>2976872</v>
      </c>
      <c r="D423" s="17">
        <v>2.0088199962914091E-4</v>
      </c>
      <c r="E423">
        <v>392577.01900000015</v>
      </c>
      <c r="F423" s="18">
        <v>0.13187567990830648</v>
      </c>
    </row>
    <row r="424" spans="1:6" x14ac:dyDescent="0.2">
      <c r="A424" t="s">
        <v>386</v>
      </c>
      <c r="B424">
        <v>1279</v>
      </c>
      <c r="C424">
        <v>6353226</v>
      </c>
      <c r="D424" s="17">
        <v>2.0131504844940191E-4</v>
      </c>
      <c r="E424">
        <v>860004.15</v>
      </c>
      <c r="F424" s="18">
        <v>0.1353649547489732</v>
      </c>
    </row>
    <row r="425" spans="1:6" x14ac:dyDescent="0.2">
      <c r="A425" t="s">
        <v>308</v>
      </c>
      <c r="B425">
        <v>1986</v>
      </c>
      <c r="C425">
        <v>9845333</v>
      </c>
      <c r="D425" s="17">
        <v>2.0171994182421256E-4</v>
      </c>
      <c r="E425">
        <v>1400880.9669999995</v>
      </c>
      <c r="F425" s="18">
        <v>0.14228883543095996</v>
      </c>
    </row>
    <row r="426" spans="1:6" x14ac:dyDescent="0.2">
      <c r="A426" t="s">
        <v>326</v>
      </c>
      <c r="B426">
        <v>2341</v>
      </c>
      <c r="C426">
        <v>11575977</v>
      </c>
      <c r="D426" s="17">
        <v>2.0222915093905249E-4</v>
      </c>
      <c r="E426">
        <v>1746365.4590000005</v>
      </c>
      <c r="F426" s="18">
        <v>0.1508611721498756</v>
      </c>
    </row>
    <row r="427" spans="1:6" x14ac:dyDescent="0.2">
      <c r="A427" t="s">
        <v>11</v>
      </c>
      <c r="B427">
        <v>977</v>
      </c>
      <c r="C427">
        <v>4830620</v>
      </c>
      <c r="D427" s="17">
        <v>2.0225147082569112E-4</v>
      </c>
      <c r="E427">
        <v>718559.49200000009</v>
      </c>
      <c r="F427" s="18">
        <v>0.14875098682984794</v>
      </c>
    </row>
    <row r="428" spans="1:6" x14ac:dyDescent="0.2">
      <c r="A428" t="s">
        <v>144</v>
      </c>
      <c r="B428">
        <v>621</v>
      </c>
      <c r="C428">
        <v>3062553</v>
      </c>
      <c r="D428" s="17">
        <v>2.0277200100700298E-4</v>
      </c>
      <c r="E428">
        <v>461430.68600000005</v>
      </c>
      <c r="F428" s="18">
        <v>0.15066863691828355</v>
      </c>
    </row>
    <row r="429" spans="1:6" x14ac:dyDescent="0.2">
      <c r="A429" t="s">
        <v>355</v>
      </c>
      <c r="B429">
        <v>2612</v>
      </c>
      <c r="C429">
        <v>12790505</v>
      </c>
      <c r="D429" s="17">
        <v>2.0421398529612395E-4</v>
      </c>
      <c r="E429">
        <v>2181022</v>
      </c>
      <c r="F429" s="18">
        <v>0.1705188340882553</v>
      </c>
    </row>
    <row r="430" spans="1:6" x14ac:dyDescent="0.2">
      <c r="A430" t="s">
        <v>226</v>
      </c>
      <c r="B430">
        <v>612</v>
      </c>
      <c r="C430">
        <v>2984345</v>
      </c>
      <c r="D430" s="17">
        <v>2.0507012426512351E-4</v>
      </c>
      <c r="E430">
        <v>403113.00200000009</v>
      </c>
      <c r="F430" s="18">
        <v>0.13507587158991341</v>
      </c>
    </row>
    <row r="431" spans="1:6" x14ac:dyDescent="0.2">
      <c r="A431" t="s">
        <v>109</v>
      </c>
      <c r="B431">
        <v>286</v>
      </c>
      <c r="C431">
        <v>1392704</v>
      </c>
      <c r="D431" s="17">
        <v>2.0535591195257571E-4</v>
      </c>
      <c r="E431">
        <v>212066.27299999999</v>
      </c>
      <c r="F431" s="18">
        <v>0.15226945065139469</v>
      </c>
    </row>
    <row r="432" spans="1:6" x14ac:dyDescent="0.2">
      <c r="A432" t="s">
        <v>385</v>
      </c>
      <c r="B432">
        <v>1306</v>
      </c>
      <c r="C432">
        <v>6297991</v>
      </c>
      <c r="D432" s="17">
        <v>2.0736771456167531E-4</v>
      </c>
      <c r="E432">
        <v>838031.5989999997</v>
      </c>
      <c r="F432" s="18">
        <v>0.13306332114479041</v>
      </c>
    </row>
    <row r="433" spans="1:6" x14ac:dyDescent="0.2">
      <c r="A433" t="s">
        <v>229</v>
      </c>
      <c r="B433">
        <v>621</v>
      </c>
      <c r="C433">
        <v>2986220</v>
      </c>
      <c r="D433" s="17">
        <v>2.0795520758684893E-4</v>
      </c>
      <c r="E433">
        <v>437027</v>
      </c>
      <c r="F433" s="18">
        <v>0.14634789131410278</v>
      </c>
    </row>
    <row r="434" spans="1:6" x14ac:dyDescent="0.2">
      <c r="A434" t="s">
        <v>349</v>
      </c>
      <c r="B434">
        <v>2638</v>
      </c>
      <c r="C434">
        <v>12660739</v>
      </c>
      <c r="D434" s="17">
        <v>2.0836066520287639E-4</v>
      </c>
      <c r="E434">
        <v>1945401.9110000003</v>
      </c>
      <c r="F434" s="18">
        <v>0.15365626848480174</v>
      </c>
    </row>
    <row r="435" spans="1:6" x14ac:dyDescent="0.2">
      <c r="A435" t="s">
        <v>200</v>
      </c>
      <c r="B435">
        <v>1406</v>
      </c>
      <c r="C435">
        <v>6705586</v>
      </c>
      <c r="D435" s="17">
        <v>2.0967593287148954E-4</v>
      </c>
      <c r="E435">
        <v>983489.33799999987</v>
      </c>
      <c r="F435" s="18">
        <v>0.14666717241416333</v>
      </c>
    </row>
    <row r="436" spans="1:6" x14ac:dyDescent="0.2">
      <c r="A436" t="s">
        <v>36</v>
      </c>
      <c r="B436">
        <v>619</v>
      </c>
      <c r="C436">
        <v>2933369</v>
      </c>
      <c r="D436" s="17">
        <v>2.1102016145940042E-4</v>
      </c>
      <c r="E436">
        <v>431699.81799999997</v>
      </c>
      <c r="F436" s="18">
        <v>0.14716860306357638</v>
      </c>
    </row>
    <row r="437" spans="1:6" x14ac:dyDescent="0.2">
      <c r="A437" t="s">
        <v>13</v>
      </c>
      <c r="B437">
        <v>1044</v>
      </c>
      <c r="C437">
        <v>4850771</v>
      </c>
      <c r="D437" s="17">
        <v>2.152235180757863E-4</v>
      </c>
      <c r="E437">
        <v>762032</v>
      </c>
      <c r="F437" s="18">
        <v>0.15709502674935594</v>
      </c>
    </row>
    <row r="438" spans="1:6" x14ac:dyDescent="0.2">
      <c r="A438" t="s">
        <v>198</v>
      </c>
      <c r="B438">
        <v>1422</v>
      </c>
      <c r="C438">
        <v>6605058</v>
      </c>
      <c r="D438" s="17">
        <v>2.152895553680225E-4</v>
      </c>
      <c r="E438">
        <v>935524.70600000001</v>
      </c>
      <c r="F438" s="18">
        <v>0.14163762165298169</v>
      </c>
    </row>
    <row r="439" spans="1:6" x14ac:dyDescent="0.2">
      <c r="A439" t="s">
        <v>351</v>
      </c>
      <c r="B439">
        <v>2741</v>
      </c>
      <c r="C439">
        <v>12731381</v>
      </c>
      <c r="D439" s="17">
        <v>2.1529479009386334E-4</v>
      </c>
      <c r="E439">
        <v>2004453.5560000003</v>
      </c>
      <c r="F439" s="18">
        <v>0.15744195826045895</v>
      </c>
    </row>
    <row r="440" spans="1:6" x14ac:dyDescent="0.2">
      <c r="A440" t="s">
        <v>390</v>
      </c>
      <c r="B440">
        <v>1427</v>
      </c>
      <c r="C440">
        <v>6548009</v>
      </c>
      <c r="D440" s="17">
        <v>2.1792883913262796E-4</v>
      </c>
      <c r="E440">
        <v>983836.50399999984</v>
      </c>
      <c r="F440" s="18">
        <v>0.15024971773862861</v>
      </c>
    </row>
    <row r="441" spans="1:6" x14ac:dyDescent="0.2">
      <c r="A441" t="s">
        <v>353</v>
      </c>
      <c r="B441">
        <v>2786</v>
      </c>
      <c r="C441">
        <v>12779559</v>
      </c>
      <c r="D441" s="17">
        <v>2.1800439279633986E-4</v>
      </c>
      <c r="E441">
        <v>2085342.3870000001</v>
      </c>
      <c r="F441" s="18">
        <v>0.16317796153998743</v>
      </c>
    </row>
    <row r="442" spans="1:6" x14ac:dyDescent="0.2">
      <c r="A442" t="s">
        <v>228</v>
      </c>
      <c r="B442">
        <v>656</v>
      </c>
      <c r="C442">
        <v>2989192</v>
      </c>
      <c r="D442" s="17">
        <v>2.1945729815950264E-4</v>
      </c>
      <c r="E442">
        <v>426180.27200000017</v>
      </c>
      <c r="F442" s="18">
        <v>0.14257373631402739</v>
      </c>
    </row>
    <row r="443" spans="1:6" x14ac:dyDescent="0.2">
      <c r="A443" t="s">
        <v>227</v>
      </c>
      <c r="B443">
        <v>661</v>
      </c>
      <c r="C443">
        <v>2988081</v>
      </c>
      <c r="D443" s="17">
        <v>2.212122094414442E-4</v>
      </c>
      <c r="E443">
        <v>414670.06700000021</v>
      </c>
      <c r="F443" s="18">
        <v>0.13877470757988161</v>
      </c>
    </row>
    <row r="444" spans="1:6" x14ac:dyDescent="0.2">
      <c r="A444" t="s">
        <v>296</v>
      </c>
      <c r="B444">
        <v>4292</v>
      </c>
      <c r="C444">
        <v>19398125</v>
      </c>
      <c r="D444" s="17">
        <v>2.2125849792183522E-4</v>
      </c>
      <c r="E444">
        <v>2636951.3470000005</v>
      </c>
      <c r="F444" s="18">
        <v>0.13593846554757227</v>
      </c>
    </row>
    <row r="445" spans="1:6" x14ac:dyDescent="0.2">
      <c r="A445" t="s">
        <v>301</v>
      </c>
      <c r="B445">
        <v>4392</v>
      </c>
      <c r="C445">
        <v>19798228</v>
      </c>
      <c r="D445" s="17">
        <v>2.2183803520193829E-4</v>
      </c>
      <c r="E445">
        <v>3008351</v>
      </c>
      <c r="F445" s="18">
        <v>0.15195051799585296</v>
      </c>
    </row>
    <row r="446" spans="1:6" x14ac:dyDescent="0.2">
      <c r="A446" t="s">
        <v>300</v>
      </c>
      <c r="B446">
        <v>4372</v>
      </c>
      <c r="C446">
        <v>19697457</v>
      </c>
      <c r="D446" s="17">
        <v>2.219575856924069E-4</v>
      </c>
      <c r="E446">
        <v>2894787.0470000003</v>
      </c>
      <c r="F446" s="18">
        <v>0.14696247576527266</v>
      </c>
    </row>
    <row r="447" spans="1:6" x14ac:dyDescent="0.2">
      <c r="A447" t="s">
        <v>387</v>
      </c>
      <c r="B447">
        <v>1435</v>
      </c>
      <c r="C447">
        <v>6402387</v>
      </c>
      <c r="D447" s="17">
        <v>2.2413515459156094E-4</v>
      </c>
      <c r="E447">
        <v>886519.875</v>
      </c>
      <c r="F447" s="18">
        <v>0.13846708657255488</v>
      </c>
    </row>
    <row r="448" spans="1:6" x14ac:dyDescent="0.2">
      <c r="A448" t="s">
        <v>293</v>
      </c>
      <c r="B448">
        <v>4389</v>
      </c>
      <c r="C448">
        <v>19423896</v>
      </c>
      <c r="D448" s="17">
        <v>2.2595878808247326E-4</v>
      </c>
      <c r="E448">
        <v>2562311.1000000006</v>
      </c>
      <c r="F448" s="18">
        <v>0.13191540461295717</v>
      </c>
    </row>
    <row r="449" spans="1:6" x14ac:dyDescent="0.2">
      <c r="A449" t="s">
        <v>388</v>
      </c>
      <c r="B449">
        <v>1485</v>
      </c>
      <c r="C449">
        <v>6451365</v>
      </c>
      <c r="D449" s="17">
        <v>2.3018384481423697E-4</v>
      </c>
      <c r="E449">
        <v>917836.50100000028</v>
      </c>
      <c r="F449" s="18">
        <v>0.14227012438452952</v>
      </c>
    </row>
    <row r="450" spans="1:6" x14ac:dyDescent="0.2">
      <c r="A450" t="s">
        <v>391</v>
      </c>
      <c r="B450">
        <v>1526</v>
      </c>
      <c r="C450">
        <v>6597381</v>
      </c>
      <c r="D450" s="17">
        <v>2.3130390680786817E-4</v>
      </c>
      <c r="E450">
        <v>1013356</v>
      </c>
      <c r="F450" s="18">
        <v>0.15359973904796465</v>
      </c>
    </row>
    <row r="451" spans="1:6" x14ac:dyDescent="0.2">
      <c r="A451" t="s">
        <v>108</v>
      </c>
      <c r="B451">
        <v>319</v>
      </c>
      <c r="C451">
        <v>1376298</v>
      </c>
      <c r="D451" s="17">
        <v>2.3178119854857016E-4</v>
      </c>
      <c r="E451">
        <v>202208.25299999997</v>
      </c>
      <c r="F451" s="18">
        <v>0.14692185340674765</v>
      </c>
    </row>
    <row r="452" spans="1:6" x14ac:dyDescent="0.2">
      <c r="A452" t="s">
        <v>298</v>
      </c>
      <c r="B452">
        <v>4601</v>
      </c>
      <c r="C452">
        <v>19594330</v>
      </c>
      <c r="D452" s="17">
        <v>2.3481282595526359E-4</v>
      </c>
      <c r="E452">
        <v>2757435.7959999996</v>
      </c>
      <c r="F452" s="18">
        <v>0.14072620987806164</v>
      </c>
    </row>
    <row r="453" spans="1:6" x14ac:dyDescent="0.2">
      <c r="A453" t="s">
        <v>294</v>
      </c>
      <c r="B453">
        <v>4522</v>
      </c>
      <c r="C453">
        <v>19229752</v>
      </c>
      <c r="D453" s="17">
        <v>2.3515643883498862E-4</v>
      </c>
      <c r="E453">
        <v>2556539.7110000011</v>
      </c>
      <c r="F453" s="18">
        <v>0.13294709734166105</v>
      </c>
    </row>
    <row r="454" spans="1:6" x14ac:dyDescent="0.2">
      <c r="A454" t="s">
        <v>389</v>
      </c>
      <c r="B454">
        <v>1550</v>
      </c>
      <c r="C454">
        <v>6499615</v>
      </c>
      <c r="D454" s="17">
        <v>2.3847566355853384E-4</v>
      </c>
      <c r="E454">
        <v>949094.58600000001</v>
      </c>
      <c r="F454" s="18">
        <v>0.14602320075881417</v>
      </c>
    </row>
    <row r="455" spans="1:6" x14ac:dyDescent="0.2">
      <c r="A455" t="s">
        <v>299</v>
      </c>
      <c r="B455">
        <v>4753</v>
      </c>
      <c r="C455">
        <v>19673174</v>
      </c>
      <c r="D455" s="17">
        <v>2.4159802581932128E-4</v>
      </c>
      <c r="E455">
        <v>2817402.9049999998</v>
      </c>
      <c r="F455" s="18">
        <v>0.14321038918275208</v>
      </c>
    </row>
    <row r="456" spans="1:6" x14ac:dyDescent="0.2">
      <c r="A456" t="s">
        <v>297</v>
      </c>
      <c r="B456">
        <v>4767</v>
      </c>
      <c r="C456">
        <v>19487053</v>
      </c>
      <c r="D456" s="17">
        <v>2.4462395622365269E-4</v>
      </c>
      <c r="E456">
        <v>2698608.3930000002</v>
      </c>
      <c r="F456" s="18">
        <v>0.13848211902538574</v>
      </c>
    </row>
    <row r="457" spans="1:6" x14ac:dyDescent="0.2">
      <c r="A457" t="s">
        <v>111</v>
      </c>
      <c r="B457">
        <v>348</v>
      </c>
      <c r="C457">
        <v>1413673</v>
      </c>
      <c r="D457" s="17">
        <v>2.4616725367181802E-4</v>
      </c>
      <c r="E457">
        <v>228155.08800000002</v>
      </c>
      <c r="F457" s="18">
        <v>0.16139169949486198</v>
      </c>
    </row>
    <row r="458" spans="1:6" x14ac:dyDescent="0.2">
      <c r="A458" t="s">
        <v>295</v>
      </c>
      <c r="B458">
        <v>4787</v>
      </c>
      <c r="C458">
        <v>19302448</v>
      </c>
      <c r="D458" s="17">
        <v>2.4799963196377991E-4</v>
      </c>
      <c r="E458">
        <v>2589327.8000000003</v>
      </c>
      <c r="F458" s="18">
        <v>0.13414504730177232</v>
      </c>
    </row>
    <row r="459" spans="1:6" x14ac:dyDescent="0.2">
      <c r="A459" t="s">
        <v>110</v>
      </c>
      <c r="B459">
        <v>405</v>
      </c>
      <c r="C459">
        <v>1406299</v>
      </c>
      <c r="D459" s="17">
        <v>2.8798996514965876E-4</v>
      </c>
      <c r="E459">
        <v>219931.73199999996</v>
      </c>
      <c r="F459" s="18">
        <v>0.15639044897280022</v>
      </c>
    </row>
    <row r="460" spans="1:6" x14ac:dyDescent="0.2">
      <c r="A460" t="s">
        <v>112</v>
      </c>
      <c r="B460">
        <v>458</v>
      </c>
      <c r="C460">
        <v>1421658</v>
      </c>
      <c r="D460" s="17">
        <v>3.2215905653821099E-4</v>
      </c>
      <c r="E460">
        <v>238126</v>
      </c>
      <c r="F460" s="18">
        <v>0.16749879366204812</v>
      </c>
    </row>
  </sheetData>
  <autoFilter ref="A1:F460" xr:uid="{41EBF935-2554-A246-98D0-99EE82DDCA9D}">
    <sortState xmlns:xlrd2="http://schemas.microsoft.com/office/spreadsheetml/2017/richdata2" ref="A2:F460">
      <sortCondition ref="D1:D46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50E4-D7ED-BE47-AD4F-475089E41826}">
  <sheetPr>
    <tabColor rgb="FFFF0000"/>
  </sheetPr>
  <dimension ref="A1:F424"/>
  <sheetViews>
    <sheetView zoomScale="120" zoomScaleNormal="120" workbookViewId="0"/>
  </sheetViews>
  <sheetFormatPr baseColWidth="10" defaultRowHeight="16" x14ac:dyDescent="0.2"/>
  <cols>
    <col min="1" max="1" width="21.6640625" bestFit="1" customWidth="1"/>
    <col min="2" max="2" width="9.33203125" bestFit="1" customWidth="1"/>
    <col min="3" max="3" width="17" bestFit="1" customWidth="1"/>
    <col min="4" max="4" width="13.33203125" style="17" bestFit="1" customWidth="1"/>
    <col min="5" max="5" width="16.83203125" bestFit="1" customWidth="1"/>
    <col min="6" max="6" width="15.5" style="18" bestFit="1" customWidth="1"/>
  </cols>
  <sheetData>
    <row r="1" spans="1:6" x14ac:dyDescent="0.2">
      <c r="A1" t="s">
        <v>4</v>
      </c>
      <c r="B1" t="s">
        <v>0</v>
      </c>
      <c r="C1" t="s">
        <v>3</v>
      </c>
      <c r="D1" s="17" t="s">
        <v>464</v>
      </c>
      <c r="E1" t="s">
        <v>466</v>
      </c>
      <c r="F1" s="18" t="s">
        <v>465</v>
      </c>
    </row>
    <row r="2" spans="1:6" x14ac:dyDescent="0.2">
      <c r="A2" t="s">
        <v>5</v>
      </c>
      <c r="B2">
        <v>755</v>
      </c>
      <c r="C2">
        <v>4633360</v>
      </c>
      <c r="D2" s="17">
        <v>1.6294870245351105E-4</v>
      </c>
      <c r="E2">
        <v>626542.17599999998</v>
      </c>
      <c r="F2" s="18">
        <v>0.13522415180344285</v>
      </c>
    </row>
    <row r="3" spans="1:6" x14ac:dyDescent="0.2">
      <c r="A3" t="s">
        <v>6</v>
      </c>
      <c r="B3">
        <v>809</v>
      </c>
      <c r="C3">
        <v>4712651</v>
      </c>
      <c r="D3" s="17">
        <v>1.7166558694883198E-4</v>
      </c>
      <c r="E3">
        <v>636117.66200000001</v>
      </c>
      <c r="F3" s="18">
        <v>0.13498085514925676</v>
      </c>
    </row>
    <row r="4" spans="1:6" x14ac:dyDescent="0.2">
      <c r="A4" t="s">
        <v>7</v>
      </c>
      <c r="B4">
        <v>776</v>
      </c>
      <c r="C4">
        <v>4747424</v>
      </c>
      <c r="D4" s="17">
        <v>1.634570664006417E-4</v>
      </c>
      <c r="E4">
        <v>647579.43999999983</v>
      </c>
      <c r="F4" s="18">
        <v>0.13640648907702363</v>
      </c>
    </row>
    <row r="5" spans="1:6" x14ac:dyDescent="0.2">
      <c r="A5" t="s">
        <v>8</v>
      </c>
      <c r="B5">
        <v>761</v>
      </c>
      <c r="C5">
        <v>4777326</v>
      </c>
      <c r="D5" s="17">
        <v>1.5929413232423326E-4</v>
      </c>
      <c r="E5">
        <v>663339.74</v>
      </c>
      <c r="F5" s="18">
        <v>0.13885167978907029</v>
      </c>
    </row>
    <row r="6" spans="1:6" x14ac:dyDescent="0.2">
      <c r="A6" t="s">
        <v>9</v>
      </c>
      <c r="B6">
        <v>861</v>
      </c>
      <c r="C6">
        <v>4799277</v>
      </c>
      <c r="D6" s="17">
        <v>1.7940202242962847E-4</v>
      </c>
      <c r="E6">
        <v>680888.26599999995</v>
      </c>
      <c r="F6" s="18">
        <v>0.14187309171777332</v>
      </c>
    </row>
    <row r="7" spans="1:6" x14ac:dyDescent="0.2">
      <c r="A7" t="s">
        <v>10</v>
      </c>
      <c r="B7">
        <v>887</v>
      </c>
      <c r="C7">
        <v>4817678</v>
      </c>
      <c r="D7" s="17">
        <v>1.8411359165141381E-4</v>
      </c>
      <c r="E7">
        <v>698663.30499999993</v>
      </c>
      <c r="F7" s="18">
        <v>0.14502075584960222</v>
      </c>
    </row>
    <row r="8" spans="1:6" x14ac:dyDescent="0.2">
      <c r="A8" t="s">
        <v>11</v>
      </c>
      <c r="B8">
        <v>977</v>
      </c>
      <c r="C8">
        <v>4830620</v>
      </c>
      <c r="D8" s="17">
        <v>2.0225147082569112E-4</v>
      </c>
      <c r="E8">
        <v>718559.49200000009</v>
      </c>
      <c r="F8" s="18">
        <v>0.14875098682984794</v>
      </c>
    </row>
    <row r="9" spans="1:6" x14ac:dyDescent="0.2">
      <c r="A9" t="s">
        <v>12</v>
      </c>
      <c r="B9">
        <v>875</v>
      </c>
      <c r="C9">
        <v>4841164</v>
      </c>
      <c r="D9" s="17">
        <v>1.8074165634545742E-4</v>
      </c>
      <c r="E9">
        <v>742439.93300000008</v>
      </c>
      <c r="F9" s="18">
        <v>0.15335979797420621</v>
      </c>
    </row>
    <row r="10" spans="1:6" x14ac:dyDescent="0.2">
      <c r="A10" t="s">
        <v>13</v>
      </c>
      <c r="B10">
        <v>1044</v>
      </c>
      <c r="C10">
        <v>4850771</v>
      </c>
      <c r="D10" s="17">
        <v>2.152235180757863E-4</v>
      </c>
      <c r="E10">
        <v>762032</v>
      </c>
      <c r="F10" s="18">
        <v>0.15709502674935594</v>
      </c>
    </row>
    <row r="11" spans="1:6" x14ac:dyDescent="0.2">
      <c r="A11" t="s">
        <v>23</v>
      </c>
      <c r="B11">
        <v>848</v>
      </c>
      <c r="C11">
        <v>6324865</v>
      </c>
      <c r="D11" s="17">
        <v>1.3407400790372602E-4</v>
      </c>
      <c r="E11">
        <v>814059.98299999977</v>
      </c>
      <c r="F11" s="18">
        <v>0.12870788277694462</v>
      </c>
    </row>
    <row r="12" spans="1:6" x14ac:dyDescent="0.2">
      <c r="A12" t="s">
        <v>24</v>
      </c>
      <c r="B12">
        <v>586</v>
      </c>
      <c r="C12">
        <v>6246816</v>
      </c>
      <c r="D12" s="17">
        <v>9.3807789440252445E-5</v>
      </c>
      <c r="E12">
        <v>831393.0199999999</v>
      </c>
      <c r="F12" s="18">
        <v>0.13309068491852488</v>
      </c>
    </row>
    <row r="13" spans="1:6" x14ac:dyDescent="0.2">
      <c r="A13" t="s">
        <v>25</v>
      </c>
      <c r="B13">
        <v>532</v>
      </c>
      <c r="C13">
        <v>6337373</v>
      </c>
      <c r="D13" s="17">
        <v>8.3946455416147989E-5</v>
      </c>
      <c r="E13">
        <v>861593.723</v>
      </c>
      <c r="F13" s="18">
        <v>0.13595439671927154</v>
      </c>
    </row>
    <row r="14" spans="1:6" x14ac:dyDescent="0.2">
      <c r="A14" t="s">
        <v>26</v>
      </c>
      <c r="B14">
        <v>518</v>
      </c>
      <c r="C14">
        <v>6410979</v>
      </c>
      <c r="D14" s="17">
        <v>8.0798892025695301E-5</v>
      </c>
      <c r="E14">
        <v>891925.98</v>
      </c>
      <c r="F14" s="18">
        <v>0.1391247701794063</v>
      </c>
    </row>
    <row r="15" spans="1:6" x14ac:dyDescent="0.2">
      <c r="A15" t="s">
        <v>27</v>
      </c>
      <c r="B15">
        <v>593</v>
      </c>
      <c r="C15">
        <v>6479703</v>
      </c>
      <c r="D15" s="17">
        <v>9.1516540187104258E-5</v>
      </c>
      <c r="E15">
        <v>926583.81799999997</v>
      </c>
      <c r="F15" s="18">
        <v>0.14299788400795529</v>
      </c>
    </row>
    <row r="16" spans="1:6" x14ac:dyDescent="0.2">
      <c r="A16" t="s">
        <v>28</v>
      </c>
      <c r="B16">
        <v>611</v>
      </c>
      <c r="C16">
        <v>6561516</v>
      </c>
      <c r="D16" s="17">
        <v>9.311872439235079E-5</v>
      </c>
      <c r="E16">
        <v>970565.89899999998</v>
      </c>
      <c r="F16" s="18">
        <v>0.14791793527593319</v>
      </c>
    </row>
    <row r="17" spans="1:6" x14ac:dyDescent="0.2">
      <c r="A17" t="s">
        <v>29</v>
      </c>
      <c r="B17">
        <v>608</v>
      </c>
      <c r="C17">
        <v>6641928</v>
      </c>
      <c r="D17" s="17">
        <v>9.1539685464822861E-5</v>
      </c>
      <c r="E17">
        <v>1026117.977</v>
      </c>
      <c r="F17" s="18">
        <v>0.15449098168483608</v>
      </c>
    </row>
    <row r="18" spans="1:6" x14ac:dyDescent="0.2">
      <c r="A18" t="s">
        <v>30</v>
      </c>
      <c r="B18">
        <v>742</v>
      </c>
      <c r="C18">
        <v>6728577</v>
      </c>
      <c r="D18" s="17">
        <v>1.1027591718129999E-4</v>
      </c>
      <c r="E18">
        <v>1068831.557</v>
      </c>
      <c r="F18" s="18">
        <v>0.15884956908422093</v>
      </c>
    </row>
    <row r="19" spans="1:6" x14ac:dyDescent="0.2">
      <c r="A19" t="s">
        <v>31</v>
      </c>
      <c r="B19">
        <v>696</v>
      </c>
      <c r="C19">
        <v>6809946</v>
      </c>
      <c r="D19" s="17">
        <v>1.0220345359566728E-4</v>
      </c>
      <c r="E19">
        <v>1106362</v>
      </c>
      <c r="F19" s="18">
        <v>0.16246266857328973</v>
      </c>
    </row>
    <row r="20" spans="1:6" x14ac:dyDescent="0.2">
      <c r="A20" t="s">
        <v>32</v>
      </c>
      <c r="B20">
        <v>508</v>
      </c>
      <c r="C20">
        <v>2838143</v>
      </c>
      <c r="D20" s="17">
        <v>1.789902763884695E-4</v>
      </c>
      <c r="E20">
        <v>399231.50799999997</v>
      </c>
      <c r="F20" s="18">
        <v>0.14066645267697928</v>
      </c>
    </row>
    <row r="21" spans="1:6" x14ac:dyDescent="0.2">
      <c r="A21" t="s">
        <v>33</v>
      </c>
      <c r="B21">
        <v>462</v>
      </c>
      <c r="C21">
        <v>2872684</v>
      </c>
      <c r="D21" s="17">
        <v>1.6082520736704768E-4</v>
      </c>
      <c r="E21">
        <v>405965.39399999997</v>
      </c>
      <c r="F21" s="18">
        <v>0.14131919626384246</v>
      </c>
    </row>
    <row r="22" spans="1:6" x14ac:dyDescent="0.2">
      <c r="A22" t="s">
        <v>34</v>
      </c>
      <c r="B22">
        <v>574</v>
      </c>
      <c r="C22">
        <v>2895928</v>
      </c>
      <c r="D22" s="17">
        <v>1.9820934774621469E-4</v>
      </c>
      <c r="E22">
        <v>412977.45400000003</v>
      </c>
      <c r="F22" s="18">
        <v>0.1426062574760146</v>
      </c>
    </row>
    <row r="23" spans="1:6" x14ac:dyDescent="0.2">
      <c r="A23" t="s">
        <v>35</v>
      </c>
      <c r="B23">
        <v>546</v>
      </c>
      <c r="C23">
        <v>2916372</v>
      </c>
      <c r="D23" s="17">
        <v>1.8721891445947224E-4</v>
      </c>
      <c r="E23">
        <v>421912.08900000004</v>
      </c>
      <c r="F23" s="18">
        <v>0.14467018919397115</v>
      </c>
    </row>
    <row r="24" spans="1:6" x14ac:dyDescent="0.2">
      <c r="A24" t="s">
        <v>36</v>
      </c>
      <c r="B24">
        <v>619</v>
      </c>
      <c r="C24">
        <v>2933369</v>
      </c>
      <c r="D24" s="17">
        <v>2.1102016145940042E-4</v>
      </c>
      <c r="E24">
        <v>431699.81799999997</v>
      </c>
      <c r="F24" s="18">
        <v>0.14716860306357638</v>
      </c>
    </row>
    <row r="25" spans="1:6" x14ac:dyDescent="0.2">
      <c r="A25" t="s">
        <v>37</v>
      </c>
      <c r="B25">
        <v>528</v>
      </c>
      <c r="C25">
        <v>2947036</v>
      </c>
      <c r="D25" s="17">
        <v>1.7916306417702397E-4</v>
      </c>
      <c r="E25">
        <v>442201.19499999989</v>
      </c>
      <c r="F25" s="18">
        <v>0.15004947174041983</v>
      </c>
    </row>
    <row r="26" spans="1:6" x14ac:dyDescent="0.2">
      <c r="A26" t="s">
        <v>38</v>
      </c>
      <c r="B26">
        <v>521</v>
      </c>
      <c r="C26">
        <v>2958208</v>
      </c>
      <c r="D26" s="17">
        <v>1.7612013759681536E-4</v>
      </c>
      <c r="E26">
        <v>453577.70799999993</v>
      </c>
      <c r="F26" s="18">
        <v>0.15332853808792349</v>
      </c>
    </row>
    <row r="27" spans="1:6" x14ac:dyDescent="0.2">
      <c r="A27" t="s">
        <v>39</v>
      </c>
      <c r="B27">
        <v>491</v>
      </c>
      <c r="C27">
        <v>2968472</v>
      </c>
      <c r="D27" s="17">
        <v>1.6540496255312498E-4</v>
      </c>
      <c r="E27">
        <v>464801.44100000005</v>
      </c>
      <c r="F27" s="18">
        <v>0.15657935833654488</v>
      </c>
    </row>
    <row r="28" spans="1:6" x14ac:dyDescent="0.2">
      <c r="A28" t="s">
        <v>40</v>
      </c>
      <c r="B28">
        <v>560</v>
      </c>
      <c r="C28">
        <v>2977944</v>
      </c>
      <c r="D28" s="17">
        <v>1.8804920441754444E-4</v>
      </c>
      <c r="E28">
        <v>476167</v>
      </c>
      <c r="F28" s="18">
        <v>0.1598979027140873</v>
      </c>
    </row>
    <row r="29" spans="1:6" x14ac:dyDescent="0.2">
      <c r="A29" t="s">
        <v>41</v>
      </c>
      <c r="B29">
        <v>6261</v>
      </c>
      <c r="C29">
        <v>36308527</v>
      </c>
      <c r="D29" s="17">
        <v>1.7243883234370814E-4</v>
      </c>
      <c r="E29">
        <v>3972054.6100000003</v>
      </c>
      <c r="F29" s="18">
        <v>0.10939729419483199</v>
      </c>
    </row>
    <row r="30" spans="1:6" x14ac:dyDescent="0.2">
      <c r="A30" t="s">
        <v>42</v>
      </c>
      <c r="B30">
        <v>5732</v>
      </c>
      <c r="C30">
        <v>36637290</v>
      </c>
      <c r="D30" s="17">
        <v>1.564526197216006E-4</v>
      </c>
      <c r="E30">
        <v>4060022.9139999999</v>
      </c>
      <c r="F30" s="18">
        <v>0.11081668196528728</v>
      </c>
    </row>
    <row r="31" spans="1:6" x14ac:dyDescent="0.2">
      <c r="A31" t="s">
        <v>43</v>
      </c>
      <c r="B31">
        <v>6046</v>
      </c>
      <c r="C31">
        <v>36969200</v>
      </c>
      <c r="D31" s="17">
        <v>1.6354154268959025E-4</v>
      </c>
      <c r="E31">
        <v>4181610.4560000002</v>
      </c>
      <c r="F31" s="18">
        <v>0.11311065578914341</v>
      </c>
    </row>
    <row r="32" spans="1:6" x14ac:dyDescent="0.2">
      <c r="A32" t="s">
        <v>44</v>
      </c>
      <c r="B32">
        <v>5682</v>
      </c>
      <c r="C32">
        <v>37325068</v>
      </c>
      <c r="D32" s="17">
        <v>1.5223013123512595E-4</v>
      </c>
      <c r="E32">
        <v>4312014.6170000024</v>
      </c>
      <c r="F32" s="18">
        <v>0.11552596815094891</v>
      </c>
    </row>
    <row r="33" spans="1:6" x14ac:dyDescent="0.2">
      <c r="A33" t="s">
        <v>45</v>
      </c>
      <c r="B33">
        <v>6387</v>
      </c>
      <c r="C33">
        <v>37659181</v>
      </c>
      <c r="D33" s="17">
        <v>1.6960007707018376E-4</v>
      </c>
      <c r="E33">
        <v>4449807.1909999987</v>
      </c>
      <c r="F33" s="18">
        <v>0.11815995655880032</v>
      </c>
    </row>
    <row r="34" spans="1:6" x14ac:dyDescent="0.2">
      <c r="A34" t="s">
        <v>46</v>
      </c>
      <c r="B34">
        <v>5836</v>
      </c>
      <c r="C34">
        <v>38066920</v>
      </c>
      <c r="D34" s="17">
        <v>1.5330896221706406E-4</v>
      </c>
      <c r="E34">
        <v>4618432.7139999997</v>
      </c>
      <c r="F34" s="18">
        <v>0.12132404497132943</v>
      </c>
    </row>
    <row r="35" spans="1:6" x14ac:dyDescent="0.2">
      <c r="A35" t="s">
        <v>47</v>
      </c>
      <c r="B35">
        <v>6043</v>
      </c>
      <c r="C35">
        <v>38421464</v>
      </c>
      <c r="D35" s="17">
        <v>1.5728187765047161E-4</v>
      </c>
      <c r="E35">
        <v>4785996.1780000003</v>
      </c>
      <c r="F35" s="18">
        <v>0.12456569010488514</v>
      </c>
    </row>
    <row r="36" spans="1:6" x14ac:dyDescent="0.2">
      <c r="A36" t="s">
        <v>48</v>
      </c>
      <c r="B36">
        <v>5818</v>
      </c>
      <c r="C36">
        <v>38654206</v>
      </c>
      <c r="D36" s="17">
        <v>1.5051402168240113E-4</v>
      </c>
      <c r="E36">
        <v>4974122.8420000011</v>
      </c>
      <c r="F36" s="18">
        <v>0.1286825770525464</v>
      </c>
    </row>
    <row r="37" spans="1:6" x14ac:dyDescent="0.2">
      <c r="A37" t="s">
        <v>49</v>
      </c>
      <c r="B37">
        <v>6197</v>
      </c>
      <c r="C37">
        <v>38982847</v>
      </c>
      <c r="D37" s="17">
        <v>1.5896735300015416E-4</v>
      </c>
      <c r="E37">
        <v>5148448</v>
      </c>
      <c r="F37" s="18">
        <v>0.13206957408729023</v>
      </c>
    </row>
    <row r="38" spans="1:6" x14ac:dyDescent="0.2">
      <c r="A38" t="s">
        <v>50</v>
      </c>
      <c r="B38">
        <v>450</v>
      </c>
      <c r="C38">
        <v>4843211</v>
      </c>
      <c r="D38" s="17">
        <v>9.2913564988186562E-5</v>
      </c>
      <c r="E38">
        <v>496615.05099999998</v>
      </c>
      <c r="F38" s="18">
        <v>0.1025383884782224</v>
      </c>
    </row>
    <row r="39" spans="1:6" x14ac:dyDescent="0.2">
      <c r="A39" t="s">
        <v>51</v>
      </c>
      <c r="B39">
        <v>385</v>
      </c>
      <c r="C39">
        <v>4887061</v>
      </c>
      <c r="D39" s="17">
        <v>7.8779454563796108E-5</v>
      </c>
      <c r="E39">
        <v>514570.52099999989</v>
      </c>
      <c r="F39" s="18">
        <v>0.10529242851685294</v>
      </c>
    </row>
    <row r="40" spans="1:6" x14ac:dyDescent="0.2">
      <c r="A40" t="s">
        <v>52</v>
      </c>
      <c r="B40">
        <v>408</v>
      </c>
      <c r="C40">
        <v>4966061</v>
      </c>
      <c r="D40" s="17">
        <v>8.2157669831280767E-5</v>
      </c>
      <c r="E40">
        <v>534952.603</v>
      </c>
      <c r="F40" s="18">
        <v>0.10772171405063288</v>
      </c>
    </row>
    <row r="41" spans="1:6" x14ac:dyDescent="0.2">
      <c r="A41" t="s">
        <v>53</v>
      </c>
      <c r="B41">
        <v>375</v>
      </c>
      <c r="C41">
        <v>5042853</v>
      </c>
      <c r="D41" s="17">
        <v>7.4362667323437751E-5</v>
      </c>
      <c r="E41">
        <v>558223.49200000009</v>
      </c>
      <c r="F41" s="18">
        <v>0.11069596754059657</v>
      </c>
    </row>
    <row r="42" spans="1:6" x14ac:dyDescent="0.2">
      <c r="A42" t="s">
        <v>54</v>
      </c>
      <c r="B42">
        <v>397</v>
      </c>
      <c r="C42">
        <v>5119329</v>
      </c>
      <c r="D42" s="17">
        <v>7.7549225689538603E-5</v>
      </c>
      <c r="E42">
        <v>585089.64399999997</v>
      </c>
      <c r="F42" s="18">
        <v>0.11429029937321863</v>
      </c>
    </row>
    <row r="43" spans="1:6" x14ac:dyDescent="0.2">
      <c r="A43" t="s">
        <v>55</v>
      </c>
      <c r="B43">
        <v>460</v>
      </c>
      <c r="C43">
        <v>5197580</v>
      </c>
      <c r="D43" s="17">
        <v>8.8502726268763541E-5</v>
      </c>
      <c r="E43">
        <v>613253.16300000006</v>
      </c>
      <c r="F43" s="18">
        <v>0.11798821047487486</v>
      </c>
    </row>
    <row r="44" spans="1:6" x14ac:dyDescent="0.2">
      <c r="A44" t="s">
        <v>56</v>
      </c>
      <c r="B44">
        <v>440</v>
      </c>
      <c r="C44">
        <v>5278906</v>
      </c>
      <c r="D44" s="17">
        <v>8.3350603325764842E-5</v>
      </c>
      <c r="E44">
        <v>644528.52100000018</v>
      </c>
      <c r="F44" s="18">
        <v>0.12209509337730208</v>
      </c>
    </row>
    <row r="45" spans="1:6" x14ac:dyDescent="0.2">
      <c r="A45" t="s">
        <v>57</v>
      </c>
      <c r="B45">
        <v>331</v>
      </c>
      <c r="C45">
        <v>5359295</v>
      </c>
      <c r="D45" s="17">
        <v>6.1761854870836562E-5</v>
      </c>
      <c r="E45">
        <v>679177.17999999982</v>
      </c>
      <c r="F45" s="18">
        <v>0.12672882907173422</v>
      </c>
    </row>
    <row r="46" spans="1:6" x14ac:dyDescent="0.2">
      <c r="A46" t="s">
        <v>58</v>
      </c>
      <c r="B46">
        <v>376</v>
      </c>
      <c r="C46">
        <v>5436519</v>
      </c>
      <c r="D46" s="17">
        <v>6.9161903048623575E-5</v>
      </c>
      <c r="E46">
        <v>707396</v>
      </c>
      <c r="F46" s="18">
        <v>0.13011929140687267</v>
      </c>
    </row>
    <row r="47" spans="1:6" x14ac:dyDescent="0.2">
      <c r="A47" t="s">
        <v>59</v>
      </c>
      <c r="B47">
        <v>546</v>
      </c>
      <c r="C47">
        <v>3494487</v>
      </c>
      <c r="D47" s="17">
        <v>1.5624610994403469E-4</v>
      </c>
      <c r="E47">
        <v>476175.16600000003</v>
      </c>
      <c r="F47" s="18">
        <v>0.13626468377189557</v>
      </c>
    </row>
    <row r="48" spans="1:6" x14ac:dyDescent="0.2">
      <c r="A48" t="s">
        <v>60</v>
      </c>
      <c r="B48">
        <v>459</v>
      </c>
      <c r="C48">
        <v>3545837</v>
      </c>
      <c r="D48" s="17">
        <v>1.294475747193117E-4</v>
      </c>
      <c r="E48">
        <v>491649.24900000001</v>
      </c>
      <c r="F48" s="18">
        <v>0.13865534399917426</v>
      </c>
    </row>
    <row r="49" spans="1:6" x14ac:dyDescent="0.2">
      <c r="A49" t="s">
        <v>61</v>
      </c>
      <c r="B49">
        <v>534</v>
      </c>
      <c r="C49">
        <v>3558172</v>
      </c>
      <c r="D49" s="17">
        <v>1.5007706204196988E-4</v>
      </c>
      <c r="E49">
        <v>499633.78200000001</v>
      </c>
      <c r="F49" s="18">
        <v>0.14041867059827351</v>
      </c>
    </row>
    <row r="50" spans="1:6" x14ac:dyDescent="0.2">
      <c r="A50" t="s">
        <v>62</v>
      </c>
      <c r="B50">
        <v>430</v>
      </c>
      <c r="C50">
        <v>3572213</v>
      </c>
      <c r="D50" s="17">
        <v>1.2037356115102878E-4</v>
      </c>
      <c r="E50">
        <v>510276.24400000006</v>
      </c>
      <c r="F50" s="18">
        <v>0.14284597363035184</v>
      </c>
    </row>
    <row r="51" spans="1:6" x14ac:dyDescent="0.2">
      <c r="A51" t="s">
        <v>63</v>
      </c>
      <c r="B51">
        <v>467</v>
      </c>
      <c r="C51">
        <v>3583561</v>
      </c>
      <c r="D51" s="17">
        <v>1.3031730170073847E-4</v>
      </c>
      <c r="E51">
        <v>519807.23899999994</v>
      </c>
      <c r="F51" s="18">
        <v>0.14505326935972346</v>
      </c>
    </row>
    <row r="52" spans="1:6" x14ac:dyDescent="0.2">
      <c r="A52" t="s">
        <v>64</v>
      </c>
      <c r="B52">
        <v>497</v>
      </c>
      <c r="C52">
        <v>3592053</v>
      </c>
      <c r="D52" s="17">
        <v>1.3836098743531903E-4</v>
      </c>
      <c r="E52">
        <v>531465.2840000001</v>
      </c>
      <c r="F52" s="18">
        <v>0.14795585811233858</v>
      </c>
    </row>
    <row r="53" spans="1:6" x14ac:dyDescent="0.2">
      <c r="A53" t="s">
        <v>65</v>
      </c>
      <c r="B53">
        <v>548</v>
      </c>
      <c r="C53">
        <v>3593222</v>
      </c>
      <c r="D53" s="17">
        <v>1.5250936346265274E-4</v>
      </c>
      <c r="E53">
        <v>542415.62000000011</v>
      </c>
      <c r="F53" s="18">
        <v>0.15095522069051123</v>
      </c>
    </row>
    <row r="54" spans="1:6" x14ac:dyDescent="0.2">
      <c r="A54" t="s">
        <v>66</v>
      </c>
      <c r="B54">
        <v>399</v>
      </c>
      <c r="C54">
        <v>3588570</v>
      </c>
      <c r="D54" s="17">
        <v>1.1118634999456609E-4</v>
      </c>
      <c r="E54">
        <v>553638.56299999997</v>
      </c>
      <c r="F54" s="18">
        <v>0.15427832339901409</v>
      </c>
    </row>
    <row r="55" spans="1:6" x14ac:dyDescent="0.2">
      <c r="A55" t="s">
        <v>67</v>
      </c>
      <c r="B55">
        <v>537</v>
      </c>
      <c r="C55">
        <v>3594478</v>
      </c>
      <c r="D55" s="17">
        <v>1.493958232600116E-4</v>
      </c>
      <c r="E55">
        <v>575757</v>
      </c>
      <c r="F55" s="18">
        <v>0.16017819555440316</v>
      </c>
    </row>
    <row r="56" spans="1:6" x14ac:dyDescent="0.2">
      <c r="A56" t="s">
        <v>69</v>
      </c>
      <c r="B56">
        <v>10</v>
      </c>
      <c r="C56">
        <v>881278</v>
      </c>
      <c r="D56" s="17">
        <v>1.1347157196707509E-5</v>
      </c>
      <c r="E56">
        <v>122781.06600000001</v>
      </c>
      <c r="F56" s="18">
        <v>0.13932160566813198</v>
      </c>
    </row>
    <row r="57" spans="1:6" x14ac:dyDescent="0.2">
      <c r="A57" t="s">
        <v>71</v>
      </c>
      <c r="B57">
        <v>21</v>
      </c>
      <c r="C57">
        <v>900131</v>
      </c>
      <c r="D57" s="17">
        <v>2.3329937531314887E-5</v>
      </c>
      <c r="E57">
        <v>130733.01499999998</v>
      </c>
      <c r="F57" s="18">
        <v>0.14523776539192626</v>
      </c>
    </row>
    <row r="58" spans="1:6" x14ac:dyDescent="0.2">
      <c r="A58" t="s">
        <v>72</v>
      </c>
      <c r="B58">
        <v>10</v>
      </c>
      <c r="C58">
        <v>908446</v>
      </c>
      <c r="D58" s="17">
        <v>1.1007808939661796E-5</v>
      </c>
      <c r="E58">
        <v>135397.79</v>
      </c>
      <c r="F58" s="18">
        <v>0.14904330031724505</v>
      </c>
    </row>
    <row r="59" spans="1:6" x14ac:dyDescent="0.2">
      <c r="A59" t="s">
        <v>73</v>
      </c>
      <c r="B59">
        <v>31</v>
      </c>
      <c r="C59">
        <v>917060</v>
      </c>
      <c r="D59" s="17">
        <v>3.3803676967701129E-5</v>
      </c>
      <c r="E59">
        <v>141084.96999999997</v>
      </c>
      <c r="F59" s="18">
        <v>0.15384486293154206</v>
      </c>
    </row>
    <row r="60" spans="1:6" x14ac:dyDescent="0.2">
      <c r="A60" t="s">
        <v>74</v>
      </c>
      <c r="B60">
        <v>52</v>
      </c>
      <c r="C60">
        <v>926454</v>
      </c>
      <c r="D60" s="17">
        <v>5.612798908526489E-5</v>
      </c>
      <c r="E60">
        <v>147549.38700000002</v>
      </c>
      <c r="F60" s="18">
        <v>0.15926250736679859</v>
      </c>
    </row>
    <row r="61" spans="1:6" x14ac:dyDescent="0.2">
      <c r="A61" t="s">
        <v>76</v>
      </c>
      <c r="B61">
        <v>10</v>
      </c>
      <c r="C61">
        <v>943732</v>
      </c>
      <c r="D61" s="17">
        <v>1.0596228590320133E-5</v>
      </c>
      <c r="E61">
        <v>160565</v>
      </c>
      <c r="F61" s="18">
        <v>0.17013834436047523</v>
      </c>
    </row>
    <row r="62" spans="1:6" x14ac:dyDescent="0.2">
      <c r="A62" t="s">
        <v>86</v>
      </c>
      <c r="B62">
        <v>2254</v>
      </c>
      <c r="C62">
        <v>18222420</v>
      </c>
      <c r="D62" s="17">
        <v>1.2369377942117457E-4</v>
      </c>
      <c r="E62">
        <v>3071464.9319999991</v>
      </c>
      <c r="F62" s="18">
        <v>0.16855417293641564</v>
      </c>
    </row>
    <row r="63" spans="1:6" x14ac:dyDescent="0.2">
      <c r="A63" t="s">
        <v>87</v>
      </c>
      <c r="B63">
        <v>2104</v>
      </c>
      <c r="C63">
        <v>18511620</v>
      </c>
      <c r="D63" s="17">
        <v>1.136583400048186E-4</v>
      </c>
      <c r="E63">
        <v>3134115.5140000004</v>
      </c>
      <c r="F63" s="18">
        <v>0.16930530736910115</v>
      </c>
    </row>
    <row r="64" spans="1:6" x14ac:dyDescent="0.2">
      <c r="A64" t="s">
        <v>88</v>
      </c>
      <c r="B64">
        <v>2311</v>
      </c>
      <c r="C64">
        <v>18688787</v>
      </c>
      <c r="D64" s="17">
        <v>1.2365703563318474E-4</v>
      </c>
      <c r="E64">
        <v>3208983.2829999998</v>
      </c>
      <c r="F64" s="18">
        <v>0.17170634364873438</v>
      </c>
    </row>
    <row r="65" spans="1:6" x14ac:dyDescent="0.2">
      <c r="A65" t="s">
        <v>89</v>
      </c>
      <c r="B65">
        <v>2196</v>
      </c>
      <c r="C65">
        <v>18885152</v>
      </c>
      <c r="D65" s="17">
        <v>1.1628182817909012E-4</v>
      </c>
      <c r="E65">
        <v>3296954.9899999998</v>
      </c>
      <c r="F65" s="18">
        <v>0.17457921387129952</v>
      </c>
    </row>
    <row r="66" spans="1:6" x14ac:dyDescent="0.2">
      <c r="A66" t="s">
        <v>90</v>
      </c>
      <c r="B66">
        <v>2542</v>
      </c>
      <c r="C66">
        <v>19091156</v>
      </c>
      <c r="D66" s="17">
        <v>1.3315065887052624E-4</v>
      </c>
      <c r="E66">
        <v>3400497.7699999996</v>
      </c>
      <c r="F66" s="18">
        <v>0.17811900808940012</v>
      </c>
    </row>
    <row r="67" spans="1:6" x14ac:dyDescent="0.2">
      <c r="A67" t="s">
        <v>91</v>
      </c>
      <c r="B67">
        <v>2594</v>
      </c>
      <c r="C67">
        <v>19361792</v>
      </c>
      <c r="D67" s="17">
        <v>1.3397520229532474E-4</v>
      </c>
      <c r="E67">
        <v>3517027.3849999998</v>
      </c>
      <c r="F67" s="18">
        <v>0.1816478239720786</v>
      </c>
    </row>
    <row r="68" spans="1:6" x14ac:dyDescent="0.2">
      <c r="A68" t="s">
        <v>92</v>
      </c>
      <c r="B68">
        <v>2551</v>
      </c>
      <c r="C68">
        <v>19645772</v>
      </c>
      <c r="D68" s="17">
        <v>1.2984982213984771E-4</v>
      </c>
      <c r="E68">
        <v>3650140.1320000016</v>
      </c>
      <c r="F68" s="18">
        <v>0.18579774477684061</v>
      </c>
    </row>
    <row r="69" spans="1:6" x14ac:dyDescent="0.2">
      <c r="A69" t="s">
        <v>93</v>
      </c>
      <c r="B69">
        <v>2672</v>
      </c>
      <c r="C69">
        <v>19934451</v>
      </c>
      <c r="D69" s="17">
        <v>1.3403930712714386E-4</v>
      </c>
      <c r="E69">
        <v>3795937.4109999994</v>
      </c>
      <c r="F69" s="18">
        <v>0.19042096574417822</v>
      </c>
    </row>
    <row r="70" spans="1:6" x14ac:dyDescent="0.2">
      <c r="A70" t="s">
        <v>94</v>
      </c>
      <c r="B70">
        <v>2905</v>
      </c>
      <c r="C70">
        <v>20278447</v>
      </c>
      <c r="D70" s="17">
        <v>1.4325554614709894E-4</v>
      </c>
      <c r="E70">
        <v>3926889</v>
      </c>
      <c r="F70" s="18">
        <v>0.19364840907195705</v>
      </c>
    </row>
    <row r="71" spans="1:6" x14ac:dyDescent="0.2">
      <c r="A71" t="s">
        <v>95</v>
      </c>
      <c r="B71">
        <v>1318</v>
      </c>
      <c r="C71">
        <v>9497667</v>
      </c>
      <c r="D71" s="17">
        <v>1.3877092132204676E-4</v>
      </c>
      <c r="E71">
        <v>946398.88800000015</v>
      </c>
      <c r="F71" s="18">
        <v>9.9645406392959462E-2</v>
      </c>
    </row>
    <row r="72" spans="1:6" x14ac:dyDescent="0.2">
      <c r="A72" t="s">
        <v>96</v>
      </c>
      <c r="B72">
        <v>1285</v>
      </c>
      <c r="C72">
        <v>9468815</v>
      </c>
      <c r="D72" s="17">
        <v>1.3570863935983543E-4</v>
      </c>
      <c r="E72">
        <v>970455.48299999966</v>
      </c>
      <c r="F72" s="18">
        <v>0.10248964448032828</v>
      </c>
    </row>
    <row r="73" spans="1:6" x14ac:dyDescent="0.2">
      <c r="A73" t="s">
        <v>97</v>
      </c>
      <c r="B73">
        <v>1315</v>
      </c>
      <c r="C73">
        <v>9600612</v>
      </c>
      <c r="D73" s="17">
        <v>1.3697043480144809E-4</v>
      </c>
      <c r="E73">
        <v>1007272.6400000002</v>
      </c>
      <c r="F73" s="18">
        <v>0.10491754483984982</v>
      </c>
    </row>
    <row r="74" spans="1:6" x14ac:dyDescent="0.2">
      <c r="A74" t="s">
        <v>98</v>
      </c>
      <c r="B74">
        <v>1230</v>
      </c>
      <c r="C74">
        <v>9714569</v>
      </c>
      <c r="D74" s="17">
        <v>1.2661395477246598E-4</v>
      </c>
      <c r="E74">
        <v>1046749.4080000001</v>
      </c>
      <c r="F74" s="18">
        <v>0.10775047333546141</v>
      </c>
    </row>
    <row r="75" spans="1:6" x14ac:dyDescent="0.2">
      <c r="A75" t="s">
        <v>99</v>
      </c>
      <c r="B75">
        <v>1323</v>
      </c>
      <c r="C75">
        <v>9810417</v>
      </c>
      <c r="D75" s="17">
        <v>1.3485665288233924E-4</v>
      </c>
      <c r="E75">
        <v>1091895.442</v>
      </c>
      <c r="F75" s="18">
        <v>0.11129959531791564</v>
      </c>
    </row>
    <row r="76" spans="1:6" x14ac:dyDescent="0.2">
      <c r="A76" t="s">
        <v>100</v>
      </c>
      <c r="B76">
        <v>1381</v>
      </c>
      <c r="C76">
        <v>9907756</v>
      </c>
      <c r="D76" s="17">
        <v>1.3938574991148348E-4</v>
      </c>
      <c r="E76">
        <v>1136982.564</v>
      </c>
      <c r="F76" s="18">
        <v>0.11475681920305668</v>
      </c>
    </row>
    <row r="77" spans="1:6" x14ac:dyDescent="0.2">
      <c r="A77" t="s">
        <v>101</v>
      </c>
      <c r="B77">
        <v>1332</v>
      </c>
      <c r="C77">
        <v>10006693</v>
      </c>
      <c r="D77" s="17">
        <v>1.3311090886869418E-4</v>
      </c>
      <c r="E77">
        <v>1191044.4239999994</v>
      </c>
      <c r="F77" s="18">
        <v>0.11902477911533804</v>
      </c>
    </row>
    <row r="78" spans="1:6" x14ac:dyDescent="0.2">
      <c r="A78" t="s">
        <v>102</v>
      </c>
      <c r="B78">
        <v>1270</v>
      </c>
      <c r="C78">
        <v>10099320</v>
      </c>
      <c r="D78" s="17">
        <v>1.2575104066412393E-4</v>
      </c>
      <c r="E78">
        <v>1245115.9300000009</v>
      </c>
      <c r="F78" s="18">
        <v>0.12328710546848708</v>
      </c>
    </row>
    <row r="79" spans="1:6" x14ac:dyDescent="0.2">
      <c r="A79" t="s">
        <v>103</v>
      </c>
      <c r="B79">
        <v>1286</v>
      </c>
      <c r="C79">
        <v>10201635</v>
      </c>
      <c r="D79" s="17">
        <v>1.2605822498060361E-4</v>
      </c>
      <c r="E79">
        <v>1300430</v>
      </c>
      <c r="F79" s="18">
        <v>0.12747270413026932</v>
      </c>
    </row>
    <row r="80" spans="1:6" x14ac:dyDescent="0.2">
      <c r="A80" t="s">
        <v>104</v>
      </c>
      <c r="B80">
        <v>105</v>
      </c>
      <c r="C80">
        <v>1280241</v>
      </c>
      <c r="D80" s="17">
        <v>8.2015807961157309E-5</v>
      </c>
      <c r="E80">
        <v>180646.56999999998</v>
      </c>
      <c r="F80" s="18">
        <v>0.14110356565677867</v>
      </c>
    </row>
    <row r="81" spans="1:6" x14ac:dyDescent="0.2">
      <c r="A81" t="s">
        <v>105</v>
      </c>
      <c r="B81">
        <v>141</v>
      </c>
      <c r="C81">
        <v>1333591</v>
      </c>
      <c r="D81" s="17">
        <v>1.0572956776103018E-4</v>
      </c>
      <c r="E81">
        <v>185908.43600000002</v>
      </c>
      <c r="F81" s="18">
        <v>0.13940438710219252</v>
      </c>
    </row>
    <row r="82" spans="1:6" x14ac:dyDescent="0.2">
      <c r="A82" t="s">
        <v>106</v>
      </c>
      <c r="B82">
        <v>193</v>
      </c>
      <c r="C82">
        <v>1346554</v>
      </c>
      <c r="D82" s="17">
        <v>1.4332882305499817E-4</v>
      </c>
      <c r="E82">
        <v>191821.68999999997</v>
      </c>
      <c r="F82" s="18">
        <v>0.14245376717160987</v>
      </c>
    </row>
    <row r="83" spans="1:6" x14ac:dyDescent="0.2">
      <c r="A83" t="s">
        <v>107</v>
      </c>
      <c r="B83">
        <v>270</v>
      </c>
      <c r="C83">
        <v>1362730</v>
      </c>
      <c r="D83" s="17">
        <v>1.9813169153097093E-4</v>
      </c>
      <c r="E83">
        <v>197109.54499999998</v>
      </c>
      <c r="F83" s="18">
        <v>0.14464313913981491</v>
      </c>
    </row>
    <row r="84" spans="1:6" x14ac:dyDescent="0.2">
      <c r="A84" t="s">
        <v>108</v>
      </c>
      <c r="B84">
        <v>319</v>
      </c>
      <c r="C84">
        <v>1376298</v>
      </c>
      <c r="D84" s="17">
        <v>2.3178119854857016E-4</v>
      </c>
      <c r="E84">
        <v>202208.25299999997</v>
      </c>
      <c r="F84" s="18">
        <v>0.14692185340674765</v>
      </c>
    </row>
    <row r="85" spans="1:6" x14ac:dyDescent="0.2">
      <c r="A85" t="s">
        <v>109</v>
      </c>
      <c r="B85">
        <v>286</v>
      </c>
      <c r="C85">
        <v>1392704</v>
      </c>
      <c r="D85" s="17">
        <v>2.0535591195257571E-4</v>
      </c>
      <c r="E85">
        <v>212066.27299999999</v>
      </c>
      <c r="F85" s="18">
        <v>0.15226945065139469</v>
      </c>
    </row>
    <row r="86" spans="1:6" x14ac:dyDescent="0.2">
      <c r="A86" t="s">
        <v>110</v>
      </c>
      <c r="B86">
        <v>405</v>
      </c>
      <c r="C86">
        <v>1406299</v>
      </c>
      <c r="D86" s="17">
        <v>2.8798996514965876E-4</v>
      </c>
      <c r="E86">
        <v>219931.73199999996</v>
      </c>
      <c r="F86" s="18">
        <v>0.15639044897280022</v>
      </c>
    </row>
    <row r="87" spans="1:6" x14ac:dyDescent="0.2">
      <c r="A87" t="s">
        <v>111</v>
      </c>
      <c r="B87">
        <v>348</v>
      </c>
      <c r="C87">
        <v>1413673</v>
      </c>
      <c r="D87" s="17">
        <v>2.4616725367181802E-4</v>
      </c>
      <c r="E87">
        <v>228155.08800000002</v>
      </c>
      <c r="F87" s="18">
        <v>0.16139169949486198</v>
      </c>
    </row>
    <row r="88" spans="1:6" x14ac:dyDescent="0.2">
      <c r="A88" t="s">
        <v>112</v>
      </c>
      <c r="B88">
        <v>458</v>
      </c>
      <c r="C88">
        <v>1421658</v>
      </c>
      <c r="D88" s="17">
        <v>3.2215905653821099E-4</v>
      </c>
      <c r="E88">
        <v>238126</v>
      </c>
      <c r="F88" s="18">
        <v>0.16749879366204812</v>
      </c>
    </row>
    <row r="89" spans="1:6" x14ac:dyDescent="0.2">
      <c r="A89" t="s">
        <v>113</v>
      </c>
      <c r="B89">
        <v>10</v>
      </c>
      <c r="C89">
        <v>1492573</v>
      </c>
      <c r="D89" s="17">
        <v>6.6998398068302189E-6</v>
      </c>
      <c r="E89">
        <v>175068.93600000005</v>
      </c>
      <c r="F89" s="18">
        <v>0.11729338263522122</v>
      </c>
    </row>
    <row r="90" spans="1:6" x14ac:dyDescent="0.2">
      <c r="A90" t="s">
        <v>114</v>
      </c>
      <c r="B90">
        <v>78</v>
      </c>
      <c r="C90">
        <v>1526797</v>
      </c>
      <c r="D90" s="17">
        <v>5.1087341670176195E-5</v>
      </c>
      <c r="E90">
        <v>182403.23199999999</v>
      </c>
      <c r="F90" s="18">
        <v>0.11946790044780019</v>
      </c>
    </row>
    <row r="91" spans="1:6" x14ac:dyDescent="0.2">
      <c r="A91" t="s">
        <v>115</v>
      </c>
      <c r="B91">
        <v>61</v>
      </c>
      <c r="C91">
        <v>1549987</v>
      </c>
      <c r="D91" s="17">
        <v>3.9355168785286588E-5</v>
      </c>
      <c r="E91">
        <v>189863.23000000007</v>
      </c>
      <c r="F91" s="18">
        <v>0.12249343381589657</v>
      </c>
    </row>
    <row r="92" spans="1:6" x14ac:dyDescent="0.2">
      <c r="A92" t="s">
        <v>116</v>
      </c>
      <c r="B92">
        <v>46</v>
      </c>
      <c r="C92">
        <v>1567803</v>
      </c>
      <c r="D92" s="17">
        <v>2.9340420958500527E-5</v>
      </c>
      <c r="E92">
        <v>196896.36899999998</v>
      </c>
      <c r="F92" s="18">
        <v>0.12558744242739681</v>
      </c>
    </row>
    <row r="93" spans="1:6" x14ac:dyDescent="0.2">
      <c r="A93" t="s">
        <v>117</v>
      </c>
      <c r="B93">
        <v>106</v>
      </c>
      <c r="C93">
        <v>1583364</v>
      </c>
      <c r="D93" s="17">
        <v>6.6946071781346552E-5</v>
      </c>
      <c r="E93">
        <v>204377.20099999997</v>
      </c>
      <c r="F93" s="18">
        <v>0.1290778374397801</v>
      </c>
    </row>
    <row r="94" spans="1:6" x14ac:dyDescent="0.2">
      <c r="A94" t="s">
        <v>118</v>
      </c>
      <c r="B94">
        <v>56</v>
      </c>
      <c r="C94">
        <v>1599464</v>
      </c>
      <c r="D94" s="17">
        <v>3.5011728929191279E-5</v>
      </c>
      <c r="E94">
        <v>213187.74400000001</v>
      </c>
      <c r="F94" s="18">
        <v>0.13328699114203257</v>
      </c>
    </row>
    <row r="95" spans="1:6" x14ac:dyDescent="0.2">
      <c r="A95" t="s">
        <v>119</v>
      </c>
      <c r="B95">
        <v>82</v>
      </c>
      <c r="C95">
        <v>1616547</v>
      </c>
      <c r="D95" s="17">
        <v>5.0725404210332272E-5</v>
      </c>
      <c r="E95">
        <v>222942.80999999997</v>
      </c>
      <c r="F95" s="18">
        <v>0.13791297747606471</v>
      </c>
    </row>
    <row r="96" spans="1:6" x14ac:dyDescent="0.2">
      <c r="A96" t="s">
        <v>120</v>
      </c>
      <c r="B96">
        <v>42</v>
      </c>
      <c r="C96">
        <v>1635483</v>
      </c>
      <c r="D96" s="17">
        <v>2.5680487048780086E-5</v>
      </c>
      <c r="E96">
        <v>233456.59399999995</v>
      </c>
      <c r="F96" s="18">
        <v>0.14274473901593593</v>
      </c>
    </row>
    <row r="97" spans="1:6" x14ac:dyDescent="0.2">
      <c r="A97" t="s">
        <v>121</v>
      </c>
      <c r="B97">
        <v>105</v>
      </c>
      <c r="C97">
        <v>1657375</v>
      </c>
      <c r="D97" s="17">
        <v>6.335319405686704E-5</v>
      </c>
      <c r="E97">
        <v>242449</v>
      </c>
      <c r="F97" s="18">
        <v>0.14628493853231767</v>
      </c>
    </row>
    <row r="98" spans="1:6" x14ac:dyDescent="0.2">
      <c r="A98" t="s">
        <v>122</v>
      </c>
      <c r="B98">
        <v>2268</v>
      </c>
      <c r="C98">
        <v>12785043</v>
      </c>
      <c r="D98" s="17">
        <v>1.7739478858225192E-4</v>
      </c>
      <c r="E98">
        <v>1551158.4959999993</v>
      </c>
      <c r="F98" s="18">
        <v>0.12132602886044258</v>
      </c>
    </row>
    <row r="99" spans="1:6" x14ac:dyDescent="0.2">
      <c r="A99" t="s">
        <v>123</v>
      </c>
      <c r="B99">
        <v>2080</v>
      </c>
      <c r="C99">
        <v>12745359</v>
      </c>
      <c r="D99" s="17">
        <v>1.6319665848564955E-4</v>
      </c>
      <c r="E99">
        <v>1565064.1640000008</v>
      </c>
      <c r="F99" s="18">
        <v>0.12279482782713307</v>
      </c>
    </row>
    <row r="100" spans="1:6" x14ac:dyDescent="0.2">
      <c r="A100" t="s">
        <v>124</v>
      </c>
      <c r="B100">
        <v>2291</v>
      </c>
      <c r="C100">
        <v>12790182</v>
      </c>
      <c r="D100" s="17">
        <v>1.7912176699283873E-4</v>
      </c>
      <c r="E100">
        <v>1594311.4500000002</v>
      </c>
      <c r="F100" s="18">
        <v>0.12465119339193143</v>
      </c>
    </row>
    <row r="101" spans="1:6" x14ac:dyDescent="0.2">
      <c r="A101" t="s">
        <v>125</v>
      </c>
      <c r="B101">
        <v>2201</v>
      </c>
      <c r="C101">
        <v>12823860</v>
      </c>
      <c r="D101" s="17">
        <v>1.7163319000675304E-4</v>
      </c>
      <c r="E101">
        <v>1624252.861</v>
      </c>
      <c r="F101" s="18">
        <v>0.12665865511632224</v>
      </c>
    </row>
    <row r="102" spans="1:6" x14ac:dyDescent="0.2">
      <c r="A102" t="s">
        <v>126</v>
      </c>
      <c r="B102">
        <v>2307</v>
      </c>
      <c r="C102">
        <v>12848554</v>
      </c>
      <c r="D102" s="17">
        <v>1.7955327891372056E-4</v>
      </c>
      <c r="E102">
        <v>1652568.7339999999</v>
      </c>
      <c r="F102" s="18">
        <v>0.12861904413523886</v>
      </c>
    </row>
    <row r="103" spans="1:6" x14ac:dyDescent="0.2">
      <c r="A103" t="s">
        <v>127</v>
      </c>
      <c r="B103">
        <v>2354</v>
      </c>
      <c r="C103">
        <v>12868747</v>
      </c>
      <c r="D103" s="17">
        <v>1.8292379203662952E-4</v>
      </c>
      <c r="E103">
        <v>1689878.0050000004</v>
      </c>
      <c r="F103" s="18">
        <v>0.13131643702374446</v>
      </c>
    </row>
    <row r="104" spans="1:6" x14ac:dyDescent="0.2">
      <c r="A104" t="s">
        <v>128</v>
      </c>
      <c r="B104">
        <v>2211</v>
      </c>
      <c r="C104">
        <v>12873761</v>
      </c>
      <c r="D104" s="17">
        <v>1.7174468284753772E-4</v>
      </c>
      <c r="E104">
        <v>1735971.5110000009</v>
      </c>
      <c r="F104" s="18">
        <v>0.13484571532747897</v>
      </c>
    </row>
    <row r="105" spans="1:6" x14ac:dyDescent="0.2">
      <c r="A105" t="s">
        <v>129</v>
      </c>
      <c r="B105">
        <v>2041</v>
      </c>
      <c r="C105">
        <v>12851684</v>
      </c>
      <c r="D105" s="17">
        <v>1.588118724363282E-4</v>
      </c>
      <c r="E105">
        <v>1783772.7989999996</v>
      </c>
      <c r="F105" s="18">
        <v>0.13879681440969133</v>
      </c>
    </row>
    <row r="106" spans="1:6" x14ac:dyDescent="0.2">
      <c r="A106" t="s">
        <v>130</v>
      </c>
      <c r="B106">
        <v>2251</v>
      </c>
      <c r="C106">
        <v>12854526</v>
      </c>
      <c r="D106" s="17">
        <v>1.7511341919569808E-4</v>
      </c>
      <c r="E106">
        <v>1847932</v>
      </c>
      <c r="F106" s="18">
        <v>0.14375730384768759</v>
      </c>
    </row>
    <row r="107" spans="1:6" x14ac:dyDescent="0.2">
      <c r="A107" t="s">
        <v>131</v>
      </c>
      <c r="B107">
        <v>976</v>
      </c>
      <c r="C107">
        <v>6342469</v>
      </c>
      <c r="D107" s="17">
        <v>1.5388329056082104E-4</v>
      </c>
      <c r="E107">
        <v>798519.55800000008</v>
      </c>
      <c r="F107" s="18">
        <v>0.12590042742029958</v>
      </c>
    </row>
    <row r="108" spans="1:6" x14ac:dyDescent="0.2">
      <c r="A108" t="s">
        <v>132</v>
      </c>
      <c r="B108">
        <v>1004</v>
      </c>
      <c r="C108">
        <v>6417398</v>
      </c>
      <c r="D108" s="17">
        <v>1.5644970126521684E-4</v>
      </c>
      <c r="E108">
        <v>816965.27400000056</v>
      </c>
      <c r="F108" s="18">
        <v>0.12730475404517541</v>
      </c>
    </row>
    <row r="109" spans="1:6" x14ac:dyDescent="0.2">
      <c r="A109" t="s">
        <v>133</v>
      </c>
      <c r="B109">
        <v>797</v>
      </c>
      <c r="C109">
        <v>6454254</v>
      </c>
      <c r="D109" s="17">
        <v>1.2348444917104285E-4</v>
      </c>
      <c r="E109">
        <v>830506.6379999998</v>
      </c>
      <c r="F109" s="18">
        <v>0.12867585285611627</v>
      </c>
    </row>
    <row r="110" spans="1:6" x14ac:dyDescent="0.2">
      <c r="A110" t="s">
        <v>134</v>
      </c>
      <c r="B110">
        <v>751</v>
      </c>
      <c r="C110">
        <v>6485530</v>
      </c>
      <c r="D110" s="17">
        <v>1.1579624178748691E-4</v>
      </c>
      <c r="E110">
        <v>847118.94400000025</v>
      </c>
      <c r="F110" s="18">
        <v>0.13061676439705008</v>
      </c>
    </row>
    <row r="111" spans="1:6" x14ac:dyDescent="0.2">
      <c r="A111" t="s">
        <v>135</v>
      </c>
      <c r="B111">
        <v>947</v>
      </c>
      <c r="C111">
        <v>6514861</v>
      </c>
      <c r="D111" s="17">
        <v>1.4535997007457258E-4</v>
      </c>
      <c r="E111">
        <v>865940.54099999974</v>
      </c>
      <c r="F111" s="18">
        <v>0.13291773086179426</v>
      </c>
    </row>
    <row r="112" spans="1:6" x14ac:dyDescent="0.2">
      <c r="A112" t="s">
        <v>136</v>
      </c>
      <c r="B112">
        <v>882</v>
      </c>
      <c r="C112">
        <v>6542411</v>
      </c>
      <c r="D112" s="17">
        <v>1.3481268602660396E-4</v>
      </c>
      <c r="E112">
        <v>889408.24800000037</v>
      </c>
      <c r="F112" s="18">
        <v>0.13594502821666207</v>
      </c>
    </row>
    <row r="113" spans="1:6" x14ac:dyDescent="0.2">
      <c r="A113" t="s">
        <v>137</v>
      </c>
      <c r="B113">
        <v>863</v>
      </c>
      <c r="C113">
        <v>6568645</v>
      </c>
      <c r="D113" s="17">
        <v>1.3138173854729553E-4</v>
      </c>
      <c r="E113">
        <v>913020.27</v>
      </c>
      <c r="F113" s="18">
        <v>0.13899674438183218</v>
      </c>
    </row>
    <row r="114" spans="1:6" x14ac:dyDescent="0.2">
      <c r="A114" t="s">
        <v>138</v>
      </c>
      <c r="B114">
        <v>812</v>
      </c>
      <c r="C114">
        <v>6589578</v>
      </c>
      <c r="D114" s="17">
        <v>1.2322488632807746E-4</v>
      </c>
      <c r="E114">
        <v>940530.755</v>
      </c>
      <c r="F114" s="18">
        <v>0.14273004356272889</v>
      </c>
    </row>
    <row r="115" spans="1:6" x14ac:dyDescent="0.2">
      <c r="A115" t="s">
        <v>139</v>
      </c>
      <c r="B115">
        <v>939</v>
      </c>
      <c r="C115">
        <v>6614418</v>
      </c>
      <c r="D115" s="17">
        <v>1.4196260351250858E-4</v>
      </c>
      <c r="E115">
        <v>968568</v>
      </c>
      <c r="F115" s="18">
        <v>0.14643283808189927</v>
      </c>
    </row>
    <row r="116" spans="1:6" x14ac:dyDescent="0.2">
      <c r="A116" t="s">
        <v>140</v>
      </c>
      <c r="B116">
        <v>528</v>
      </c>
      <c r="C116">
        <v>2978880</v>
      </c>
      <c r="D116" s="17">
        <v>1.7724782468578795E-4</v>
      </c>
      <c r="E116">
        <v>438475.21000000014</v>
      </c>
      <c r="F116" s="18">
        <v>0.14719465369534862</v>
      </c>
    </row>
    <row r="117" spans="1:6" x14ac:dyDescent="0.2">
      <c r="A117" t="s">
        <v>141</v>
      </c>
      <c r="B117">
        <v>434</v>
      </c>
      <c r="C117">
        <v>3016267</v>
      </c>
      <c r="D117" s="17">
        <v>1.4388646628431766E-4</v>
      </c>
      <c r="E117">
        <v>446353.12000000011</v>
      </c>
      <c r="F117" s="18">
        <v>0.14798196578751155</v>
      </c>
    </row>
    <row r="118" spans="1:6" x14ac:dyDescent="0.2">
      <c r="A118" t="s">
        <v>142</v>
      </c>
      <c r="B118">
        <v>497</v>
      </c>
      <c r="C118">
        <v>3032266</v>
      </c>
      <c r="D118" s="17">
        <v>1.6390382637934797E-4</v>
      </c>
      <c r="E118">
        <v>450633.92700000003</v>
      </c>
      <c r="F118" s="18">
        <v>0.14861292742787077</v>
      </c>
    </row>
    <row r="119" spans="1:6" x14ac:dyDescent="0.2">
      <c r="A119" t="s">
        <v>143</v>
      </c>
      <c r="B119">
        <v>513</v>
      </c>
      <c r="C119">
        <v>3047646</v>
      </c>
      <c r="D119" s="17">
        <v>1.6832663636130968E-4</v>
      </c>
      <c r="E119">
        <v>454773.17699999997</v>
      </c>
      <c r="F119" s="18">
        <v>0.14922112902876514</v>
      </c>
    </row>
    <row r="120" spans="1:6" x14ac:dyDescent="0.2">
      <c r="A120" t="s">
        <v>144</v>
      </c>
      <c r="B120">
        <v>621</v>
      </c>
      <c r="C120">
        <v>3062553</v>
      </c>
      <c r="D120" s="17">
        <v>2.0277200100700298E-4</v>
      </c>
      <c r="E120">
        <v>461430.68600000005</v>
      </c>
      <c r="F120" s="18">
        <v>0.15066863691828355</v>
      </c>
    </row>
    <row r="121" spans="1:6" x14ac:dyDescent="0.2">
      <c r="A121" t="s">
        <v>145</v>
      </c>
      <c r="B121">
        <v>420</v>
      </c>
      <c r="C121">
        <v>3078116</v>
      </c>
      <c r="D121" s="17">
        <v>1.3644709945953953E-4</v>
      </c>
      <c r="E121">
        <v>469225.14599999995</v>
      </c>
      <c r="F121" s="18">
        <v>0.15243907182185465</v>
      </c>
    </row>
    <row r="122" spans="1:6" x14ac:dyDescent="0.2">
      <c r="A122" t="s">
        <v>146</v>
      </c>
      <c r="B122">
        <v>462</v>
      </c>
      <c r="C122">
        <v>3093526</v>
      </c>
      <c r="D122" s="17">
        <v>1.4934414645294722E-4</v>
      </c>
      <c r="E122">
        <v>480445.94400000013</v>
      </c>
      <c r="F122" s="18">
        <v>0.15530690351398377</v>
      </c>
    </row>
    <row r="123" spans="1:6" x14ac:dyDescent="0.2">
      <c r="A123" t="s">
        <v>147</v>
      </c>
      <c r="B123">
        <v>362</v>
      </c>
      <c r="C123">
        <v>3106589</v>
      </c>
      <c r="D123" s="17">
        <v>1.1652651831317243E-4</v>
      </c>
      <c r="E123">
        <v>490970.64400000015</v>
      </c>
      <c r="F123" s="18">
        <v>0.15804171198700573</v>
      </c>
    </row>
    <row r="124" spans="1:6" x14ac:dyDescent="0.2">
      <c r="A124" t="s">
        <v>148</v>
      </c>
      <c r="B124">
        <v>413</v>
      </c>
      <c r="C124">
        <v>3118102</v>
      </c>
      <c r="D124" s="17">
        <v>1.3245237006358356E-4</v>
      </c>
      <c r="E124">
        <v>501026</v>
      </c>
      <c r="F124" s="18">
        <v>0.16068300523844312</v>
      </c>
    </row>
    <row r="125" spans="1:6" x14ac:dyDescent="0.2">
      <c r="A125" t="s">
        <v>149</v>
      </c>
      <c r="B125">
        <v>449</v>
      </c>
      <c r="C125">
        <v>2777835</v>
      </c>
      <c r="D125" s="17">
        <v>1.6163667028459215E-4</v>
      </c>
      <c r="E125">
        <v>360010.96000000008</v>
      </c>
      <c r="F125" s="18">
        <v>0.12960127581371828</v>
      </c>
    </row>
    <row r="126" spans="1:6" x14ac:dyDescent="0.2">
      <c r="A126" t="s">
        <v>150</v>
      </c>
      <c r="B126">
        <v>402</v>
      </c>
      <c r="C126">
        <v>2809329</v>
      </c>
      <c r="D126" s="17">
        <v>1.4309466780145722E-4</v>
      </c>
      <c r="E126">
        <v>367670.77600000007</v>
      </c>
      <c r="F126" s="18">
        <v>0.13087494415926368</v>
      </c>
    </row>
    <row r="127" spans="1:6" x14ac:dyDescent="0.2">
      <c r="A127" t="s">
        <v>151</v>
      </c>
      <c r="B127">
        <v>481</v>
      </c>
      <c r="C127">
        <v>2830985</v>
      </c>
      <c r="D127" s="17">
        <v>1.6990552758138953E-4</v>
      </c>
      <c r="E127">
        <v>372390.89200000028</v>
      </c>
      <c r="F127" s="18">
        <v>0.13154110389140186</v>
      </c>
    </row>
    <row r="128" spans="1:6" x14ac:dyDescent="0.2">
      <c r="A128" t="s">
        <v>152</v>
      </c>
      <c r="B128">
        <v>492</v>
      </c>
      <c r="C128">
        <v>2851183</v>
      </c>
      <c r="D128" s="17">
        <v>1.7255995143068684E-4</v>
      </c>
      <c r="E128">
        <v>378482.67200000014</v>
      </c>
      <c r="F128" s="18">
        <v>0.13274583637739146</v>
      </c>
    </row>
    <row r="129" spans="1:6" x14ac:dyDescent="0.2">
      <c r="A129" t="s">
        <v>153</v>
      </c>
      <c r="B129">
        <v>548</v>
      </c>
      <c r="C129">
        <v>2868107</v>
      </c>
      <c r="D129" s="17">
        <v>1.9106679074385997E-4</v>
      </c>
      <c r="E129">
        <v>386343.02200000006</v>
      </c>
      <c r="F129" s="18">
        <v>0.1347031411310666</v>
      </c>
    </row>
    <row r="130" spans="1:6" x14ac:dyDescent="0.2">
      <c r="A130" t="s">
        <v>154</v>
      </c>
      <c r="B130">
        <v>465</v>
      </c>
      <c r="C130">
        <v>2882946</v>
      </c>
      <c r="D130" s="17">
        <v>1.6129334368385673E-4</v>
      </c>
      <c r="E130">
        <v>394445.45600000012</v>
      </c>
      <c r="F130" s="18">
        <v>0.13682027204116903</v>
      </c>
    </row>
    <row r="131" spans="1:6" x14ac:dyDescent="0.2">
      <c r="A131" t="s">
        <v>155</v>
      </c>
      <c r="B131">
        <v>497</v>
      </c>
      <c r="C131">
        <v>2892987</v>
      </c>
      <c r="D131" s="17">
        <v>1.7179475746002316E-4</v>
      </c>
      <c r="E131">
        <v>404451.08500000008</v>
      </c>
      <c r="F131" s="18">
        <v>0.13980397595979521</v>
      </c>
    </row>
    <row r="132" spans="1:6" x14ac:dyDescent="0.2">
      <c r="A132" t="s">
        <v>156</v>
      </c>
      <c r="B132">
        <v>384</v>
      </c>
      <c r="C132">
        <v>2898292</v>
      </c>
      <c r="D132" s="17">
        <v>1.3249182622040843E-4</v>
      </c>
      <c r="E132">
        <v>415607.72799999971</v>
      </c>
      <c r="F132" s="18">
        <v>0.1433974658177988</v>
      </c>
    </row>
    <row r="133" spans="1:6" x14ac:dyDescent="0.2">
      <c r="A133" t="s">
        <v>157</v>
      </c>
      <c r="B133">
        <v>404</v>
      </c>
      <c r="C133">
        <v>2903820</v>
      </c>
      <c r="D133" s="17">
        <v>1.3912708087966886E-4</v>
      </c>
      <c r="E133">
        <v>426273</v>
      </c>
      <c r="F133" s="18">
        <v>0.14679732214806704</v>
      </c>
    </row>
    <row r="134" spans="1:6" x14ac:dyDescent="0.2">
      <c r="A134" t="s">
        <v>158</v>
      </c>
      <c r="B134">
        <v>828</v>
      </c>
      <c r="C134">
        <v>4252000</v>
      </c>
      <c r="D134" s="17">
        <v>1.947318908748824E-4</v>
      </c>
      <c r="E134">
        <v>548500.58500000008</v>
      </c>
      <c r="F134" s="18">
        <v>0.12899825611476953</v>
      </c>
    </row>
    <row r="135" spans="1:6" x14ac:dyDescent="0.2">
      <c r="A135" t="s">
        <v>159</v>
      </c>
      <c r="B135">
        <v>745</v>
      </c>
      <c r="C135">
        <v>4285828</v>
      </c>
      <c r="D135" s="17">
        <v>1.7382872107793407E-4</v>
      </c>
      <c r="E135">
        <v>559915.44700000039</v>
      </c>
      <c r="F135" s="18">
        <v>0.13064347122656356</v>
      </c>
    </row>
    <row r="136" spans="1:6" x14ac:dyDescent="0.2">
      <c r="A136" t="s">
        <v>160</v>
      </c>
      <c r="B136">
        <v>800</v>
      </c>
      <c r="C136">
        <v>4316040</v>
      </c>
      <c r="D136" s="17">
        <v>1.8535509402137145E-4</v>
      </c>
      <c r="E136">
        <v>569981.62800000003</v>
      </c>
      <c r="F136" s="18">
        <v>0.13206124781049297</v>
      </c>
    </row>
    <row r="137" spans="1:6" x14ac:dyDescent="0.2">
      <c r="A137" t="s">
        <v>161</v>
      </c>
      <c r="B137">
        <v>714</v>
      </c>
      <c r="C137">
        <v>4340167</v>
      </c>
      <c r="D137" s="17">
        <v>1.6450979881649715E-4</v>
      </c>
      <c r="E137">
        <v>583472.647</v>
      </c>
      <c r="F137" s="18">
        <v>0.13443552909369616</v>
      </c>
    </row>
    <row r="138" spans="1:6" x14ac:dyDescent="0.2">
      <c r="A138" t="s">
        <v>162</v>
      </c>
      <c r="B138">
        <v>757</v>
      </c>
      <c r="C138">
        <v>4361333</v>
      </c>
      <c r="D138" s="17">
        <v>1.7357078672965352E-4</v>
      </c>
      <c r="E138">
        <v>597776.82199999993</v>
      </c>
      <c r="F138" s="18">
        <v>0.13706287091584154</v>
      </c>
    </row>
    <row r="139" spans="1:6" x14ac:dyDescent="0.2">
      <c r="A139" t="s">
        <v>163</v>
      </c>
      <c r="B139">
        <v>860</v>
      </c>
      <c r="C139">
        <v>4383272</v>
      </c>
      <c r="D139" s="17">
        <v>1.9620046394565522E-4</v>
      </c>
      <c r="E139">
        <v>613815.0569999998</v>
      </c>
      <c r="F139" s="18">
        <v>0.14003581274445204</v>
      </c>
    </row>
    <row r="140" spans="1:6" x14ac:dyDescent="0.2">
      <c r="A140" t="s">
        <v>164</v>
      </c>
      <c r="B140">
        <v>835</v>
      </c>
      <c r="C140">
        <v>4397353</v>
      </c>
      <c r="D140" s="17">
        <v>1.8988696154254616E-4</v>
      </c>
      <c r="E140">
        <v>632520.74800000037</v>
      </c>
      <c r="F140" s="18">
        <v>0.14384124904232168</v>
      </c>
    </row>
    <row r="141" spans="1:6" x14ac:dyDescent="0.2">
      <c r="A141" t="s">
        <v>165</v>
      </c>
      <c r="B141">
        <v>744</v>
      </c>
      <c r="C141">
        <v>4411989</v>
      </c>
      <c r="D141" s="17">
        <v>1.6863142677826258E-4</v>
      </c>
      <c r="E141">
        <v>651718.04300000041</v>
      </c>
      <c r="F141" s="18">
        <v>0.1477152465701978</v>
      </c>
    </row>
    <row r="142" spans="1:6" x14ac:dyDescent="0.2">
      <c r="A142" t="s">
        <v>166</v>
      </c>
      <c r="B142">
        <v>763</v>
      </c>
      <c r="C142">
        <v>4424376</v>
      </c>
      <c r="D142" s="17">
        <v>1.7245369742535446E-4</v>
      </c>
      <c r="E142">
        <v>672706</v>
      </c>
      <c r="F142" s="18">
        <v>0.15204539578010548</v>
      </c>
    </row>
    <row r="143" spans="1:6" x14ac:dyDescent="0.2">
      <c r="A143" t="s">
        <v>167</v>
      </c>
      <c r="B143">
        <v>661</v>
      </c>
      <c r="C143">
        <v>4411546</v>
      </c>
      <c r="D143" s="17">
        <v>1.4983409444217514E-4</v>
      </c>
      <c r="E143">
        <v>534792.00599999982</v>
      </c>
      <c r="F143" s="18">
        <v>0.12122553091365246</v>
      </c>
    </row>
    <row r="144" spans="1:6" x14ac:dyDescent="0.2">
      <c r="A144" t="s">
        <v>168</v>
      </c>
      <c r="B144">
        <v>718</v>
      </c>
      <c r="C144">
        <v>4429940</v>
      </c>
      <c r="D144" s="17">
        <v>1.6207894463581899E-4</v>
      </c>
      <c r="E144">
        <v>537758.04499999981</v>
      </c>
      <c r="F144" s="18">
        <v>0.12139172200977887</v>
      </c>
    </row>
    <row r="145" spans="1:6" x14ac:dyDescent="0.2">
      <c r="A145" t="s">
        <v>169</v>
      </c>
      <c r="B145">
        <v>656</v>
      </c>
      <c r="C145">
        <v>4484596</v>
      </c>
      <c r="D145" s="17">
        <v>1.4627850535477442E-4</v>
      </c>
      <c r="E145">
        <v>548867.2100000002</v>
      </c>
      <c r="F145" s="18">
        <v>0.12238944377598343</v>
      </c>
    </row>
    <row r="146" spans="1:6" x14ac:dyDescent="0.2">
      <c r="A146" t="s">
        <v>170</v>
      </c>
      <c r="B146">
        <v>612</v>
      </c>
      <c r="C146">
        <v>4529605</v>
      </c>
      <c r="D146" s="17">
        <v>1.3511111896070407E-4</v>
      </c>
      <c r="E146">
        <v>561840.16399999976</v>
      </c>
      <c r="F146" s="18">
        <v>0.12403734188742721</v>
      </c>
    </row>
    <row r="147" spans="1:6" x14ac:dyDescent="0.2">
      <c r="A147" t="s">
        <v>171</v>
      </c>
      <c r="B147">
        <v>730</v>
      </c>
      <c r="C147">
        <v>4567968</v>
      </c>
      <c r="D147" s="17">
        <v>1.5980847501558679E-4</v>
      </c>
      <c r="E147">
        <v>578380.9439999999</v>
      </c>
      <c r="F147" s="18">
        <v>0.12661668032700751</v>
      </c>
    </row>
    <row r="148" spans="1:6" x14ac:dyDescent="0.2">
      <c r="A148" t="s">
        <v>172</v>
      </c>
      <c r="B148">
        <v>665</v>
      </c>
      <c r="C148">
        <v>4601049</v>
      </c>
      <c r="D148" s="17">
        <v>1.4453225775252557E-4</v>
      </c>
      <c r="E148">
        <v>594360.01499999978</v>
      </c>
      <c r="F148" s="18">
        <v>0.12917924042973675</v>
      </c>
    </row>
    <row r="149" spans="1:6" x14ac:dyDescent="0.2">
      <c r="A149" t="s">
        <v>173</v>
      </c>
      <c r="B149">
        <v>569</v>
      </c>
      <c r="C149">
        <v>4625253</v>
      </c>
      <c r="D149" s="17">
        <v>1.2302029748426733E-4</v>
      </c>
      <c r="E149">
        <v>611849.78500000003</v>
      </c>
      <c r="F149" s="18">
        <v>0.13228460907976278</v>
      </c>
    </row>
    <row r="150" spans="1:6" x14ac:dyDescent="0.2">
      <c r="A150" t="s">
        <v>174</v>
      </c>
      <c r="B150">
        <v>540</v>
      </c>
      <c r="C150">
        <v>4645670</v>
      </c>
      <c r="D150" s="17">
        <v>1.1623727040448417E-4</v>
      </c>
      <c r="E150">
        <v>633999.65500000038</v>
      </c>
      <c r="F150" s="18">
        <v>0.13647109136034208</v>
      </c>
    </row>
    <row r="151" spans="1:6" x14ac:dyDescent="0.2">
      <c r="A151" t="s">
        <v>175</v>
      </c>
      <c r="B151">
        <v>628</v>
      </c>
      <c r="C151">
        <v>4663461</v>
      </c>
      <c r="D151" s="17">
        <v>1.3466393307459847E-4</v>
      </c>
      <c r="E151">
        <v>655848</v>
      </c>
      <c r="F151" s="18">
        <v>0.14063546366100199</v>
      </c>
    </row>
    <row r="152" spans="1:6" x14ac:dyDescent="0.2">
      <c r="A152" t="s">
        <v>176</v>
      </c>
      <c r="B152">
        <v>81</v>
      </c>
      <c r="C152">
        <v>1316380</v>
      </c>
      <c r="D152" s="17">
        <v>6.1532384265941447E-5</v>
      </c>
      <c r="E152">
        <v>197784.86700000003</v>
      </c>
      <c r="F152" s="18">
        <v>0.15024906713866817</v>
      </c>
    </row>
    <row r="153" spans="1:6" x14ac:dyDescent="0.2">
      <c r="A153" t="s">
        <v>177</v>
      </c>
      <c r="B153">
        <v>100</v>
      </c>
      <c r="C153">
        <v>1327665</v>
      </c>
      <c r="D153" s="17">
        <v>7.5320205021598064E-5</v>
      </c>
      <c r="E153">
        <v>203415.77200000003</v>
      </c>
      <c r="F153" s="18">
        <v>0.15321317651666649</v>
      </c>
    </row>
    <row r="154" spans="1:6" x14ac:dyDescent="0.2">
      <c r="A154" t="s">
        <v>178</v>
      </c>
      <c r="B154">
        <v>148</v>
      </c>
      <c r="C154">
        <v>1328543</v>
      </c>
      <c r="D154" s="17">
        <v>1.1140023318778542E-4</v>
      </c>
      <c r="E154">
        <v>208212.31899999999</v>
      </c>
      <c r="F154" s="18">
        <v>0.15672230330519976</v>
      </c>
    </row>
    <row r="155" spans="1:6" x14ac:dyDescent="0.2">
      <c r="A155" t="s">
        <v>179</v>
      </c>
      <c r="B155">
        <v>51</v>
      </c>
      <c r="C155">
        <v>1329084</v>
      </c>
      <c r="D155" s="17">
        <v>3.8372292496185344E-5</v>
      </c>
      <c r="E155">
        <v>213317.856</v>
      </c>
      <c r="F155" s="18">
        <v>0.16049990519786561</v>
      </c>
    </row>
    <row r="156" spans="1:6" x14ac:dyDescent="0.2">
      <c r="A156" t="s">
        <v>180</v>
      </c>
      <c r="B156">
        <v>105</v>
      </c>
      <c r="C156">
        <v>1328320</v>
      </c>
      <c r="D156" s="17">
        <v>7.904721753794266E-5</v>
      </c>
      <c r="E156">
        <v>220400.67300000001</v>
      </c>
      <c r="F156" s="18">
        <v>0.16592438042038063</v>
      </c>
    </row>
    <row r="157" spans="1:6" x14ac:dyDescent="0.2">
      <c r="A157" t="s">
        <v>181</v>
      </c>
      <c r="B157">
        <v>61</v>
      </c>
      <c r="C157">
        <v>1328535</v>
      </c>
      <c r="D157" s="17">
        <v>4.5915237460812098E-5</v>
      </c>
      <c r="E157">
        <v>226674.22600000002</v>
      </c>
      <c r="F157" s="18">
        <v>0.17061968709894734</v>
      </c>
    </row>
    <row r="158" spans="1:6" x14ac:dyDescent="0.2">
      <c r="A158" t="s">
        <v>182</v>
      </c>
      <c r="B158">
        <v>170</v>
      </c>
      <c r="C158">
        <v>1329100</v>
      </c>
      <c r="D158" s="17">
        <v>1.2790610187344819E-4</v>
      </c>
      <c r="E158">
        <v>234435.842</v>
      </c>
      <c r="F158" s="18">
        <v>0.17638690993905651</v>
      </c>
    </row>
    <row r="159" spans="1:6" x14ac:dyDescent="0.2">
      <c r="A159" t="s">
        <v>183</v>
      </c>
      <c r="B159">
        <v>80</v>
      </c>
      <c r="C159">
        <v>1329923</v>
      </c>
      <c r="D159" s="17">
        <v>6.0153858531659351E-5</v>
      </c>
      <c r="E159">
        <v>242468.78700000001</v>
      </c>
      <c r="F159" s="18">
        <v>0.18231791389426305</v>
      </c>
    </row>
    <row r="160" spans="1:6" x14ac:dyDescent="0.2">
      <c r="A160" t="s">
        <v>184</v>
      </c>
      <c r="B160">
        <v>130</v>
      </c>
      <c r="C160">
        <v>1330158</v>
      </c>
      <c r="D160" s="17">
        <v>9.7732750545423926E-5</v>
      </c>
      <c r="E160">
        <v>250131</v>
      </c>
      <c r="F160" s="18">
        <v>0.18804608174367254</v>
      </c>
    </row>
    <row r="161" spans="1:6" x14ac:dyDescent="0.2">
      <c r="A161" t="s">
        <v>185</v>
      </c>
      <c r="B161">
        <v>724</v>
      </c>
      <c r="C161">
        <v>5637418</v>
      </c>
      <c r="D161" s="17">
        <v>1.2842758865849578E-4</v>
      </c>
      <c r="E161">
        <v>663114.52300000028</v>
      </c>
      <c r="F161" s="18">
        <v>0.11762734695209762</v>
      </c>
    </row>
    <row r="162" spans="1:6" x14ac:dyDescent="0.2">
      <c r="A162" t="s">
        <v>186</v>
      </c>
      <c r="B162">
        <v>739</v>
      </c>
      <c r="C162">
        <v>5696423</v>
      </c>
      <c r="D162" s="17">
        <v>1.2973053440729383E-4</v>
      </c>
      <c r="E162">
        <v>677472.33499999996</v>
      </c>
      <c r="F162" s="18">
        <v>0.11892942904696507</v>
      </c>
    </row>
    <row r="163" spans="1:6" x14ac:dyDescent="0.2">
      <c r="A163" t="s">
        <v>187</v>
      </c>
      <c r="B163">
        <v>877</v>
      </c>
      <c r="C163">
        <v>5736545</v>
      </c>
      <c r="D163" s="17">
        <v>1.5287947710686484E-4</v>
      </c>
      <c r="E163">
        <v>697663.24200000009</v>
      </c>
      <c r="F163" s="18">
        <v>0.12161732227324985</v>
      </c>
    </row>
    <row r="164" spans="1:6" x14ac:dyDescent="0.2">
      <c r="A164" t="s">
        <v>188</v>
      </c>
      <c r="B164">
        <v>763</v>
      </c>
      <c r="C164">
        <v>5785496</v>
      </c>
      <c r="D164" s="17">
        <v>1.3188151888792249E-4</v>
      </c>
      <c r="E164">
        <v>716292.64899999998</v>
      </c>
      <c r="F164" s="18">
        <v>0.12380833881831393</v>
      </c>
    </row>
    <row r="165" spans="1:6" x14ac:dyDescent="0.2">
      <c r="A165" t="s">
        <v>189</v>
      </c>
      <c r="B165">
        <v>943</v>
      </c>
      <c r="C165">
        <v>5834299</v>
      </c>
      <c r="D165" s="17">
        <v>1.6163038610122655E-4</v>
      </c>
      <c r="E165">
        <v>740046.16100000008</v>
      </c>
      <c r="F165" s="18">
        <v>0.12684405804364846</v>
      </c>
    </row>
    <row r="166" spans="1:6" x14ac:dyDescent="0.2">
      <c r="A166" t="s">
        <v>190</v>
      </c>
      <c r="B166">
        <v>855</v>
      </c>
      <c r="C166">
        <v>5887776</v>
      </c>
      <c r="D166" s="17">
        <v>1.4521612235248081E-4</v>
      </c>
      <c r="E166">
        <v>763840.40599999984</v>
      </c>
      <c r="F166" s="18">
        <v>0.12973326532802876</v>
      </c>
    </row>
    <row r="167" spans="1:6" x14ac:dyDescent="0.2">
      <c r="A167" t="s">
        <v>191</v>
      </c>
      <c r="B167">
        <v>1018</v>
      </c>
      <c r="C167">
        <v>5930538</v>
      </c>
      <c r="D167" s="17">
        <v>1.7165390391225889E-4</v>
      </c>
      <c r="E167">
        <v>790532.22499999998</v>
      </c>
      <c r="F167" s="18">
        <v>0.13329856835922813</v>
      </c>
    </row>
    <row r="168" spans="1:6" x14ac:dyDescent="0.2">
      <c r="A168" t="s">
        <v>192</v>
      </c>
      <c r="B168">
        <v>871</v>
      </c>
      <c r="C168">
        <v>5959902</v>
      </c>
      <c r="D168" s="17">
        <v>1.4614334262543242E-4</v>
      </c>
      <c r="E168">
        <v>820127.05100000009</v>
      </c>
      <c r="F168" s="18">
        <v>0.13760747257253561</v>
      </c>
    </row>
    <row r="169" spans="1:6" x14ac:dyDescent="0.2">
      <c r="A169" t="s">
        <v>193</v>
      </c>
      <c r="B169">
        <v>837</v>
      </c>
      <c r="C169">
        <v>5996079</v>
      </c>
      <c r="D169" s="17">
        <v>1.3959122286414172E-4</v>
      </c>
      <c r="E169">
        <v>849185</v>
      </c>
      <c r="F169" s="18">
        <v>0.14162338421491777</v>
      </c>
    </row>
    <row r="170" spans="1:6" x14ac:dyDescent="0.2">
      <c r="A170" t="s">
        <v>194</v>
      </c>
      <c r="B170">
        <v>1173</v>
      </c>
      <c r="C170">
        <v>6511176</v>
      </c>
      <c r="D170" s="17">
        <v>1.8015178824839015E-4</v>
      </c>
      <c r="E170">
        <v>868998.38300000003</v>
      </c>
      <c r="F170" s="18">
        <v>0.13346258540699868</v>
      </c>
    </row>
    <row r="171" spans="1:6" x14ac:dyDescent="0.2">
      <c r="A171" t="s">
        <v>195</v>
      </c>
      <c r="B171">
        <v>1133</v>
      </c>
      <c r="C171">
        <v>6477096</v>
      </c>
      <c r="D171" s="17">
        <v>1.7492407091079088E-4</v>
      </c>
      <c r="E171">
        <v>874393.30100000009</v>
      </c>
      <c r="F171" s="18">
        <v>0.13499773679439059</v>
      </c>
    </row>
    <row r="172" spans="1:6" x14ac:dyDescent="0.2">
      <c r="A172" t="s">
        <v>196</v>
      </c>
      <c r="B172">
        <v>1257</v>
      </c>
      <c r="C172">
        <v>6512227</v>
      </c>
      <c r="D172" s="17">
        <v>1.9302152704443504E-4</v>
      </c>
      <c r="E172">
        <v>894215.53999999992</v>
      </c>
      <c r="F172" s="18">
        <v>0.13731332461230236</v>
      </c>
    </row>
    <row r="173" spans="1:6" x14ac:dyDescent="0.2">
      <c r="A173" t="s">
        <v>197</v>
      </c>
      <c r="B173">
        <v>1197</v>
      </c>
      <c r="C173">
        <v>6560595</v>
      </c>
      <c r="D173" s="17">
        <v>1.8245296348882989E-4</v>
      </c>
      <c r="E173">
        <v>912211.82799999998</v>
      </c>
      <c r="F173" s="18">
        <v>0.13904406963087951</v>
      </c>
    </row>
    <row r="174" spans="1:6" x14ac:dyDescent="0.2">
      <c r="A174" t="s">
        <v>198</v>
      </c>
      <c r="B174">
        <v>1422</v>
      </c>
      <c r="C174">
        <v>6605058</v>
      </c>
      <c r="D174" s="17">
        <v>2.152895553680225E-4</v>
      </c>
      <c r="E174">
        <v>935524.70600000001</v>
      </c>
      <c r="F174" s="18">
        <v>0.14163762165298169</v>
      </c>
    </row>
    <row r="175" spans="1:6" x14ac:dyDescent="0.2">
      <c r="A175" t="s">
        <v>199</v>
      </c>
      <c r="B175">
        <v>1252</v>
      </c>
      <c r="C175">
        <v>6657291</v>
      </c>
      <c r="D175" s="17">
        <v>1.8806448448775937E-4</v>
      </c>
      <c r="E175">
        <v>960533.90699999989</v>
      </c>
      <c r="F175" s="18">
        <v>0.14428299844486292</v>
      </c>
    </row>
    <row r="176" spans="1:6" x14ac:dyDescent="0.2">
      <c r="A176" t="s">
        <v>200</v>
      </c>
      <c r="B176">
        <v>1406</v>
      </c>
      <c r="C176">
        <v>6705586</v>
      </c>
      <c r="D176" s="17">
        <v>2.0967593287148954E-4</v>
      </c>
      <c r="E176">
        <v>983489.33799999987</v>
      </c>
      <c r="F176" s="18">
        <v>0.14666717241416333</v>
      </c>
    </row>
    <row r="177" spans="1:6" x14ac:dyDescent="0.2">
      <c r="A177" t="s">
        <v>201</v>
      </c>
      <c r="B177">
        <v>1118</v>
      </c>
      <c r="C177">
        <v>6742143</v>
      </c>
      <c r="D177" s="17">
        <v>1.6582264719095991E-4</v>
      </c>
      <c r="E177">
        <v>1016805.0690000001</v>
      </c>
      <c r="F177" s="18">
        <v>0.15081333472161598</v>
      </c>
    </row>
    <row r="178" spans="1:6" x14ac:dyDescent="0.2">
      <c r="A178" t="s">
        <v>202</v>
      </c>
      <c r="B178">
        <v>1335</v>
      </c>
      <c r="C178">
        <v>6789319</v>
      </c>
      <c r="D178" s="17">
        <v>1.9663238684174364E-4</v>
      </c>
      <c r="E178">
        <v>1049751</v>
      </c>
      <c r="F178" s="18">
        <v>0.1546180110258481</v>
      </c>
    </row>
    <row r="179" spans="1:6" x14ac:dyDescent="0.2">
      <c r="A179" t="s">
        <v>203</v>
      </c>
      <c r="B179">
        <v>1460</v>
      </c>
      <c r="C179">
        <v>10039208</v>
      </c>
      <c r="D179" s="17">
        <v>1.4542979884468973E-4</v>
      </c>
      <c r="E179">
        <v>1289868.07</v>
      </c>
      <c r="F179" s="18">
        <v>0.12848305065499191</v>
      </c>
    </row>
    <row r="180" spans="1:6" x14ac:dyDescent="0.2">
      <c r="A180" t="s">
        <v>204</v>
      </c>
      <c r="B180">
        <v>1331</v>
      </c>
      <c r="C180">
        <v>9952687</v>
      </c>
      <c r="D180" s="17">
        <v>1.3373272966385862E-4</v>
      </c>
      <c r="E180">
        <v>1317553.9970000002</v>
      </c>
      <c r="F180" s="18">
        <v>0.13238173741422796</v>
      </c>
    </row>
    <row r="181" spans="1:6" x14ac:dyDescent="0.2">
      <c r="A181" t="s">
        <v>205</v>
      </c>
      <c r="B181">
        <v>1602</v>
      </c>
      <c r="C181">
        <v>9920621</v>
      </c>
      <c r="D181" s="17">
        <v>1.6148182659129906E-4</v>
      </c>
      <c r="E181">
        <v>1345008.9380000001</v>
      </c>
      <c r="F181" s="18">
        <v>0.13557709119217437</v>
      </c>
    </row>
    <row r="182" spans="1:6" x14ac:dyDescent="0.2">
      <c r="A182" t="s">
        <v>206</v>
      </c>
      <c r="B182">
        <v>1427</v>
      </c>
      <c r="C182">
        <v>9897264</v>
      </c>
      <c r="D182" s="17">
        <v>1.4418126059888875E-4</v>
      </c>
      <c r="E182">
        <v>1372960.378</v>
      </c>
      <c r="F182" s="18">
        <v>0.13872120396101387</v>
      </c>
    </row>
    <row r="183" spans="1:6" x14ac:dyDescent="0.2">
      <c r="A183" t="s">
        <v>207</v>
      </c>
      <c r="B183">
        <v>1767</v>
      </c>
      <c r="C183">
        <v>9886095</v>
      </c>
      <c r="D183" s="17">
        <v>1.7873589116835313E-4</v>
      </c>
      <c r="E183">
        <v>1403113.3379999998</v>
      </c>
      <c r="F183" s="18">
        <v>0.14192796427709825</v>
      </c>
    </row>
    <row r="184" spans="1:6" x14ac:dyDescent="0.2">
      <c r="A184" t="s">
        <v>208</v>
      </c>
      <c r="B184">
        <v>1726</v>
      </c>
      <c r="C184">
        <v>9889024</v>
      </c>
      <c r="D184" s="17">
        <v>1.745369411581972E-4</v>
      </c>
      <c r="E184">
        <v>1445349.9240000001</v>
      </c>
      <c r="F184" s="18">
        <v>0.14615698414727279</v>
      </c>
    </row>
    <row r="185" spans="1:6" x14ac:dyDescent="0.2">
      <c r="A185" t="s">
        <v>209</v>
      </c>
      <c r="B185">
        <v>1776</v>
      </c>
      <c r="C185">
        <v>9900571</v>
      </c>
      <c r="D185" s="17">
        <v>1.7938359312811352E-4</v>
      </c>
      <c r="E185">
        <v>1486708.2769999998</v>
      </c>
      <c r="F185" s="18">
        <v>0.15016389226439564</v>
      </c>
    </row>
    <row r="186" spans="1:6" x14ac:dyDescent="0.2">
      <c r="A186" t="s">
        <v>210</v>
      </c>
      <c r="B186">
        <v>1514</v>
      </c>
      <c r="C186">
        <v>9909600</v>
      </c>
      <c r="D186" s="17">
        <v>1.527811415193348E-4</v>
      </c>
      <c r="E186">
        <v>1527415.7609999995</v>
      </c>
      <c r="F186" s="18">
        <v>0.15413495610317263</v>
      </c>
    </row>
    <row r="187" spans="1:6" x14ac:dyDescent="0.2">
      <c r="A187" t="s">
        <v>211</v>
      </c>
      <c r="B187">
        <v>1667</v>
      </c>
      <c r="C187">
        <v>9925568</v>
      </c>
      <c r="D187" s="17">
        <v>1.6795008608071598E-4</v>
      </c>
      <c r="E187">
        <v>1575233</v>
      </c>
      <c r="F187" s="18">
        <v>0.15870456985433981</v>
      </c>
    </row>
    <row r="188" spans="1:6" x14ac:dyDescent="0.2">
      <c r="A188" t="s">
        <v>212</v>
      </c>
      <c r="B188">
        <v>450</v>
      </c>
      <c r="C188">
        <v>5188581</v>
      </c>
      <c r="D188" s="17">
        <v>8.6728914899854119E-5</v>
      </c>
      <c r="E188">
        <v>643714.88300000015</v>
      </c>
      <c r="F188" s="18">
        <v>0.12406376290550349</v>
      </c>
    </row>
    <row r="189" spans="1:6" x14ac:dyDescent="0.2">
      <c r="A189" t="s">
        <v>213</v>
      </c>
      <c r="B189">
        <v>439</v>
      </c>
      <c r="C189">
        <v>5241914</v>
      </c>
      <c r="D189" s="17">
        <v>8.3748035545794917E-5</v>
      </c>
      <c r="E189">
        <v>657733.44700000004</v>
      </c>
      <c r="F189" s="18">
        <v>0.12547581799319868</v>
      </c>
    </row>
    <row r="190" spans="1:6" x14ac:dyDescent="0.2">
      <c r="A190" t="s">
        <v>214</v>
      </c>
      <c r="B190">
        <v>501</v>
      </c>
      <c r="C190">
        <v>5278190</v>
      </c>
      <c r="D190" s="17">
        <v>9.4918902123644654E-5</v>
      </c>
      <c r="E190">
        <v>672376.44800000009</v>
      </c>
      <c r="F190" s="18">
        <v>0.12738769312965242</v>
      </c>
    </row>
    <row r="191" spans="1:6" x14ac:dyDescent="0.2">
      <c r="A191" t="s">
        <v>215</v>
      </c>
      <c r="B191">
        <v>517</v>
      </c>
      <c r="C191">
        <v>5313081</v>
      </c>
      <c r="D191" s="17">
        <v>9.7307005106829722E-5</v>
      </c>
      <c r="E191">
        <v>688638.84500000032</v>
      </c>
      <c r="F191" s="18">
        <v>0.12961196055546684</v>
      </c>
    </row>
    <row r="192" spans="1:6" x14ac:dyDescent="0.2">
      <c r="A192" t="s">
        <v>216</v>
      </c>
      <c r="B192">
        <v>567</v>
      </c>
      <c r="C192">
        <v>5347740</v>
      </c>
      <c r="D192" s="17">
        <v>1.06026097005464E-4</v>
      </c>
      <c r="E192">
        <v>708970.9870000002</v>
      </c>
      <c r="F192" s="18">
        <v>0.13257394469439429</v>
      </c>
    </row>
    <row r="193" spans="1:6" x14ac:dyDescent="0.2">
      <c r="A193" t="s">
        <v>217</v>
      </c>
      <c r="B193">
        <v>445</v>
      </c>
      <c r="C193">
        <v>5383661</v>
      </c>
      <c r="D193" s="17">
        <v>8.2657507595667706E-5</v>
      </c>
      <c r="E193">
        <v>731136.97100000002</v>
      </c>
      <c r="F193" s="18">
        <v>0.13580665108742918</v>
      </c>
    </row>
    <row r="194" spans="1:6" x14ac:dyDescent="0.2">
      <c r="A194" t="s">
        <v>218</v>
      </c>
      <c r="B194">
        <v>562</v>
      </c>
      <c r="C194">
        <v>5419171</v>
      </c>
      <c r="D194" s="17">
        <v>1.0370589892808328E-4</v>
      </c>
      <c r="E194">
        <v>751855.58299999998</v>
      </c>
      <c r="F194" s="18">
        <v>0.13873996280980982</v>
      </c>
    </row>
    <row r="195" spans="1:6" x14ac:dyDescent="0.2">
      <c r="A195" t="s">
        <v>219</v>
      </c>
      <c r="B195">
        <v>344</v>
      </c>
      <c r="C195">
        <v>5450868</v>
      </c>
      <c r="D195" s="17">
        <v>6.3109214899351808E-5</v>
      </c>
      <c r="E195">
        <v>779481.97399999958</v>
      </c>
      <c r="F195" s="18">
        <v>0.14300144013760738</v>
      </c>
    </row>
    <row r="196" spans="1:6" x14ac:dyDescent="0.2">
      <c r="A196" t="s">
        <v>220</v>
      </c>
      <c r="B196">
        <v>492</v>
      </c>
      <c r="C196">
        <v>5490726</v>
      </c>
      <c r="D196" s="17">
        <v>8.9605636850208873E-5</v>
      </c>
      <c r="E196">
        <v>803718</v>
      </c>
      <c r="F196" s="18">
        <v>0.14637736430482964</v>
      </c>
    </row>
    <row r="197" spans="1:6" x14ac:dyDescent="0.2">
      <c r="A197" t="s">
        <v>221</v>
      </c>
      <c r="B197">
        <v>404</v>
      </c>
      <c r="C197">
        <v>2922240</v>
      </c>
      <c r="D197" s="17">
        <v>1.3825010950503723E-4</v>
      </c>
      <c r="E197">
        <v>365180.54400000005</v>
      </c>
      <c r="F197" s="18">
        <v>0.1249659658344284</v>
      </c>
    </row>
    <row r="198" spans="1:6" x14ac:dyDescent="0.2">
      <c r="A198" t="s">
        <v>222</v>
      </c>
      <c r="B198">
        <v>381</v>
      </c>
      <c r="C198">
        <v>2941991</v>
      </c>
      <c r="D198" s="17">
        <v>1.2950413512481855E-4</v>
      </c>
      <c r="E198">
        <v>368961.63399999996</v>
      </c>
      <c r="F198" s="18">
        <v>0.12541222389871348</v>
      </c>
    </row>
    <row r="199" spans="1:6" x14ac:dyDescent="0.2">
      <c r="A199" t="s">
        <v>223</v>
      </c>
      <c r="B199">
        <v>439</v>
      </c>
      <c r="C199">
        <v>2956700</v>
      </c>
      <c r="D199" s="17">
        <v>1.4847634186762268E-4</v>
      </c>
      <c r="E199">
        <v>375008.01200000034</v>
      </c>
      <c r="F199" s="18">
        <v>0.12683329793350706</v>
      </c>
    </row>
    <row r="200" spans="1:6" x14ac:dyDescent="0.2">
      <c r="A200" t="s">
        <v>224</v>
      </c>
      <c r="B200">
        <v>385</v>
      </c>
      <c r="C200">
        <v>2967620</v>
      </c>
      <c r="D200" s="17">
        <v>1.297335912279874E-4</v>
      </c>
      <c r="E200">
        <v>383353.21499999991</v>
      </c>
      <c r="F200" s="18">
        <v>0.12917867348245393</v>
      </c>
    </row>
    <row r="201" spans="1:6" x14ac:dyDescent="0.2">
      <c r="A201" t="s">
        <v>225</v>
      </c>
      <c r="B201">
        <v>598</v>
      </c>
      <c r="C201">
        <v>2976872</v>
      </c>
      <c r="D201" s="17">
        <v>2.0088199962914091E-4</v>
      </c>
      <c r="E201">
        <v>392577.01900000015</v>
      </c>
      <c r="F201" s="18">
        <v>0.13187567990830648</v>
      </c>
    </row>
    <row r="202" spans="1:6" x14ac:dyDescent="0.2">
      <c r="A202" t="s">
        <v>226</v>
      </c>
      <c r="B202">
        <v>612</v>
      </c>
      <c r="C202">
        <v>2984345</v>
      </c>
      <c r="D202" s="17">
        <v>2.0507012426512351E-4</v>
      </c>
      <c r="E202">
        <v>403113.00200000009</v>
      </c>
      <c r="F202" s="18">
        <v>0.13507587158991341</v>
      </c>
    </row>
    <row r="203" spans="1:6" x14ac:dyDescent="0.2">
      <c r="A203" t="s">
        <v>227</v>
      </c>
      <c r="B203">
        <v>661</v>
      </c>
      <c r="C203">
        <v>2988081</v>
      </c>
      <c r="D203" s="17">
        <v>2.212122094414442E-4</v>
      </c>
      <c r="E203">
        <v>414670.06700000021</v>
      </c>
      <c r="F203" s="18">
        <v>0.13877470757988161</v>
      </c>
    </row>
    <row r="204" spans="1:6" x14ac:dyDescent="0.2">
      <c r="A204" t="s">
        <v>228</v>
      </c>
      <c r="B204">
        <v>656</v>
      </c>
      <c r="C204">
        <v>2989192</v>
      </c>
      <c r="D204" s="17">
        <v>2.1945729815950264E-4</v>
      </c>
      <c r="E204">
        <v>426180.27200000017</v>
      </c>
      <c r="F204" s="18">
        <v>0.14257373631402739</v>
      </c>
    </row>
    <row r="205" spans="1:6" x14ac:dyDescent="0.2">
      <c r="A205" t="s">
        <v>229</v>
      </c>
      <c r="B205">
        <v>621</v>
      </c>
      <c r="C205">
        <v>2986220</v>
      </c>
      <c r="D205" s="17">
        <v>2.0795520758684893E-4</v>
      </c>
      <c r="E205">
        <v>437027</v>
      </c>
      <c r="F205" s="18">
        <v>0.14634789131410278</v>
      </c>
    </row>
    <row r="206" spans="1:6" x14ac:dyDescent="0.2">
      <c r="A206" t="s">
        <v>230</v>
      </c>
      <c r="B206">
        <v>1178</v>
      </c>
      <c r="C206">
        <v>5904382</v>
      </c>
      <c r="D206" s="17">
        <v>1.9951283639845795E-4</v>
      </c>
      <c r="E206">
        <v>795047.75900000008</v>
      </c>
      <c r="F206" s="18">
        <v>0.13465384844679767</v>
      </c>
    </row>
    <row r="207" spans="1:6" x14ac:dyDescent="0.2">
      <c r="A207" t="s">
        <v>231</v>
      </c>
      <c r="B207">
        <v>1008</v>
      </c>
      <c r="C207">
        <v>5922314</v>
      </c>
      <c r="D207" s="17">
        <v>1.7020374130787393E-4</v>
      </c>
      <c r="E207">
        <v>814392.73699999985</v>
      </c>
      <c r="F207" s="18">
        <v>0.13751259001126923</v>
      </c>
    </row>
    <row r="208" spans="1:6" x14ac:dyDescent="0.2">
      <c r="A208" t="s">
        <v>232</v>
      </c>
      <c r="B208">
        <v>1040</v>
      </c>
      <c r="C208">
        <v>5955802</v>
      </c>
      <c r="D208" s="17">
        <v>1.7461963980669606E-4</v>
      </c>
      <c r="E208">
        <v>824783.54099999974</v>
      </c>
      <c r="F208" s="18">
        <v>0.13848404312299162</v>
      </c>
    </row>
    <row r="209" spans="1:6" x14ac:dyDescent="0.2">
      <c r="A209" t="s">
        <v>233</v>
      </c>
      <c r="B209">
        <v>1088</v>
      </c>
      <c r="C209">
        <v>5982413</v>
      </c>
      <c r="D209" s="17">
        <v>1.8186641410414159E-4</v>
      </c>
      <c r="E209">
        <v>841843.6129999999</v>
      </c>
      <c r="F209" s="18">
        <v>0.14071974184998592</v>
      </c>
    </row>
    <row r="210" spans="1:6" x14ac:dyDescent="0.2">
      <c r="A210" t="s">
        <v>234</v>
      </c>
      <c r="B210">
        <v>1185</v>
      </c>
      <c r="C210">
        <v>6007182</v>
      </c>
      <c r="D210" s="17">
        <v>1.9726387514145568E-4</v>
      </c>
      <c r="E210">
        <v>861681.65500000003</v>
      </c>
      <c r="F210" s="18">
        <v>0.14344190920135266</v>
      </c>
    </row>
    <row r="211" spans="1:6" x14ac:dyDescent="0.2">
      <c r="A211" t="s">
        <v>235</v>
      </c>
      <c r="B211">
        <v>1177</v>
      </c>
      <c r="C211">
        <v>6028076</v>
      </c>
      <c r="D211" s="17">
        <v>1.9525301273573857E-4</v>
      </c>
      <c r="E211">
        <v>880674.91000000015</v>
      </c>
      <c r="F211" s="18">
        <v>0.14609552202062484</v>
      </c>
    </row>
    <row r="212" spans="1:6" x14ac:dyDescent="0.2">
      <c r="A212" t="s">
        <v>236</v>
      </c>
      <c r="B212">
        <v>1185</v>
      </c>
      <c r="C212">
        <v>6045448</v>
      </c>
      <c r="D212" s="17">
        <v>1.9601524982102236E-4</v>
      </c>
      <c r="E212">
        <v>905171.6120000002</v>
      </c>
      <c r="F212" s="18">
        <v>0.14972779717896842</v>
      </c>
    </row>
    <row r="213" spans="1:6" x14ac:dyDescent="0.2">
      <c r="A213" t="s">
        <v>237</v>
      </c>
      <c r="B213">
        <v>1027</v>
      </c>
      <c r="C213">
        <v>6059651</v>
      </c>
      <c r="D213" s="17">
        <v>1.694817077749197E-4</v>
      </c>
      <c r="E213">
        <v>928996.07700000005</v>
      </c>
      <c r="F213" s="18">
        <v>0.15330851182683625</v>
      </c>
    </row>
    <row r="214" spans="1:6" x14ac:dyDescent="0.2">
      <c r="A214" t="s">
        <v>238</v>
      </c>
      <c r="B214">
        <v>1117</v>
      </c>
      <c r="C214">
        <v>6075300</v>
      </c>
      <c r="D214" s="17">
        <v>1.8385923328889108E-4</v>
      </c>
      <c r="E214">
        <v>956032</v>
      </c>
      <c r="F214" s="18">
        <v>0.1573637515842839</v>
      </c>
    </row>
    <row r="215" spans="1:6" x14ac:dyDescent="0.2">
      <c r="A215" t="s">
        <v>239</v>
      </c>
      <c r="B215">
        <v>27</v>
      </c>
      <c r="C215">
        <v>956257</v>
      </c>
      <c r="D215" s="17">
        <v>2.8235087429425353E-5</v>
      </c>
      <c r="E215">
        <v>135055.65299999999</v>
      </c>
      <c r="F215" s="18">
        <v>0.14123363593678268</v>
      </c>
    </row>
    <row r="216" spans="1:6" x14ac:dyDescent="0.2">
      <c r="A216" t="s">
        <v>240</v>
      </c>
      <c r="B216">
        <v>53</v>
      </c>
      <c r="C216">
        <v>973739</v>
      </c>
      <c r="D216" s="17">
        <v>5.4429369677090064E-5</v>
      </c>
      <c r="E216">
        <v>140294.06899999999</v>
      </c>
      <c r="F216" s="18">
        <v>0.14407769330385245</v>
      </c>
    </row>
    <row r="217" spans="1:6" x14ac:dyDescent="0.2">
      <c r="A217" t="s">
        <v>241</v>
      </c>
      <c r="B217">
        <v>27</v>
      </c>
      <c r="C217">
        <v>982854</v>
      </c>
      <c r="D217" s="17">
        <v>2.7471018075929894E-5</v>
      </c>
      <c r="E217">
        <v>143353.28899999999</v>
      </c>
      <c r="F217" s="18">
        <v>0.14585410345788896</v>
      </c>
    </row>
    <row r="218" spans="1:6" x14ac:dyDescent="0.2">
      <c r="A218" t="s">
        <v>242</v>
      </c>
      <c r="B218">
        <v>39</v>
      </c>
      <c r="C218">
        <v>990785</v>
      </c>
      <c r="D218" s="17">
        <v>3.9362727534227911E-5</v>
      </c>
      <c r="E218">
        <v>148025.24599999998</v>
      </c>
      <c r="F218" s="18">
        <v>0.1494019852944887</v>
      </c>
    </row>
    <row r="219" spans="1:6" x14ac:dyDescent="0.2">
      <c r="A219" t="s">
        <v>243</v>
      </c>
      <c r="B219">
        <v>71</v>
      </c>
      <c r="C219">
        <v>998554</v>
      </c>
      <c r="D219" s="17">
        <v>7.1102814670012844E-5</v>
      </c>
      <c r="E219">
        <v>152933.68800000002</v>
      </c>
      <c r="F219" s="18">
        <v>0.15315515034740237</v>
      </c>
    </row>
    <row r="220" spans="1:6" x14ac:dyDescent="0.2">
      <c r="A220" t="s">
        <v>244</v>
      </c>
      <c r="B220">
        <v>46</v>
      </c>
      <c r="C220">
        <v>1006370</v>
      </c>
      <c r="D220" s="17">
        <v>4.5708834722815665E-5</v>
      </c>
      <c r="E220">
        <v>158362.19099999996</v>
      </c>
      <c r="F220" s="18">
        <v>0.15735980901656443</v>
      </c>
    </row>
    <row r="221" spans="1:6" x14ac:dyDescent="0.2">
      <c r="A221" t="s">
        <v>245</v>
      </c>
      <c r="B221">
        <v>58</v>
      </c>
      <c r="C221">
        <v>1014699</v>
      </c>
      <c r="D221" s="17">
        <v>5.7159807982465737E-5</v>
      </c>
      <c r="E221">
        <v>164395.99200000003</v>
      </c>
      <c r="F221" s="18">
        <v>0.16201454027253406</v>
      </c>
    </row>
    <row r="222" spans="1:6" x14ac:dyDescent="0.2">
      <c r="A222" t="s">
        <v>246</v>
      </c>
      <c r="B222">
        <v>11</v>
      </c>
      <c r="C222">
        <v>1023391</v>
      </c>
      <c r="D222" s="17">
        <v>1.0748579966014944E-5</v>
      </c>
      <c r="E222">
        <v>170741.78300000002</v>
      </c>
      <c r="F222" s="18">
        <v>0.16683924619231558</v>
      </c>
    </row>
    <row r="223" spans="1:6" x14ac:dyDescent="0.2">
      <c r="A223" t="s">
        <v>247</v>
      </c>
      <c r="B223">
        <v>54</v>
      </c>
      <c r="C223">
        <v>1029862</v>
      </c>
      <c r="D223" s="17">
        <v>5.2434209631970108E-5</v>
      </c>
      <c r="E223">
        <v>176138</v>
      </c>
      <c r="F223" s="18">
        <v>0.17103068178066577</v>
      </c>
    </row>
    <row r="224" spans="1:6" x14ac:dyDescent="0.2">
      <c r="A224" t="s">
        <v>248</v>
      </c>
      <c r="B224">
        <v>130</v>
      </c>
      <c r="C224">
        <v>1772124</v>
      </c>
      <c r="D224" s="17">
        <v>7.33582977263442E-5</v>
      </c>
      <c r="E224">
        <v>236818.53099999996</v>
      </c>
      <c r="F224" s="18">
        <v>0.13363541772471901</v>
      </c>
    </row>
    <row r="225" spans="1:6" x14ac:dyDescent="0.2">
      <c r="A225" t="s">
        <v>249</v>
      </c>
      <c r="B225">
        <v>139</v>
      </c>
      <c r="C225">
        <v>1799125</v>
      </c>
      <c r="D225" s="17">
        <v>7.7259779059264921E-5</v>
      </c>
      <c r="E225">
        <v>241206.25499999995</v>
      </c>
      <c r="F225" s="18">
        <v>0.13406864725908424</v>
      </c>
    </row>
    <row r="226" spans="1:6" x14ac:dyDescent="0.2">
      <c r="A226" t="s">
        <v>250</v>
      </c>
      <c r="B226">
        <v>189</v>
      </c>
      <c r="C226">
        <v>1813061</v>
      </c>
      <c r="D226" s="17">
        <v>1.0424359687842825E-4</v>
      </c>
      <c r="E226">
        <v>244580.58800000013</v>
      </c>
      <c r="F226" s="18">
        <v>0.13489926042201567</v>
      </c>
    </row>
    <row r="227" spans="1:6" x14ac:dyDescent="0.2">
      <c r="A227" t="s">
        <v>251</v>
      </c>
      <c r="B227">
        <v>168</v>
      </c>
      <c r="C227">
        <v>1827306</v>
      </c>
      <c r="D227" s="17">
        <v>9.1938624401167624E-5</v>
      </c>
      <c r="E227">
        <v>247374.79599999989</v>
      </c>
      <c r="F227" s="18">
        <v>0.1353767765223777</v>
      </c>
    </row>
    <row r="228" spans="1:6" x14ac:dyDescent="0.2">
      <c r="A228" t="s">
        <v>252</v>
      </c>
      <c r="B228">
        <v>208</v>
      </c>
      <c r="C228">
        <v>1841625</v>
      </c>
      <c r="D228" s="17">
        <v>1.1294373175863708E-4</v>
      </c>
      <c r="E228">
        <v>253354.67200000005</v>
      </c>
      <c r="F228" s="18">
        <v>0.13757126016425714</v>
      </c>
    </row>
    <row r="229" spans="1:6" x14ac:dyDescent="0.2">
      <c r="A229" t="s">
        <v>253</v>
      </c>
      <c r="B229">
        <v>187</v>
      </c>
      <c r="C229">
        <v>1855617</v>
      </c>
      <c r="D229" s="17">
        <v>1.0077510606984092E-4</v>
      </c>
      <c r="E229">
        <v>258643.40199999997</v>
      </c>
      <c r="F229" s="18">
        <v>0.13938404422895456</v>
      </c>
    </row>
    <row r="230" spans="1:6" x14ac:dyDescent="0.2">
      <c r="A230" t="s">
        <v>254</v>
      </c>
      <c r="B230">
        <v>208</v>
      </c>
      <c r="C230">
        <v>1869365</v>
      </c>
      <c r="D230" s="17">
        <v>1.1126772995107965E-4</v>
      </c>
      <c r="E230">
        <v>263300.31799999991</v>
      </c>
      <c r="F230" s="18">
        <v>0.14085013788104511</v>
      </c>
    </row>
    <row r="231" spans="1:6" x14ac:dyDescent="0.2">
      <c r="A231" t="s">
        <v>255</v>
      </c>
      <c r="B231">
        <v>187</v>
      </c>
      <c r="C231">
        <v>1881259</v>
      </c>
      <c r="D231" s="17">
        <v>9.9401517813336703E-5</v>
      </c>
      <c r="E231">
        <v>270850.92899999995</v>
      </c>
      <c r="F231" s="18">
        <v>0.14397322697193737</v>
      </c>
    </row>
    <row r="232" spans="1:6" x14ac:dyDescent="0.2">
      <c r="A232" t="s">
        <v>256</v>
      </c>
      <c r="B232">
        <v>243</v>
      </c>
      <c r="C232">
        <v>1893921</v>
      </c>
      <c r="D232" s="17">
        <v>1.2830524610055012E-4</v>
      </c>
      <c r="E232">
        <v>278598</v>
      </c>
      <c r="F232" s="18">
        <v>0.14710117264658876</v>
      </c>
    </row>
    <row r="233" spans="1:6" x14ac:dyDescent="0.2">
      <c r="A233" t="s">
        <v>257</v>
      </c>
      <c r="B233">
        <v>281</v>
      </c>
      <c r="C233">
        <v>2545763</v>
      </c>
      <c r="D233" s="17">
        <v>1.1037948151497214E-4</v>
      </c>
      <c r="E233">
        <v>288824.85799999995</v>
      </c>
      <c r="F233" s="18">
        <v>0.11345316040809766</v>
      </c>
    </row>
    <row r="234" spans="1:6" x14ac:dyDescent="0.2">
      <c r="A234" t="s">
        <v>258</v>
      </c>
      <c r="B234">
        <v>233</v>
      </c>
      <c r="C234">
        <v>2633331</v>
      </c>
      <c r="D234" s="17">
        <v>8.8481091059194604E-5</v>
      </c>
      <c r="E234">
        <v>301759.87199999992</v>
      </c>
      <c r="F234" s="18">
        <v>0.11459245799331717</v>
      </c>
    </row>
    <row r="235" spans="1:6" x14ac:dyDescent="0.2">
      <c r="A235" t="s">
        <v>259</v>
      </c>
      <c r="B235">
        <v>240</v>
      </c>
      <c r="C235">
        <v>2673396</v>
      </c>
      <c r="D235" s="17">
        <v>8.9773456682062808E-5</v>
      </c>
      <c r="E235">
        <v>315935.07799999998</v>
      </c>
      <c r="F235" s="18">
        <v>0.11817743349657139</v>
      </c>
    </row>
    <row r="236" spans="1:6" x14ac:dyDescent="0.2">
      <c r="A236" t="s">
        <v>260</v>
      </c>
      <c r="B236">
        <v>314</v>
      </c>
      <c r="C236">
        <v>2704204</v>
      </c>
      <c r="D236" s="17">
        <v>1.1611550016197002E-4</v>
      </c>
      <c r="E236">
        <v>330865.71299999993</v>
      </c>
      <c r="F236" s="18">
        <v>0.12235234952688478</v>
      </c>
    </row>
    <row r="237" spans="1:6" x14ac:dyDescent="0.2">
      <c r="A237" t="s">
        <v>261</v>
      </c>
      <c r="B237">
        <v>276</v>
      </c>
      <c r="C237">
        <v>2730066</v>
      </c>
      <c r="D237" s="17">
        <v>1.0109645700873166E-4</v>
      </c>
      <c r="E237">
        <v>343651.04</v>
      </c>
      <c r="F237" s="18">
        <v>0.12587645866436928</v>
      </c>
    </row>
    <row r="238" spans="1:6" x14ac:dyDescent="0.2">
      <c r="A238" t="s">
        <v>262</v>
      </c>
      <c r="B238">
        <v>520</v>
      </c>
      <c r="C238">
        <v>2761584</v>
      </c>
      <c r="D238" s="17">
        <v>1.8829773057781331E-4</v>
      </c>
      <c r="E238">
        <v>363344.12799999991</v>
      </c>
      <c r="F238" s="18">
        <v>0.13157091292533557</v>
      </c>
    </row>
    <row r="239" spans="1:6" x14ac:dyDescent="0.2">
      <c r="A239" t="s">
        <v>263</v>
      </c>
      <c r="B239">
        <v>454</v>
      </c>
      <c r="C239">
        <v>2798636</v>
      </c>
      <c r="D239" s="17">
        <v>1.6222188237412796E-4</v>
      </c>
      <c r="E239">
        <v>378836.65000000008</v>
      </c>
      <c r="F239" s="18">
        <v>0.13536474554032754</v>
      </c>
    </row>
    <row r="240" spans="1:6" x14ac:dyDescent="0.2">
      <c r="A240" t="s">
        <v>264</v>
      </c>
      <c r="B240">
        <v>374</v>
      </c>
      <c r="C240">
        <v>2839172</v>
      </c>
      <c r="D240" s="17">
        <v>1.3172854620995136E-4</v>
      </c>
      <c r="E240">
        <v>401439.33199999999</v>
      </c>
      <c r="F240" s="18">
        <v>0.14139310052367379</v>
      </c>
    </row>
    <row r="241" spans="1:6" x14ac:dyDescent="0.2">
      <c r="A241" t="s">
        <v>265</v>
      </c>
      <c r="B241">
        <v>457</v>
      </c>
      <c r="C241">
        <v>2887725</v>
      </c>
      <c r="D241" s="17">
        <v>1.5825606662684294E-4</v>
      </c>
      <c r="E241">
        <v>420330</v>
      </c>
      <c r="F241" s="18">
        <v>0.14555748902682908</v>
      </c>
    </row>
    <row r="242" spans="1:6" x14ac:dyDescent="0.2">
      <c r="A242" t="s">
        <v>266</v>
      </c>
      <c r="B242">
        <v>49</v>
      </c>
      <c r="C242">
        <v>1315419</v>
      </c>
      <c r="D242" s="17">
        <v>3.7250488247470961E-5</v>
      </c>
      <c r="E242">
        <v>169178.11799999999</v>
      </c>
      <c r="F242" s="18">
        <v>0.12861158155690317</v>
      </c>
    </row>
    <row r="243" spans="1:6" x14ac:dyDescent="0.2">
      <c r="A243" t="s">
        <v>267</v>
      </c>
      <c r="B243">
        <v>63</v>
      </c>
      <c r="C243">
        <v>1313939</v>
      </c>
      <c r="D243" s="17">
        <v>4.7947431349552756E-5</v>
      </c>
      <c r="E243">
        <v>170318.71799999999</v>
      </c>
      <c r="F243" s="18">
        <v>0.12962452442617198</v>
      </c>
    </row>
    <row r="244" spans="1:6" x14ac:dyDescent="0.2">
      <c r="A244" t="s">
        <v>268</v>
      </c>
      <c r="B244">
        <v>113</v>
      </c>
      <c r="C244">
        <v>1315911</v>
      </c>
      <c r="D244" s="17">
        <v>8.587206885572049E-5</v>
      </c>
      <c r="E244">
        <v>175576.02899999998</v>
      </c>
      <c r="F244" s="18">
        <v>0.13342545886461926</v>
      </c>
    </row>
    <row r="245" spans="1:6" x14ac:dyDescent="0.2">
      <c r="A245" t="s">
        <v>269</v>
      </c>
      <c r="B245">
        <v>98</v>
      </c>
      <c r="C245">
        <v>1317474</v>
      </c>
      <c r="D245" s="17">
        <v>7.4384769642512873E-5</v>
      </c>
      <c r="E245">
        <v>181157.38499999995</v>
      </c>
      <c r="F245" s="18">
        <v>0.13750357502311236</v>
      </c>
    </row>
    <row r="246" spans="1:6" x14ac:dyDescent="0.2">
      <c r="A246" t="s">
        <v>270</v>
      </c>
      <c r="B246">
        <v>80</v>
      </c>
      <c r="C246">
        <v>1319171</v>
      </c>
      <c r="D246" s="17">
        <v>6.0644146968057967E-5</v>
      </c>
      <c r="E246">
        <v>186859.56199999998</v>
      </c>
      <c r="F246" s="18">
        <v>0.14164923425393675</v>
      </c>
    </row>
    <row r="247" spans="1:6" x14ac:dyDescent="0.2">
      <c r="A247" t="s">
        <v>271</v>
      </c>
      <c r="B247">
        <v>59</v>
      </c>
      <c r="C247">
        <v>1321069</v>
      </c>
      <c r="D247" s="17">
        <v>4.466080121477379E-5</v>
      </c>
      <c r="E247">
        <v>193846.71899999998</v>
      </c>
      <c r="F247" s="18">
        <v>0.1467347420914426</v>
      </c>
    </row>
    <row r="248" spans="1:6" x14ac:dyDescent="0.2">
      <c r="A248" t="s">
        <v>272</v>
      </c>
      <c r="B248">
        <v>140</v>
      </c>
      <c r="C248">
        <v>1324201</v>
      </c>
      <c r="D248" s="17">
        <v>1.0572413100428108E-4</v>
      </c>
      <c r="E248">
        <v>202179.72899999999</v>
      </c>
      <c r="F248" s="18">
        <v>0.15268054396575745</v>
      </c>
    </row>
    <row r="249" spans="1:6" x14ac:dyDescent="0.2">
      <c r="A249" t="s">
        <v>273</v>
      </c>
      <c r="B249">
        <v>45</v>
      </c>
      <c r="C249">
        <v>1327503</v>
      </c>
      <c r="D249" s="17">
        <v>3.3898228478579711E-5</v>
      </c>
      <c r="E249">
        <v>210513.98400000003</v>
      </c>
      <c r="F249" s="18">
        <v>0.15857891394595722</v>
      </c>
    </row>
    <row r="250" spans="1:6" x14ac:dyDescent="0.2">
      <c r="A250" t="s">
        <v>274</v>
      </c>
      <c r="B250">
        <v>98</v>
      </c>
      <c r="C250">
        <v>1331848</v>
      </c>
      <c r="D250" s="17">
        <v>7.3581970314930833E-5</v>
      </c>
      <c r="E250">
        <v>219293</v>
      </c>
      <c r="F250" s="18">
        <v>0.16465317363542986</v>
      </c>
    </row>
    <row r="251" spans="1:6" x14ac:dyDescent="0.2">
      <c r="A251" t="s">
        <v>275</v>
      </c>
      <c r="B251">
        <v>1143</v>
      </c>
      <c r="C251">
        <v>8650548</v>
      </c>
      <c r="D251" s="17">
        <v>1.3213035752185874E-4</v>
      </c>
      <c r="E251">
        <v>1141421.0090000001</v>
      </c>
      <c r="F251" s="18">
        <v>0.13194782677351771</v>
      </c>
    </row>
    <row r="252" spans="1:6" x14ac:dyDescent="0.2">
      <c r="A252" t="s">
        <v>276</v>
      </c>
      <c r="B252">
        <v>955</v>
      </c>
      <c r="C252">
        <v>8721577</v>
      </c>
      <c r="D252" s="17">
        <v>1.0949854596250196E-4</v>
      </c>
      <c r="E252">
        <v>1155586.2859999998</v>
      </c>
      <c r="F252" s="18">
        <v>0.13249740110074129</v>
      </c>
    </row>
    <row r="253" spans="1:6" x14ac:dyDescent="0.2">
      <c r="A253" t="s">
        <v>277</v>
      </c>
      <c r="B253">
        <v>1047</v>
      </c>
      <c r="C253">
        <v>8753064</v>
      </c>
      <c r="D253" s="17">
        <v>1.1961525701171612E-4</v>
      </c>
      <c r="E253">
        <v>1173040.6780000003</v>
      </c>
      <c r="F253" s="18">
        <v>0.13401486359519368</v>
      </c>
    </row>
    <row r="254" spans="1:6" x14ac:dyDescent="0.2">
      <c r="A254" t="s">
        <v>278</v>
      </c>
      <c r="B254">
        <v>975</v>
      </c>
      <c r="C254">
        <v>8793888</v>
      </c>
      <c r="D254" s="17">
        <v>1.108724605089353E-4</v>
      </c>
      <c r="E254">
        <v>1198409.213</v>
      </c>
      <c r="F254" s="18">
        <v>0.13627751604296073</v>
      </c>
    </row>
    <row r="255" spans="1:6" x14ac:dyDescent="0.2">
      <c r="A255" t="s">
        <v>279</v>
      </c>
      <c r="B255">
        <v>1209</v>
      </c>
      <c r="C255">
        <v>8832406</v>
      </c>
      <c r="D255" s="17">
        <v>1.3688229458654866E-4</v>
      </c>
      <c r="E255">
        <v>1221817.905</v>
      </c>
      <c r="F255" s="18">
        <v>0.13833353052384595</v>
      </c>
    </row>
    <row r="256" spans="1:6" x14ac:dyDescent="0.2">
      <c r="A256" t="s">
        <v>280</v>
      </c>
      <c r="B256">
        <v>1069</v>
      </c>
      <c r="C256">
        <v>8874374</v>
      </c>
      <c r="D256" s="17">
        <v>1.2045920084053253E-4</v>
      </c>
      <c r="E256">
        <v>1247956.8370000001</v>
      </c>
      <c r="F256" s="18">
        <v>0.14062477387137393</v>
      </c>
    </row>
    <row r="257" spans="1:6" x14ac:dyDescent="0.2">
      <c r="A257" t="s">
        <v>281</v>
      </c>
      <c r="B257">
        <v>1278</v>
      </c>
      <c r="C257">
        <v>8904413</v>
      </c>
      <c r="D257" s="17">
        <v>1.4352434012213943E-4</v>
      </c>
      <c r="E257">
        <v>1279769.193</v>
      </c>
      <c r="F257" s="18">
        <v>0.14372302733487316</v>
      </c>
    </row>
    <row r="258" spans="1:6" x14ac:dyDescent="0.2">
      <c r="A258" t="s">
        <v>282</v>
      </c>
      <c r="B258">
        <v>1084</v>
      </c>
      <c r="C258">
        <v>8915456</v>
      </c>
      <c r="D258" s="17">
        <v>1.2158660196404985E-4</v>
      </c>
      <c r="E258">
        <v>1312726.6599999997</v>
      </c>
      <c r="F258" s="18">
        <v>0.14724167333673113</v>
      </c>
    </row>
    <row r="259" spans="1:6" x14ac:dyDescent="0.2">
      <c r="A259" t="s">
        <v>283</v>
      </c>
      <c r="B259">
        <v>1193</v>
      </c>
      <c r="C259">
        <v>8960161</v>
      </c>
      <c r="D259" s="17">
        <v>1.331449289806288E-4</v>
      </c>
      <c r="E259">
        <v>1353999</v>
      </c>
      <c r="F259" s="18">
        <v>0.15111324450531638</v>
      </c>
    </row>
    <row r="260" spans="1:6" x14ac:dyDescent="0.2">
      <c r="A260" t="s">
        <v>284</v>
      </c>
      <c r="B260">
        <v>112</v>
      </c>
      <c r="C260">
        <v>1964860</v>
      </c>
      <c r="D260" s="17">
        <v>5.7001516647496512E-5</v>
      </c>
      <c r="E260">
        <v>248670.01200000008</v>
      </c>
      <c r="F260" s="18">
        <v>0.12655864132813538</v>
      </c>
    </row>
    <row r="261" spans="1:6" x14ac:dyDescent="0.2">
      <c r="A261" t="s">
        <v>285</v>
      </c>
      <c r="B261">
        <v>132</v>
      </c>
      <c r="C261">
        <v>2013122</v>
      </c>
      <c r="D261" s="17">
        <v>6.5569796564738753E-5</v>
      </c>
      <c r="E261">
        <v>258191.29300000003</v>
      </c>
      <c r="F261" s="18">
        <v>0.12825417088482469</v>
      </c>
    </row>
    <row r="262" spans="1:6" x14ac:dyDescent="0.2">
      <c r="A262" t="s">
        <v>286</v>
      </c>
      <c r="B262">
        <v>162</v>
      </c>
      <c r="C262">
        <v>2037136</v>
      </c>
      <c r="D262" s="17">
        <v>7.9523409335459196E-5</v>
      </c>
      <c r="E262">
        <v>265366.80600000004</v>
      </c>
      <c r="F262" s="18">
        <v>0.13026464899741599</v>
      </c>
    </row>
    <row r="263" spans="1:6" x14ac:dyDescent="0.2">
      <c r="A263" t="s">
        <v>287</v>
      </c>
      <c r="B263">
        <v>103</v>
      </c>
      <c r="C263">
        <v>2055287</v>
      </c>
      <c r="D263" s="17">
        <v>5.0114655520129302E-5</v>
      </c>
      <c r="E263">
        <v>275338.87499999994</v>
      </c>
      <c r="F263" s="18">
        <v>0.13396614438762078</v>
      </c>
    </row>
    <row r="264" spans="1:6" x14ac:dyDescent="0.2">
      <c r="A264" t="s">
        <v>288</v>
      </c>
      <c r="B264">
        <v>166</v>
      </c>
      <c r="C264">
        <v>2069706</v>
      </c>
      <c r="D264" s="17">
        <v>8.0204628096937437E-5</v>
      </c>
      <c r="E264">
        <v>284449.04200000002</v>
      </c>
      <c r="F264" s="18">
        <v>0.13743451582012131</v>
      </c>
    </row>
    <row r="265" spans="1:6" x14ac:dyDescent="0.2">
      <c r="A265" t="s">
        <v>289</v>
      </c>
      <c r="B265">
        <v>129</v>
      </c>
      <c r="C265">
        <v>2080085</v>
      </c>
      <c r="D265" s="17">
        <v>6.2016696433078453E-5</v>
      </c>
      <c r="E265">
        <v>295961.342</v>
      </c>
      <c r="F265" s="18">
        <v>0.14228329226930631</v>
      </c>
    </row>
    <row r="266" spans="1:6" x14ac:dyDescent="0.2">
      <c r="A266" t="s">
        <v>290</v>
      </c>
      <c r="B266">
        <v>115</v>
      </c>
      <c r="C266">
        <v>2084117</v>
      </c>
      <c r="D266" s="17">
        <v>5.5179243775661347E-5</v>
      </c>
      <c r="E266">
        <v>306756.85700000002</v>
      </c>
      <c r="F266" s="18">
        <v>0.14718792515007556</v>
      </c>
    </row>
    <row r="267" spans="1:6" x14ac:dyDescent="0.2">
      <c r="A267" t="s">
        <v>291</v>
      </c>
      <c r="B267">
        <v>119</v>
      </c>
      <c r="C267">
        <v>2082669</v>
      </c>
      <c r="D267" s="17">
        <v>5.7138220235668753E-5</v>
      </c>
      <c r="E267">
        <v>317866.62300000014</v>
      </c>
      <c r="F267" s="18">
        <v>0.15262464798775041</v>
      </c>
    </row>
    <row r="268" spans="1:6" x14ac:dyDescent="0.2">
      <c r="A268" t="s">
        <v>292</v>
      </c>
      <c r="B268">
        <v>120</v>
      </c>
      <c r="C268">
        <v>2084828</v>
      </c>
      <c r="D268" s="17">
        <v>5.7558705082625518E-5</v>
      </c>
      <c r="E268">
        <v>328682</v>
      </c>
      <c r="F268" s="18">
        <v>0.15765425253306267</v>
      </c>
    </row>
    <row r="269" spans="1:6" x14ac:dyDescent="0.2">
      <c r="A269" t="s">
        <v>293</v>
      </c>
      <c r="B269">
        <v>4389</v>
      </c>
      <c r="C269">
        <v>19423896</v>
      </c>
      <c r="D269" s="17">
        <v>2.2595878808247326E-4</v>
      </c>
      <c r="E269">
        <v>2562311.1000000006</v>
      </c>
      <c r="F269" s="18">
        <v>0.13191540461295717</v>
      </c>
    </row>
    <row r="270" spans="1:6" x14ac:dyDescent="0.2">
      <c r="A270" t="s">
        <v>294</v>
      </c>
      <c r="B270">
        <v>4522</v>
      </c>
      <c r="C270">
        <v>19229752</v>
      </c>
      <c r="D270" s="17">
        <v>2.3515643883498862E-4</v>
      </c>
      <c r="E270">
        <v>2556539.7110000011</v>
      </c>
      <c r="F270" s="18">
        <v>0.13294709734166105</v>
      </c>
    </row>
    <row r="271" spans="1:6" x14ac:dyDescent="0.2">
      <c r="A271" t="s">
        <v>295</v>
      </c>
      <c r="B271">
        <v>4787</v>
      </c>
      <c r="C271">
        <v>19302448</v>
      </c>
      <c r="D271" s="17">
        <v>2.4799963196377991E-4</v>
      </c>
      <c r="E271">
        <v>2589327.8000000003</v>
      </c>
      <c r="F271" s="18">
        <v>0.13414504730177232</v>
      </c>
    </row>
    <row r="272" spans="1:6" x14ac:dyDescent="0.2">
      <c r="A272" t="s">
        <v>296</v>
      </c>
      <c r="B272">
        <v>4292</v>
      </c>
      <c r="C272">
        <v>19398125</v>
      </c>
      <c r="D272" s="17">
        <v>2.2125849792183522E-4</v>
      </c>
      <c r="E272">
        <v>2636951.3470000005</v>
      </c>
      <c r="F272" s="18">
        <v>0.13593846554757227</v>
      </c>
    </row>
    <row r="273" spans="1:6" x14ac:dyDescent="0.2">
      <c r="A273" t="s">
        <v>297</v>
      </c>
      <c r="B273">
        <v>4767</v>
      </c>
      <c r="C273">
        <v>19487053</v>
      </c>
      <c r="D273" s="17">
        <v>2.4462395622365269E-4</v>
      </c>
      <c r="E273">
        <v>2698608.3930000002</v>
      </c>
      <c r="F273" s="18">
        <v>0.13848211902538574</v>
      </c>
    </row>
    <row r="274" spans="1:6" x14ac:dyDescent="0.2">
      <c r="A274" t="s">
        <v>298</v>
      </c>
      <c r="B274">
        <v>4601</v>
      </c>
      <c r="C274">
        <v>19594330</v>
      </c>
      <c r="D274" s="17">
        <v>2.3481282595526359E-4</v>
      </c>
      <c r="E274">
        <v>2757435.7959999996</v>
      </c>
      <c r="F274" s="18">
        <v>0.14072620987806164</v>
      </c>
    </row>
    <row r="275" spans="1:6" x14ac:dyDescent="0.2">
      <c r="A275" t="s">
        <v>299</v>
      </c>
      <c r="B275">
        <v>4753</v>
      </c>
      <c r="C275">
        <v>19673174</v>
      </c>
      <c r="D275" s="17">
        <v>2.4159802581932128E-4</v>
      </c>
      <c r="E275">
        <v>2817402.9049999998</v>
      </c>
      <c r="F275" s="18">
        <v>0.14321038918275208</v>
      </c>
    </row>
    <row r="276" spans="1:6" x14ac:dyDescent="0.2">
      <c r="A276" t="s">
        <v>300</v>
      </c>
      <c r="B276">
        <v>4372</v>
      </c>
      <c r="C276">
        <v>19697457</v>
      </c>
      <c r="D276" s="17">
        <v>2.219575856924069E-4</v>
      </c>
      <c r="E276">
        <v>2894787.0470000003</v>
      </c>
      <c r="F276" s="18">
        <v>0.14696247576527266</v>
      </c>
    </row>
    <row r="277" spans="1:6" x14ac:dyDescent="0.2">
      <c r="A277" t="s">
        <v>301</v>
      </c>
      <c r="B277">
        <v>4392</v>
      </c>
      <c r="C277">
        <v>19798228</v>
      </c>
      <c r="D277" s="17">
        <v>2.2183803520193829E-4</v>
      </c>
      <c r="E277">
        <v>3008351</v>
      </c>
      <c r="F277" s="18">
        <v>0.15195051799585296</v>
      </c>
    </row>
    <row r="278" spans="1:6" x14ac:dyDescent="0.2">
      <c r="A278" t="s">
        <v>302</v>
      </c>
      <c r="B278">
        <v>1567</v>
      </c>
      <c r="C278">
        <v>9045705</v>
      </c>
      <c r="D278" s="17">
        <v>1.7323138439734659E-4</v>
      </c>
      <c r="E278">
        <v>1121081.0499999996</v>
      </c>
      <c r="F278" s="18">
        <v>0.12393517697072805</v>
      </c>
    </row>
    <row r="279" spans="1:6" x14ac:dyDescent="0.2">
      <c r="A279" t="s">
        <v>303</v>
      </c>
      <c r="B279">
        <v>1572</v>
      </c>
      <c r="C279">
        <v>9271178</v>
      </c>
      <c r="D279" s="17">
        <v>1.6955774120613366E-4</v>
      </c>
      <c r="E279">
        <v>1168869.1950000001</v>
      </c>
      <c r="F279" s="18">
        <v>0.12607558554047826</v>
      </c>
    </row>
    <row r="280" spans="1:6" x14ac:dyDescent="0.2">
      <c r="A280" t="s">
        <v>304</v>
      </c>
      <c r="B280">
        <v>1432</v>
      </c>
      <c r="C280">
        <v>9418736</v>
      </c>
      <c r="D280" s="17">
        <v>1.5203738590825776E-4</v>
      </c>
      <c r="E280">
        <v>1203758.9640000006</v>
      </c>
      <c r="F280" s="18">
        <v>0.12780472496521833</v>
      </c>
    </row>
    <row r="281" spans="1:6" x14ac:dyDescent="0.2">
      <c r="A281" t="s">
        <v>305</v>
      </c>
      <c r="B281">
        <v>1787</v>
      </c>
      <c r="C281">
        <v>9544249</v>
      </c>
      <c r="D281" s="17">
        <v>1.872331704673673E-4</v>
      </c>
      <c r="E281">
        <v>1248204.8099999996</v>
      </c>
      <c r="F281" s="18">
        <v>0.13078083042468816</v>
      </c>
    </row>
    <row r="282" spans="1:6" x14ac:dyDescent="0.2">
      <c r="A282" t="s">
        <v>306</v>
      </c>
      <c r="B282">
        <v>1793</v>
      </c>
      <c r="C282">
        <v>9651380</v>
      </c>
      <c r="D282" s="17">
        <v>1.8577654180023997E-4</v>
      </c>
      <c r="E282">
        <v>1295873.8299999998</v>
      </c>
      <c r="F282" s="18">
        <v>0.13426824246895261</v>
      </c>
    </row>
    <row r="283" spans="1:6" x14ac:dyDescent="0.2">
      <c r="A283" t="s">
        <v>307</v>
      </c>
      <c r="B283">
        <v>1744</v>
      </c>
      <c r="C283">
        <v>9750405</v>
      </c>
      <c r="D283" s="17">
        <v>1.7886436512124369E-4</v>
      </c>
      <c r="E283">
        <v>1347687.9299999992</v>
      </c>
      <c r="F283" s="18">
        <v>0.13821866168636066</v>
      </c>
    </row>
    <row r="284" spans="1:6" x14ac:dyDescent="0.2">
      <c r="A284" t="s">
        <v>308</v>
      </c>
      <c r="B284">
        <v>1986</v>
      </c>
      <c r="C284">
        <v>9845333</v>
      </c>
      <c r="D284" s="17">
        <v>2.0171994182421256E-4</v>
      </c>
      <c r="E284">
        <v>1400880.9669999995</v>
      </c>
      <c r="F284" s="18">
        <v>0.14228883543095996</v>
      </c>
    </row>
    <row r="285" spans="1:6" x14ac:dyDescent="0.2">
      <c r="A285" t="s">
        <v>309</v>
      </c>
      <c r="B285">
        <v>1783</v>
      </c>
      <c r="C285">
        <v>9940828</v>
      </c>
      <c r="D285" s="17">
        <v>1.7936131678367235E-4</v>
      </c>
      <c r="E285">
        <v>1457437.699</v>
      </c>
      <c r="F285" s="18">
        <v>0.14661129827414779</v>
      </c>
    </row>
    <row r="286" spans="1:6" x14ac:dyDescent="0.2">
      <c r="A286" t="s">
        <v>310</v>
      </c>
      <c r="B286">
        <v>1933</v>
      </c>
      <c r="C286">
        <v>10052564</v>
      </c>
      <c r="D286" s="17">
        <v>1.922892507821885E-4</v>
      </c>
      <c r="E286">
        <v>1514937</v>
      </c>
      <c r="F286" s="18">
        <v>0.15070155236017399</v>
      </c>
    </row>
    <row r="287" spans="1:6" x14ac:dyDescent="0.2">
      <c r="A287" t="s">
        <v>311</v>
      </c>
      <c r="B287">
        <v>21</v>
      </c>
      <c r="C287">
        <v>639725</v>
      </c>
      <c r="D287" s="17">
        <v>3.2826605181914104E-5</v>
      </c>
      <c r="E287">
        <v>93556.94</v>
      </c>
      <c r="F287" s="18">
        <v>0.14624555863847746</v>
      </c>
    </row>
    <row r="288" spans="1:6" x14ac:dyDescent="0.2">
      <c r="A288" t="s">
        <v>312</v>
      </c>
      <c r="B288">
        <v>10</v>
      </c>
      <c r="C288">
        <v>659858</v>
      </c>
      <c r="D288" s="17">
        <v>1.5154775724474054E-5</v>
      </c>
      <c r="E288">
        <v>95897.633000000002</v>
      </c>
      <c r="F288" s="18">
        <v>0.1453307120622922</v>
      </c>
    </row>
    <row r="289" spans="1:6" x14ac:dyDescent="0.2">
      <c r="A289" t="s">
        <v>314</v>
      </c>
      <c r="B289">
        <v>21</v>
      </c>
      <c r="C289">
        <v>676253</v>
      </c>
      <c r="D289" s="17">
        <v>3.1053466675933414E-5</v>
      </c>
      <c r="E289">
        <v>97845.202000000019</v>
      </c>
      <c r="F289" s="18">
        <v>0.14468727236699877</v>
      </c>
    </row>
    <row r="290" spans="1:6" x14ac:dyDescent="0.2">
      <c r="A290" t="s">
        <v>315</v>
      </c>
      <c r="B290">
        <v>25</v>
      </c>
      <c r="C290">
        <v>689781</v>
      </c>
      <c r="D290" s="17">
        <v>3.6243387393969969E-5</v>
      </c>
      <c r="E290">
        <v>99274.843000000023</v>
      </c>
      <c r="F290" s="18">
        <v>0.14392226373298195</v>
      </c>
    </row>
    <row r="291" spans="1:6" x14ac:dyDescent="0.2">
      <c r="A291" t="s">
        <v>316</v>
      </c>
      <c r="B291">
        <v>64</v>
      </c>
      <c r="C291">
        <v>704925</v>
      </c>
      <c r="D291" s="17">
        <v>9.0789800333368793E-5</v>
      </c>
      <c r="E291">
        <v>100801.59699999998</v>
      </c>
      <c r="F291" s="18">
        <v>0.14299620101429228</v>
      </c>
    </row>
    <row r="292" spans="1:6" x14ac:dyDescent="0.2">
      <c r="A292" t="s">
        <v>317</v>
      </c>
      <c r="B292">
        <v>38</v>
      </c>
      <c r="C292">
        <v>721640</v>
      </c>
      <c r="D292" s="17">
        <v>5.2657834931544815E-5</v>
      </c>
      <c r="E292">
        <v>102526.62500000001</v>
      </c>
      <c r="F292" s="18">
        <v>0.1420744761931157</v>
      </c>
    </row>
    <row r="293" spans="1:6" x14ac:dyDescent="0.2">
      <c r="A293" t="s">
        <v>320</v>
      </c>
      <c r="B293">
        <v>1900</v>
      </c>
      <c r="C293">
        <v>11511858</v>
      </c>
      <c r="D293" s="17">
        <v>1.6504720610695511E-4</v>
      </c>
      <c r="E293">
        <v>1563470.6040000001</v>
      </c>
      <c r="F293" s="18">
        <v>0.1358139236950282</v>
      </c>
    </row>
    <row r="294" spans="1:6" x14ac:dyDescent="0.2">
      <c r="A294" t="s">
        <v>321</v>
      </c>
      <c r="B294">
        <v>1829</v>
      </c>
      <c r="C294">
        <v>11512431</v>
      </c>
      <c r="D294" s="17">
        <v>1.5887174481219474E-4</v>
      </c>
      <c r="E294">
        <v>1583997.8810000005</v>
      </c>
      <c r="F294" s="18">
        <v>0.13759021713137742</v>
      </c>
    </row>
    <row r="295" spans="1:6" x14ac:dyDescent="0.2">
      <c r="A295" t="s">
        <v>322</v>
      </c>
      <c r="B295">
        <v>2151</v>
      </c>
      <c r="C295">
        <v>11525536</v>
      </c>
      <c r="D295" s="17">
        <v>1.8662906436629065E-4</v>
      </c>
      <c r="E295">
        <v>1605762.4639999997</v>
      </c>
      <c r="F295" s="18">
        <v>0.13932215074422566</v>
      </c>
    </row>
    <row r="296" spans="1:6" x14ac:dyDescent="0.2">
      <c r="A296" t="s">
        <v>323</v>
      </c>
      <c r="B296">
        <v>2081</v>
      </c>
      <c r="C296">
        <v>11533561</v>
      </c>
      <c r="D296" s="17">
        <v>1.8042996434492349E-4</v>
      </c>
      <c r="E296">
        <v>1634919.4440000004</v>
      </c>
      <c r="F296" s="18">
        <v>0.14175322296383575</v>
      </c>
    </row>
    <row r="297" spans="1:6" x14ac:dyDescent="0.2">
      <c r="A297" t="s">
        <v>324</v>
      </c>
      <c r="B297">
        <v>2269</v>
      </c>
      <c r="C297">
        <v>11549590</v>
      </c>
      <c r="D297" s="17">
        <v>1.9645719025523849E-4</v>
      </c>
      <c r="E297">
        <v>1665425.1220000004</v>
      </c>
      <c r="F297" s="18">
        <v>0.14419776996412864</v>
      </c>
    </row>
    <row r="298" spans="1:6" x14ac:dyDescent="0.2">
      <c r="A298" t="s">
        <v>325</v>
      </c>
      <c r="B298">
        <v>2322</v>
      </c>
      <c r="C298">
        <v>11560380</v>
      </c>
      <c r="D298" s="17">
        <v>2.0085844928972922E-4</v>
      </c>
      <c r="E298">
        <v>1704244.4019999998</v>
      </c>
      <c r="F298" s="18">
        <v>0.14742114030853656</v>
      </c>
    </row>
    <row r="299" spans="1:6" x14ac:dyDescent="0.2">
      <c r="A299" t="s">
        <v>326</v>
      </c>
      <c r="B299">
        <v>2341</v>
      </c>
      <c r="C299">
        <v>11575977</v>
      </c>
      <c r="D299" s="17">
        <v>2.0222915093905249E-4</v>
      </c>
      <c r="E299">
        <v>1746365.4590000005</v>
      </c>
      <c r="F299" s="18">
        <v>0.1508611721498756</v>
      </c>
    </row>
    <row r="300" spans="1:6" x14ac:dyDescent="0.2">
      <c r="A300" t="s">
        <v>327</v>
      </c>
      <c r="B300">
        <v>2020</v>
      </c>
      <c r="C300">
        <v>11586941</v>
      </c>
      <c r="D300" s="17">
        <v>1.7433419226006242E-4</v>
      </c>
      <c r="E300">
        <v>1797230.2820000004</v>
      </c>
      <c r="F300" s="18">
        <v>0.15510826213752191</v>
      </c>
    </row>
    <row r="301" spans="1:6" x14ac:dyDescent="0.2">
      <c r="A301" t="s">
        <v>328</v>
      </c>
      <c r="B301">
        <v>2129</v>
      </c>
      <c r="C301">
        <v>11609756</v>
      </c>
      <c r="D301" s="17">
        <v>1.8338025364185087E-4</v>
      </c>
      <c r="E301">
        <v>1844642</v>
      </c>
      <c r="F301" s="18">
        <v>0.15888723242762381</v>
      </c>
    </row>
    <row r="302" spans="1:6" x14ac:dyDescent="0.2">
      <c r="A302" t="s">
        <v>329</v>
      </c>
      <c r="B302">
        <v>669</v>
      </c>
      <c r="C302">
        <v>3610073</v>
      </c>
      <c r="D302" s="17">
        <v>1.8531481219354845E-4</v>
      </c>
      <c r="E302">
        <v>481791.37600000011</v>
      </c>
      <c r="F302" s="18">
        <v>0.13345751623305127</v>
      </c>
    </row>
    <row r="303" spans="1:6" x14ac:dyDescent="0.2">
      <c r="A303" t="s">
        <v>330</v>
      </c>
      <c r="B303">
        <v>589</v>
      </c>
      <c r="C303">
        <v>3675339</v>
      </c>
      <c r="D303" s="17">
        <v>1.6025732592286044E-4</v>
      </c>
      <c r="E303">
        <v>491058.15499999991</v>
      </c>
      <c r="F303" s="18">
        <v>0.13360894192345249</v>
      </c>
    </row>
    <row r="304" spans="1:6" x14ac:dyDescent="0.2">
      <c r="A304" t="s">
        <v>331</v>
      </c>
      <c r="B304">
        <v>696</v>
      </c>
      <c r="C304">
        <v>3714520</v>
      </c>
      <c r="D304" s="17">
        <v>1.8737279648514479E-4</v>
      </c>
      <c r="E304">
        <v>498739.54299999989</v>
      </c>
      <c r="F304" s="18">
        <v>0.13426756162303605</v>
      </c>
    </row>
    <row r="305" spans="1:6" x14ac:dyDescent="0.2">
      <c r="A305" t="s">
        <v>332</v>
      </c>
      <c r="B305">
        <v>407</v>
      </c>
      <c r="C305">
        <v>3749005</v>
      </c>
      <c r="D305" s="17">
        <v>1.0856213848741199E-4</v>
      </c>
      <c r="E305">
        <v>510054.54800000013</v>
      </c>
      <c r="F305" s="18">
        <v>0.13605064490444801</v>
      </c>
    </row>
    <row r="306" spans="1:6" x14ac:dyDescent="0.2">
      <c r="A306" t="s">
        <v>333</v>
      </c>
      <c r="B306">
        <v>553</v>
      </c>
      <c r="C306">
        <v>3785742</v>
      </c>
      <c r="D306" s="17">
        <v>1.4607440232324338E-4</v>
      </c>
      <c r="E306">
        <v>522343.73400000017</v>
      </c>
      <c r="F306" s="18">
        <v>0.13797658002050858</v>
      </c>
    </row>
    <row r="307" spans="1:6" x14ac:dyDescent="0.2">
      <c r="A307" t="s">
        <v>334</v>
      </c>
      <c r="B307">
        <v>558</v>
      </c>
      <c r="C307">
        <v>3818851</v>
      </c>
      <c r="D307" s="17">
        <v>1.4611724835559179E-4</v>
      </c>
      <c r="E307">
        <v>533069.02299999993</v>
      </c>
      <c r="F307" s="18">
        <v>0.13958885093971982</v>
      </c>
    </row>
    <row r="308" spans="1:6" x14ac:dyDescent="0.2">
      <c r="A308" t="s">
        <v>335</v>
      </c>
      <c r="B308">
        <v>566</v>
      </c>
      <c r="C308">
        <v>3849733</v>
      </c>
      <c r="D308" s="17">
        <v>1.470231831662092E-4</v>
      </c>
      <c r="E308">
        <v>548493.95299999986</v>
      </c>
      <c r="F308" s="18">
        <v>0.1424758426103836</v>
      </c>
    </row>
    <row r="309" spans="1:6" x14ac:dyDescent="0.2">
      <c r="A309" t="s">
        <v>336</v>
      </c>
      <c r="B309">
        <v>358</v>
      </c>
      <c r="C309">
        <v>3875589</v>
      </c>
      <c r="D309" s="17">
        <v>9.2373056069670965E-5</v>
      </c>
      <c r="E309">
        <v>561516.56500000006</v>
      </c>
      <c r="F309" s="18">
        <v>0.14488547805249732</v>
      </c>
    </row>
    <row r="310" spans="1:6" x14ac:dyDescent="0.2">
      <c r="A310" t="s">
        <v>337</v>
      </c>
      <c r="B310">
        <v>448</v>
      </c>
      <c r="C310">
        <v>3896251</v>
      </c>
      <c r="D310" s="17">
        <v>1.1498232531733711E-4</v>
      </c>
      <c r="E310">
        <v>574330</v>
      </c>
      <c r="F310" s="18">
        <v>0.14740580111496923</v>
      </c>
    </row>
    <row r="311" spans="1:6" x14ac:dyDescent="0.2">
      <c r="A311" t="s">
        <v>338</v>
      </c>
      <c r="B311">
        <v>304</v>
      </c>
      <c r="C311">
        <v>3727407</v>
      </c>
      <c r="D311" s="17">
        <v>8.1558037531184548E-5</v>
      </c>
      <c r="E311">
        <v>492286.83999999997</v>
      </c>
      <c r="F311" s="18">
        <v>0.13207219925272448</v>
      </c>
    </row>
    <row r="312" spans="1:6" x14ac:dyDescent="0.2">
      <c r="A312" t="s">
        <v>339</v>
      </c>
      <c r="B312">
        <v>261</v>
      </c>
      <c r="C312">
        <v>3761925</v>
      </c>
      <c r="D312" s="17">
        <v>6.9379373591977518E-5</v>
      </c>
      <c r="E312">
        <v>508586.70000000007</v>
      </c>
      <c r="F312" s="18">
        <v>0.1351932056061724</v>
      </c>
    </row>
    <row r="313" spans="1:6" x14ac:dyDescent="0.2">
      <c r="A313" t="s">
        <v>340</v>
      </c>
      <c r="B313">
        <v>237</v>
      </c>
      <c r="C313">
        <v>3801991</v>
      </c>
      <c r="D313" s="17">
        <v>6.233576039501409E-5</v>
      </c>
      <c r="E313">
        <v>521764.5149999999</v>
      </c>
      <c r="F313" s="18">
        <v>0.13723454763569926</v>
      </c>
    </row>
    <row r="314" spans="1:6" x14ac:dyDescent="0.2">
      <c r="A314" t="s">
        <v>341</v>
      </c>
      <c r="B314">
        <v>220</v>
      </c>
      <c r="C314">
        <v>3836628</v>
      </c>
      <c r="D314" s="17">
        <v>5.7342020128091645E-5</v>
      </c>
      <c r="E314">
        <v>540296.53799999994</v>
      </c>
      <c r="F314" s="18">
        <v>0.14082588616879196</v>
      </c>
    </row>
    <row r="315" spans="1:6" x14ac:dyDescent="0.2">
      <c r="A315" t="s">
        <v>342</v>
      </c>
      <c r="B315">
        <v>293</v>
      </c>
      <c r="C315">
        <v>3868721</v>
      </c>
      <c r="D315" s="17">
        <v>7.5735624254113956E-5</v>
      </c>
      <c r="E315">
        <v>560639.48800000001</v>
      </c>
      <c r="F315" s="18">
        <v>0.14491597817469909</v>
      </c>
    </row>
    <row r="316" spans="1:6" x14ac:dyDescent="0.2">
      <c r="A316" t="s">
        <v>343</v>
      </c>
      <c r="B316">
        <v>273</v>
      </c>
      <c r="C316">
        <v>3900343</v>
      </c>
      <c r="D316" s="17">
        <v>6.9993844131144357E-5</v>
      </c>
      <c r="E316">
        <v>581601.19099999999</v>
      </c>
      <c r="F316" s="18">
        <v>0.14911539600491547</v>
      </c>
    </row>
    <row r="317" spans="1:6" x14ac:dyDescent="0.2">
      <c r="A317" t="s">
        <v>344</v>
      </c>
      <c r="B317">
        <v>268</v>
      </c>
      <c r="C317">
        <v>3939233</v>
      </c>
      <c r="D317" s="17">
        <v>6.8033548662899609E-5</v>
      </c>
      <c r="E317">
        <v>607083.41599999997</v>
      </c>
      <c r="F317" s="18">
        <v>0.15411208628684822</v>
      </c>
    </row>
    <row r="318" spans="1:6" x14ac:dyDescent="0.2">
      <c r="A318" t="s">
        <v>345</v>
      </c>
      <c r="B318">
        <v>245</v>
      </c>
      <c r="C318">
        <v>3982267</v>
      </c>
      <c r="D318" s="17">
        <v>6.152274571242963E-5</v>
      </c>
      <c r="E318">
        <v>635288.57399999991</v>
      </c>
      <c r="F318" s="18">
        <v>0.15952937711107767</v>
      </c>
    </row>
    <row r="319" spans="1:6" x14ac:dyDescent="0.2">
      <c r="A319" t="s">
        <v>346</v>
      </c>
      <c r="B319">
        <v>400</v>
      </c>
      <c r="C319">
        <v>4025127</v>
      </c>
      <c r="D319" s="17">
        <v>9.9375746405020259E-5</v>
      </c>
      <c r="E319">
        <v>655089</v>
      </c>
      <c r="F319" s="18">
        <v>0.16274989584179581</v>
      </c>
    </row>
    <row r="320" spans="1:6" x14ac:dyDescent="0.2">
      <c r="A320" t="s">
        <v>347</v>
      </c>
      <c r="B320">
        <v>2432</v>
      </c>
      <c r="C320">
        <v>12516596</v>
      </c>
      <c r="D320" s="17">
        <v>1.9430202908202838E-4</v>
      </c>
      <c r="E320">
        <v>1915620.656</v>
      </c>
      <c r="F320" s="18">
        <v>0.15304645576161441</v>
      </c>
    </row>
    <row r="321" spans="1:6" x14ac:dyDescent="0.2">
      <c r="A321" t="s">
        <v>348</v>
      </c>
      <c r="B321">
        <v>2174</v>
      </c>
      <c r="C321">
        <v>12612705</v>
      </c>
      <c r="D321" s="17">
        <v>1.7236588027706983E-4</v>
      </c>
      <c r="E321">
        <v>1929600.4140000003</v>
      </c>
      <c r="F321" s="18">
        <v>0.15298862646831116</v>
      </c>
    </row>
    <row r="322" spans="1:6" x14ac:dyDescent="0.2">
      <c r="A322" t="s">
        <v>349</v>
      </c>
      <c r="B322">
        <v>2638</v>
      </c>
      <c r="C322">
        <v>12660739</v>
      </c>
      <c r="D322" s="17">
        <v>2.0836066520287639E-4</v>
      </c>
      <c r="E322">
        <v>1945401.9110000003</v>
      </c>
      <c r="F322" s="18">
        <v>0.15365626848480174</v>
      </c>
    </row>
    <row r="323" spans="1:6" x14ac:dyDescent="0.2">
      <c r="A323" t="s">
        <v>350</v>
      </c>
      <c r="B323">
        <v>2190</v>
      </c>
      <c r="C323">
        <v>12699589</v>
      </c>
      <c r="D323" s="17">
        <v>1.7244652563165627E-4</v>
      </c>
      <c r="E323">
        <v>1973034.7290000003</v>
      </c>
      <c r="F323" s="18">
        <v>0.15536209313545504</v>
      </c>
    </row>
    <row r="324" spans="1:6" x14ac:dyDescent="0.2">
      <c r="A324" t="s">
        <v>351</v>
      </c>
      <c r="B324">
        <v>2741</v>
      </c>
      <c r="C324">
        <v>12731381</v>
      </c>
      <c r="D324" s="17">
        <v>2.1529479009386334E-4</v>
      </c>
      <c r="E324">
        <v>2004453.5560000003</v>
      </c>
      <c r="F324" s="18">
        <v>0.15744195826045895</v>
      </c>
    </row>
    <row r="325" spans="1:6" x14ac:dyDescent="0.2">
      <c r="A325" t="s">
        <v>352</v>
      </c>
      <c r="B325">
        <v>2432</v>
      </c>
      <c r="C325">
        <v>12758729</v>
      </c>
      <c r="D325" s="17">
        <v>1.9061459805283114E-4</v>
      </c>
      <c r="E325">
        <v>2043343.5780000007</v>
      </c>
      <c r="F325" s="18">
        <v>0.16015259654782232</v>
      </c>
    </row>
    <row r="326" spans="1:6" x14ac:dyDescent="0.2">
      <c r="A326" t="s">
        <v>353</v>
      </c>
      <c r="B326">
        <v>2786</v>
      </c>
      <c r="C326">
        <v>12779559</v>
      </c>
      <c r="D326" s="17">
        <v>2.1800439279633986E-4</v>
      </c>
      <c r="E326">
        <v>2085342.3870000001</v>
      </c>
      <c r="F326" s="18">
        <v>0.16317796153998743</v>
      </c>
    </row>
    <row r="327" spans="1:6" x14ac:dyDescent="0.2">
      <c r="A327" t="s">
        <v>354</v>
      </c>
      <c r="B327">
        <v>2329</v>
      </c>
      <c r="C327">
        <v>12783977</v>
      </c>
      <c r="D327" s="17">
        <v>1.8218117883034364E-4</v>
      </c>
      <c r="E327">
        <v>2134858.4780000001</v>
      </c>
      <c r="F327" s="18">
        <v>0.16699486224044366</v>
      </c>
    </row>
    <row r="328" spans="1:6" x14ac:dyDescent="0.2">
      <c r="A328" t="s">
        <v>355</v>
      </c>
      <c r="B328">
        <v>2612</v>
      </c>
      <c r="C328">
        <v>12790505</v>
      </c>
      <c r="D328" s="17">
        <v>2.0421398529612395E-4</v>
      </c>
      <c r="E328">
        <v>2181022</v>
      </c>
      <c r="F328" s="18">
        <v>0.1705188340882553</v>
      </c>
    </row>
    <row r="329" spans="1:6" x14ac:dyDescent="0.2">
      <c r="A329" t="s">
        <v>356</v>
      </c>
      <c r="B329">
        <v>70</v>
      </c>
      <c r="C329">
        <v>1057381</v>
      </c>
      <c r="D329" s="17">
        <v>6.6201303030790224E-5</v>
      </c>
      <c r="E329">
        <v>149383.14499999999</v>
      </c>
      <c r="F329" s="18">
        <v>0.14127655499767822</v>
      </c>
    </row>
    <row r="330" spans="1:6" x14ac:dyDescent="0.2">
      <c r="A330" t="s">
        <v>357</v>
      </c>
      <c r="B330">
        <v>95</v>
      </c>
      <c r="C330">
        <v>1056389</v>
      </c>
      <c r="D330" s="17">
        <v>8.9928993959611473E-5</v>
      </c>
      <c r="E330">
        <v>149863.109</v>
      </c>
      <c r="F330" s="18">
        <v>0.14186356446346943</v>
      </c>
    </row>
    <row r="331" spans="1:6" x14ac:dyDescent="0.2">
      <c r="A331" t="s">
        <v>358</v>
      </c>
      <c r="B331">
        <v>101</v>
      </c>
      <c r="C331">
        <v>1053959</v>
      </c>
      <c r="D331" s="17">
        <v>9.5829154644535506E-5</v>
      </c>
      <c r="E331">
        <v>151001.52799999999</v>
      </c>
      <c r="F331" s="18">
        <v>0.14327077998290255</v>
      </c>
    </row>
    <row r="332" spans="1:6" x14ac:dyDescent="0.2">
      <c r="A332" t="s">
        <v>359</v>
      </c>
      <c r="B332">
        <v>31</v>
      </c>
      <c r="C332">
        <v>1052471</v>
      </c>
      <c r="D332" s="17">
        <v>2.9454493282950314E-5</v>
      </c>
      <c r="E332">
        <v>152633.95199999999</v>
      </c>
      <c r="F332" s="18">
        <v>0.1450243778688439</v>
      </c>
    </row>
    <row r="333" spans="1:6" x14ac:dyDescent="0.2">
      <c r="A333" t="s">
        <v>360</v>
      </c>
      <c r="B333">
        <v>71</v>
      </c>
      <c r="C333">
        <v>1051695</v>
      </c>
      <c r="D333" s="17">
        <v>6.7510067082186373E-5</v>
      </c>
      <c r="E333">
        <v>155903.36700000003</v>
      </c>
      <c r="F333" s="18">
        <v>0.14824009527477075</v>
      </c>
    </row>
    <row r="334" spans="1:6" x14ac:dyDescent="0.2">
      <c r="A334" t="s">
        <v>361</v>
      </c>
      <c r="B334">
        <v>56</v>
      </c>
      <c r="C334">
        <v>1053252</v>
      </c>
      <c r="D334" s="17">
        <v>5.3168662390387105E-5</v>
      </c>
      <c r="E334">
        <v>158893.87599999999</v>
      </c>
      <c r="F334" s="18">
        <v>0.15086026515971485</v>
      </c>
    </row>
    <row r="335" spans="1:6" x14ac:dyDescent="0.2">
      <c r="A335" t="s">
        <v>362</v>
      </c>
      <c r="B335">
        <v>135</v>
      </c>
      <c r="C335">
        <v>1053661</v>
      </c>
      <c r="D335" s="17">
        <v>1.2812470044919571E-4</v>
      </c>
      <c r="E335">
        <v>162598.88700000002</v>
      </c>
      <c r="F335" s="18">
        <v>0.15431802733516758</v>
      </c>
    </row>
    <row r="336" spans="1:6" x14ac:dyDescent="0.2">
      <c r="A336" t="s">
        <v>363</v>
      </c>
      <c r="B336">
        <v>21</v>
      </c>
      <c r="C336">
        <v>1054491</v>
      </c>
      <c r="D336" s="17">
        <v>1.991482146362558E-5</v>
      </c>
      <c r="E336">
        <v>165583.03999999998</v>
      </c>
      <c r="F336" s="18">
        <v>0.15702650852401773</v>
      </c>
    </row>
    <row r="337" spans="1:6" x14ac:dyDescent="0.2">
      <c r="A337" t="s">
        <v>364</v>
      </c>
      <c r="B337">
        <v>79</v>
      </c>
      <c r="C337">
        <v>1056138</v>
      </c>
      <c r="D337" s="17">
        <v>7.4800830952015735E-5</v>
      </c>
      <c r="E337">
        <v>170144</v>
      </c>
      <c r="F337" s="18">
        <v>0.1611001592594907</v>
      </c>
    </row>
    <row r="338" spans="1:6" x14ac:dyDescent="0.2">
      <c r="A338" t="s">
        <v>365</v>
      </c>
      <c r="B338">
        <v>562</v>
      </c>
      <c r="C338">
        <v>4416867</v>
      </c>
      <c r="D338" s="17">
        <v>1.2723951162668017E-4</v>
      </c>
      <c r="E338">
        <v>579609.25599999994</v>
      </c>
      <c r="F338" s="18">
        <v>0.13122633214900967</v>
      </c>
    </row>
    <row r="339" spans="1:6" x14ac:dyDescent="0.2">
      <c r="A339" t="s">
        <v>366</v>
      </c>
      <c r="B339">
        <v>567</v>
      </c>
      <c r="C339">
        <v>4511428</v>
      </c>
      <c r="D339" s="17">
        <v>1.2568082655868608E-4</v>
      </c>
      <c r="E339">
        <v>595414.02500000014</v>
      </c>
      <c r="F339" s="18">
        <v>0.13197905962369347</v>
      </c>
    </row>
    <row r="340" spans="1:6" x14ac:dyDescent="0.2">
      <c r="A340" t="s">
        <v>367</v>
      </c>
      <c r="B340">
        <v>601</v>
      </c>
      <c r="C340">
        <v>4575864</v>
      </c>
      <c r="D340" s="17">
        <v>1.3134131608806557E-4</v>
      </c>
      <c r="E340">
        <v>616799.31099999999</v>
      </c>
      <c r="F340" s="18">
        <v>0.13479406533935448</v>
      </c>
    </row>
    <row r="341" spans="1:6" x14ac:dyDescent="0.2">
      <c r="A341" t="s">
        <v>368</v>
      </c>
      <c r="B341">
        <v>558</v>
      </c>
      <c r="C341">
        <v>4630351</v>
      </c>
      <c r="D341" s="17">
        <v>1.2050922273495034E-4</v>
      </c>
      <c r="E341">
        <v>640021.03099999984</v>
      </c>
      <c r="F341" s="18">
        <v>0.13822300534019988</v>
      </c>
    </row>
    <row r="342" spans="1:6" x14ac:dyDescent="0.2">
      <c r="A342" t="s">
        <v>369</v>
      </c>
      <c r="B342">
        <v>559</v>
      </c>
      <c r="C342">
        <v>4679602</v>
      </c>
      <c r="D342" s="17">
        <v>1.1945460319061322E-4</v>
      </c>
      <c r="E342">
        <v>666514.71799999999</v>
      </c>
      <c r="F342" s="18">
        <v>0.14242978740499726</v>
      </c>
    </row>
    <row r="343" spans="1:6" x14ac:dyDescent="0.2">
      <c r="A343" t="s">
        <v>370</v>
      </c>
      <c r="B343">
        <v>562</v>
      </c>
      <c r="C343">
        <v>4727273</v>
      </c>
      <c r="D343" s="17">
        <v>1.1888460852588797E-4</v>
      </c>
      <c r="E343">
        <v>695466.71700000018</v>
      </c>
      <c r="F343" s="18">
        <v>0.14711795087781057</v>
      </c>
    </row>
    <row r="344" spans="1:6" x14ac:dyDescent="0.2">
      <c r="A344" t="s">
        <v>371</v>
      </c>
      <c r="B344">
        <v>708</v>
      </c>
      <c r="C344">
        <v>4777576</v>
      </c>
      <c r="D344" s="17">
        <v>1.4819230505176684E-4</v>
      </c>
      <c r="E344">
        <v>727423.63500000001</v>
      </c>
      <c r="F344" s="18">
        <v>0.15225788872851004</v>
      </c>
    </row>
    <row r="345" spans="1:6" x14ac:dyDescent="0.2">
      <c r="A345" t="s">
        <v>372</v>
      </c>
      <c r="B345">
        <v>533</v>
      </c>
      <c r="C345">
        <v>4834605</v>
      </c>
      <c r="D345" s="17">
        <v>1.1024685574105847E-4</v>
      </c>
      <c r="E345">
        <v>760453.84400000004</v>
      </c>
      <c r="F345" s="18">
        <v>0.15729389350319209</v>
      </c>
    </row>
    <row r="346" spans="1:6" x14ac:dyDescent="0.2">
      <c r="A346" t="s">
        <v>373</v>
      </c>
      <c r="B346">
        <v>570</v>
      </c>
      <c r="C346">
        <v>4893444</v>
      </c>
      <c r="D346" s="17">
        <v>1.1648237928134051E-4</v>
      </c>
      <c r="E346">
        <v>795256</v>
      </c>
      <c r="F346" s="18">
        <v>0.1625145807329153</v>
      </c>
    </row>
    <row r="347" spans="1:6" x14ac:dyDescent="0.2">
      <c r="A347" t="s">
        <v>374</v>
      </c>
      <c r="B347">
        <v>30</v>
      </c>
      <c r="C347">
        <v>796513</v>
      </c>
      <c r="D347" s="17">
        <v>3.7664168695300639E-5</v>
      </c>
      <c r="E347">
        <v>114430.47900000002</v>
      </c>
      <c r="F347" s="18">
        <v>0.14366429549800194</v>
      </c>
    </row>
    <row r="348" spans="1:6" x14ac:dyDescent="0.2">
      <c r="A348" t="s">
        <v>375</v>
      </c>
      <c r="B348">
        <v>47</v>
      </c>
      <c r="C348">
        <v>799462</v>
      </c>
      <c r="D348" s="17">
        <v>5.8789535962935073E-5</v>
      </c>
      <c r="E348">
        <v>113944.44500000001</v>
      </c>
      <c r="F348" s="18">
        <v>0.14252640525753571</v>
      </c>
    </row>
    <row r="349" spans="1:6" x14ac:dyDescent="0.2">
      <c r="A349" t="s">
        <v>376</v>
      </c>
      <c r="B349">
        <v>40</v>
      </c>
      <c r="C349">
        <v>807697</v>
      </c>
      <c r="D349" s="17">
        <v>4.9523521815730403E-5</v>
      </c>
      <c r="E349">
        <v>115478.82300000002</v>
      </c>
      <c r="F349" s="18">
        <v>0.14297295025238427</v>
      </c>
    </row>
    <row r="350" spans="1:6" x14ac:dyDescent="0.2">
      <c r="A350" t="s">
        <v>377</v>
      </c>
      <c r="B350">
        <v>70</v>
      </c>
      <c r="C350">
        <v>815871</v>
      </c>
      <c r="D350" s="17">
        <v>8.5797877360514106E-5</v>
      </c>
      <c r="E350">
        <v>117420.43999999997</v>
      </c>
      <c r="F350" s="18">
        <v>0.14392035015339433</v>
      </c>
    </row>
    <row r="351" spans="1:6" x14ac:dyDescent="0.2">
      <c r="A351" t="s">
        <v>378</v>
      </c>
      <c r="B351">
        <v>67</v>
      </c>
      <c r="C351">
        <v>825198</v>
      </c>
      <c r="D351" s="17">
        <v>8.1192634979726072E-5</v>
      </c>
      <c r="E351">
        <v>119461.62399999998</v>
      </c>
      <c r="F351" s="18">
        <v>0.14476722435100423</v>
      </c>
    </row>
    <row r="352" spans="1:6" x14ac:dyDescent="0.2">
      <c r="A352" t="s">
        <v>379</v>
      </c>
      <c r="B352">
        <v>69</v>
      </c>
      <c r="C352">
        <v>834708</v>
      </c>
      <c r="D352" s="17">
        <v>8.2663638062651845E-5</v>
      </c>
      <c r="E352">
        <v>122260.861</v>
      </c>
      <c r="F352" s="18">
        <v>0.14647141395553895</v>
      </c>
    </row>
    <row r="353" spans="1:6" x14ac:dyDescent="0.2">
      <c r="A353" t="s">
        <v>380</v>
      </c>
      <c r="B353">
        <v>82</v>
      </c>
      <c r="C353">
        <v>843190</v>
      </c>
      <c r="D353" s="17">
        <v>9.7249730191297336E-5</v>
      </c>
      <c r="E353">
        <v>125650.572</v>
      </c>
      <c r="F353" s="18">
        <v>0.14901810030953877</v>
      </c>
    </row>
    <row r="354" spans="1:6" x14ac:dyDescent="0.2">
      <c r="A354" t="s">
        <v>381</v>
      </c>
      <c r="B354">
        <v>70</v>
      </c>
      <c r="C354">
        <v>851058</v>
      </c>
      <c r="D354" s="17">
        <v>8.2250563416359405E-5</v>
      </c>
      <c r="E354">
        <v>129209.35199999998</v>
      </c>
      <c r="F354" s="18">
        <v>0.15182202858089577</v>
      </c>
    </row>
    <row r="355" spans="1:6" x14ac:dyDescent="0.2">
      <c r="A355" t="s">
        <v>382</v>
      </c>
      <c r="B355">
        <v>55</v>
      </c>
      <c r="C355">
        <v>855444</v>
      </c>
      <c r="D355" s="17">
        <v>6.4294097568046529E-5</v>
      </c>
      <c r="E355">
        <v>132118</v>
      </c>
      <c r="F355" s="18">
        <v>0.15444377422718494</v>
      </c>
    </row>
    <row r="356" spans="1:6" x14ac:dyDescent="0.2">
      <c r="A356" t="s">
        <v>383</v>
      </c>
      <c r="B356">
        <v>1207</v>
      </c>
      <c r="C356">
        <v>6158953</v>
      </c>
      <c r="D356" s="17">
        <v>1.9597486780626513E-4</v>
      </c>
      <c r="E356">
        <v>796814.25600000005</v>
      </c>
      <c r="F356" s="18">
        <v>0.12937495317791839</v>
      </c>
    </row>
    <row r="357" spans="1:6" x14ac:dyDescent="0.2">
      <c r="A357" t="s">
        <v>384</v>
      </c>
      <c r="B357">
        <v>1227</v>
      </c>
      <c r="C357">
        <v>6234968</v>
      </c>
      <c r="D357" s="17">
        <v>1.9679331152942564E-4</v>
      </c>
      <c r="E357">
        <v>814827.6</v>
      </c>
      <c r="F357" s="18">
        <v>0.13068673327593661</v>
      </c>
    </row>
    <row r="358" spans="1:6" x14ac:dyDescent="0.2">
      <c r="A358" t="s">
        <v>385</v>
      </c>
      <c r="B358">
        <v>1306</v>
      </c>
      <c r="C358">
        <v>6297991</v>
      </c>
      <c r="D358" s="17">
        <v>2.0736771456167531E-4</v>
      </c>
      <c r="E358">
        <v>838031.5989999997</v>
      </c>
      <c r="F358" s="18">
        <v>0.13306332114479041</v>
      </c>
    </row>
    <row r="359" spans="1:6" x14ac:dyDescent="0.2">
      <c r="A359" t="s">
        <v>386</v>
      </c>
      <c r="B359">
        <v>1279</v>
      </c>
      <c r="C359">
        <v>6353226</v>
      </c>
      <c r="D359" s="17">
        <v>2.0131504844940191E-4</v>
      </c>
      <c r="E359">
        <v>860004.15</v>
      </c>
      <c r="F359" s="18">
        <v>0.1353649547489732</v>
      </c>
    </row>
    <row r="360" spans="1:6" x14ac:dyDescent="0.2">
      <c r="A360" t="s">
        <v>387</v>
      </c>
      <c r="B360">
        <v>1435</v>
      </c>
      <c r="C360">
        <v>6402387</v>
      </c>
      <c r="D360" s="17">
        <v>2.2413515459156094E-4</v>
      </c>
      <c r="E360">
        <v>886519.875</v>
      </c>
      <c r="F360" s="18">
        <v>0.13846708657255488</v>
      </c>
    </row>
    <row r="361" spans="1:6" x14ac:dyDescent="0.2">
      <c r="A361" t="s">
        <v>388</v>
      </c>
      <c r="B361">
        <v>1485</v>
      </c>
      <c r="C361">
        <v>6451365</v>
      </c>
      <c r="D361" s="17">
        <v>2.3018384481423697E-4</v>
      </c>
      <c r="E361">
        <v>917836.50100000028</v>
      </c>
      <c r="F361" s="18">
        <v>0.14227012438452952</v>
      </c>
    </row>
    <row r="362" spans="1:6" x14ac:dyDescent="0.2">
      <c r="A362" t="s">
        <v>389</v>
      </c>
      <c r="B362">
        <v>1550</v>
      </c>
      <c r="C362">
        <v>6499615</v>
      </c>
      <c r="D362" s="17">
        <v>2.3847566355853384E-4</v>
      </c>
      <c r="E362">
        <v>949094.58600000001</v>
      </c>
      <c r="F362" s="18">
        <v>0.14602320075881417</v>
      </c>
    </row>
    <row r="363" spans="1:6" x14ac:dyDescent="0.2">
      <c r="A363" t="s">
        <v>390</v>
      </c>
      <c r="B363">
        <v>1427</v>
      </c>
      <c r="C363">
        <v>6548009</v>
      </c>
      <c r="D363" s="17">
        <v>2.1792883913262796E-4</v>
      </c>
      <c r="E363">
        <v>983836.50399999984</v>
      </c>
      <c r="F363" s="18">
        <v>0.15024971773862861</v>
      </c>
    </row>
    <row r="364" spans="1:6" x14ac:dyDescent="0.2">
      <c r="A364" t="s">
        <v>391</v>
      </c>
      <c r="B364">
        <v>1526</v>
      </c>
      <c r="C364">
        <v>6597381</v>
      </c>
      <c r="D364" s="17">
        <v>2.3130390680786817E-4</v>
      </c>
      <c r="E364">
        <v>1013356</v>
      </c>
      <c r="F364" s="18">
        <v>0.15359973904796465</v>
      </c>
    </row>
    <row r="365" spans="1:6" x14ac:dyDescent="0.2">
      <c r="A365" t="s">
        <v>392</v>
      </c>
      <c r="B365">
        <v>3168</v>
      </c>
      <c r="C365">
        <v>23819042</v>
      </c>
      <c r="D365" s="17">
        <v>1.3300283025656531E-4</v>
      </c>
      <c r="E365">
        <v>2404463.5789999999</v>
      </c>
      <c r="F365" s="18">
        <v>0.10094711529540104</v>
      </c>
    </row>
    <row r="366" spans="1:6" x14ac:dyDescent="0.2">
      <c r="A366" t="s">
        <v>393</v>
      </c>
      <c r="B366">
        <v>2854</v>
      </c>
      <c r="C366">
        <v>24311891</v>
      </c>
      <c r="D366" s="17">
        <v>1.1739111531883719E-4</v>
      </c>
      <c r="E366">
        <v>2468740.8009999995</v>
      </c>
      <c r="F366" s="18">
        <v>0.10154458166170618</v>
      </c>
    </row>
    <row r="367" spans="1:6" x14ac:dyDescent="0.2">
      <c r="A367" t="s">
        <v>394</v>
      </c>
      <c r="B367">
        <v>2868</v>
      </c>
      <c r="C367">
        <v>24774187</v>
      </c>
      <c r="D367" s="17">
        <v>1.1576565559951574E-4</v>
      </c>
      <c r="E367">
        <v>2544225.3289999999</v>
      </c>
      <c r="F367" s="18">
        <v>0.10269662245626869</v>
      </c>
    </row>
    <row r="368" spans="1:6" x14ac:dyDescent="0.2">
      <c r="A368" t="s">
        <v>395</v>
      </c>
      <c r="B368">
        <v>2815</v>
      </c>
      <c r="C368">
        <v>25208897</v>
      </c>
      <c r="D368" s="17">
        <v>1.1166692457825505E-4</v>
      </c>
      <c r="E368">
        <v>2638184.7740000011</v>
      </c>
      <c r="F368" s="18">
        <v>0.10465292368801385</v>
      </c>
    </row>
    <row r="369" spans="1:6" x14ac:dyDescent="0.2">
      <c r="A369" t="s">
        <v>396</v>
      </c>
      <c r="B369">
        <v>3195</v>
      </c>
      <c r="C369">
        <v>25639373</v>
      </c>
      <c r="D369" s="17">
        <v>1.2461303168373111E-4</v>
      </c>
      <c r="E369">
        <v>2735213.9390000012</v>
      </c>
      <c r="F369" s="18">
        <v>0.10668021948118626</v>
      </c>
    </row>
    <row r="370" spans="1:6" x14ac:dyDescent="0.2">
      <c r="A370" t="s">
        <v>397</v>
      </c>
      <c r="B370">
        <v>3311</v>
      </c>
      <c r="C370">
        <v>26092033</v>
      </c>
      <c r="D370" s="17">
        <v>1.2689697272726889E-4</v>
      </c>
      <c r="E370">
        <v>2849750.1100000017</v>
      </c>
      <c r="F370" s="18">
        <v>0.10921916701546414</v>
      </c>
    </row>
    <row r="371" spans="1:6" x14ac:dyDescent="0.2">
      <c r="A371" t="s">
        <v>398</v>
      </c>
      <c r="B371">
        <v>3070</v>
      </c>
      <c r="C371">
        <v>26538614</v>
      </c>
      <c r="D371" s="17">
        <v>1.1568049484422962E-4</v>
      </c>
      <c r="E371">
        <v>2970558.0959999985</v>
      </c>
      <c r="F371" s="18">
        <v>0.11193343013316365</v>
      </c>
    </row>
    <row r="372" spans="1:6" x14ac:dyDescent="0.2">
      <c r="A372" t="s">
        <v>399</v>
      </c>
      <c r="B372">
        <v>2694</v>
      </c>
      <c r="C372">
        <v>26956435</v>
      </c>
      <c r="D372" s="17">
        <v>9.993903125543122E-5</v>
      </c>
      <c r="E372">
        <v>3100454.7139999983</v>
      </c>
      <c r="F372" s="18">
        <v>0.11501723851837227</v>
      </c>
    </row>
    <row r="373" spans="1:6" x14ac:dyDescent="0.2">
      <c r="A373" t="s">
        <v>400</v>
      </c>
      <c r="B373">
        <v>2784</v>
      </c>
      <c r="C373">
        <v>27419612</v>
      </c>
      <c r="D373" s="17">
        <v>1.015331653854183E-4</v>
      </c>
      <c r="E373">
        <v>3215906</v>
      </c>
      <c r="F373" s="18">
        <v>0.11728488353518642</v>
      </c>
    </row>
    <row r="374" spans="1:6" x14ac:dyDescent="0.2">
      <c r="A374" t="s">
        <v>401</v>
      </c>
      <c r="B374">
        <v>120</v>
      </c>
      <c r="C374">
        <v>2651816</v>
      </c>
      <c r="D374" s="17">
        <v>4.5252008434974371E-5</v>
      </c>
      <c r="E374">
        <v>234555.64899999998</v>
      </c>
      <c r="F374" s="18">
        <v>8.8450951725157392E-2</v>
      </c>
    </row>
    <row r="375" spans="1:6" x14ac:dyDescent="0.2">
      <c r="A375" t="s">
        <v>402</v>
      </c>
      <c r="B375">
        <v>173</v>
      </c>
      <c r="C375">
        <v>2657236</v>
      </c>
      <c r="D375" s="17">
        <v>6.5105244697874032E-5</v>
      </c>
      <c r="E375">
        <v>235460.33200000002</v>
      </c>
      <c r="F375" s="18">
        <v>8.8610997291922899E-2</v>
      </c>
    </row>
    <row r="376" spans="1:6" x14ac:dyDescent="0.2">
      <c r="A376" t="s">
        <v>403</v>
      </c>
      <c r="B376">
        <v>176</v>
      </c>
      <c r="C376">
        <v>2715379</v>
      </c>
      <c r="D376" s="17">
        <v>6.4815998061412415E-5</v>
      </c>
      <c r="E376">
        <v>243752.64099999997</v>
      </c>
      <c r="F376" s="18">
        <v>8.9767447196137246E-2</v>
      </c>
    </row>
    <row r="377" spans="1:6" x14ac:dyDescent="0.2">
      <c r="A377" t="s">
        <v>404</v>
      </c>
      <c r="B377">
        <v>157</v>
      </c>
      <c r="C377">
        <v>2766233</v>
      </c>
      <c r="D377" s="17">
        <v>5.6755884265714418E-5</v>
      </c>
      <c r="E377">
        <v>251443.53000000006</v>
      </c>
      <c r="F377" s="18">
        <v>9.0897451516195507E-2</v>
      </c>
    </row>
    <row r="378" spans="1:6" x14ac:dyDescent="0.2">
      <c r="A378" t="s">
        <v>405</v>
      </c>
      <c r="B378">
        <v>230</v>
      </c>
      <c r="C378">
        <v>2813673</v>
      </c>
      <c r="D378" s="17">
        <v>8.1743685211465577E-5</v>
      </c>
      <c r="E378">
        <v>262990.78500000003</v>
      </c>
      <c r="F378" s="18">
        <v>9.3468851924157506E-2</v>
      </c>
    </row>
    <row r="379" spans="1:6" x14ac:dyDescent="0.2">
      <c r="A379" t="s">
        <v>406</v>
      </c>
      <c r="B379">
        <v>186</v>
      </c>
      <c r="C379">
        <v>2858111</v>
      </c>
      <c r="D379" s="17">
        <v>6.5077948337205938E-5</v>
      </c>
      <c r="E379">
        <v>272294.625</v>
      </c>
      <c r="F379" s="18">
        <v>9.5270836227144426E-2</v>
      </c>
    </row>
    <row r="380" spans="1:6" x14ac:dyDescent="0.2">
      <c r="A380" t="s">
        <v>407</v>
      </c>
      <c r="B380">
        <v>170</v>
      </c>
      <c r="C380">
        <v>2903379</v>
      </c>
      <c r="D380" s="17">
        <v>5.8552465937102944E-5</v>
      </c>
      <c r="E380">
        <v>282566.69800000003</v>
      </c>
      <c r="F380" s="18">
        <v>9.7323393880027392E-2</v>
      </c>
    </row>
    <row r="381" spans="1:6" x14ac:dyDescent="0.2">
      <c r="A381" t="s">
        <v>408</v>
      </c>
      <c r="B381">
        <v>183</v>
      </c>
      <c r="C381">
        <v>2948427</v>
      </c>
      <c r="D381" s="17">
        <v>6.2066993688498983E-5</v>
      </c>
      <c r="E381">
        <v>295011.28200000001</v>
      </c>
      <c r="F381" s="18">
        <v>0.10005717692857921</v>
      </c>
    </row>
    <row r="382" spans="1:6" x14ac:dyDescent="0.2">
      <c r="A382" t="s">
        <v>409</v>
      </c>
      <c r="B382">
        <v>109</v>
      </c>
      <c r="C382">
        <v>2993941</v>
      </c>
      <c r="D382" s="17">
        <v>3.6406863061095725E-5</v>
      </c>
      <c r="E382">
        <v>307095</v>
      </c>
      <c r="F382" s="18">
        <v>0.10257216157566232</v>
      </c>
    </row>
    <row r="383" spans="1:6" x14ac:dyDescent="0.2">
      <c r="A383" t="s">
        <v>416</v>
      </c>
      <c r="B383">
        <v>20</v>
      </c>
      <c r="C383">
        <v>626604</v>
      </c>
      <c r="D383" s="17">
        <v>3.1918085425563834E-5</v>
      </c>
      <c r="E383">
        <v>102350.16800000002</v>
      </c>
      <c r="F383" s="18">
        <v>0.16334107027724051</v>
      </c>
    </row>
    <row r="384" spans="1:6" x14ac:dyDescent="0.2">
      <c r="A384" t="s">
        <v>419</v>
      </c>
      <c r="B384">
        <v>1055</v>
      </c>
      <c r="C384">
        <v>7721730</v>
      </c>
      <c r="D384" s="17">
        <v>1.366274138049375E-4</v>
      </c>
      <c r="E384">
        <v>906872.23899999983</v>
      </c>
      <c r="F384" s="18">
        <v>0.11744417883039161</v>
      </c>
    </row>
    <row r="385" spans="1:6" x14ac:dyDescent="0.2">
      <c r="A385" t="s">
        <v>420</v>
      </c>
      <c r="B385">
        <v>1023</v>
      </c>
      <c r="C385">
        <v>7841754</v>
      </c>
      <c r="D385" s="17">
        <v>1.3045550778563062E-4</v>
      </c>
      <c r="E385">
        <v>929145.39499999955</v>
      </c>
      <c r="F385" s="18">
        <v>0.11848693481075784</v>
      </c>
    </row>
    <row r="386" spans="1:6" x14ac:dyDescent="0.2">
      <c r="A386" t="s">
        <v>421</v>
      </c>
      <c r="B386">
        <v>1285</v>
      </c>
      <c r="C386">
        <v>7926192</v>
      </c>
      <c r="D386" s="17">
        <v>1.6212072581638193E-4</v>
      </c>
      <c r="E386">
        <v>956271.42499999958</v>
      </c>
      <c r="F386" s="18">
        <v>0.12064701750853368</v>
      </c>
    </row>
    <row r="387" spans="1:6" x14ac:dyDescent="0.2">
      <c r="A387" t="s">
        <v>422</v>
      </c>
      <c r="B387">
        <v>1116</v>
      </c>
      <c r="C387">
        <v>8014955</v>
      </c>
      <c r="D387" s="17">
        <v>1.3923970876941917E-4</v>
      </c>
      <c r="E387">
        <v>987126.45799999963</v>
      </c>
      <c r="F387" s="18">
        <v>0.12316057395206831</v>
      </c>
    </row>
    <row r="388" spans="1:6" x14ac:dyDescent="0.2">
      <c r="A388" t="s">
        <v>423</v>
      </c>
      <c r="B388">
        <v>1272</v>
      </c>
      <c r="C388">
        <v>8100653</v>
      </c>
      <c r="D388" s="17">
        <v>1.5702437815815591E-4</v>
      </c>
      <c r="E388">
        <v>1022841.7260000001</v>
      </c>
      <c r="F388" s="18">
        <v>0.12626657702780258</v>
      </c>
    </row>
    <row r="389" spans="1:6" x14ac:dyDescent="0.2">
      <c r="A389" t="s">
        <v>424</v>
      </c>
      <c r="B389">
        <v>1373</v>
      </c>
      <c r="C389">
        <v>8185131</v>
      </c>
      <c r="D389" s="17">
        <v>1.6774319189271375E-4</v>
      </c>
      <c r="E389">
        <v>1060468.0810000002</v>
      </c>
      <c r="F389" s="18">
        <v>0.12956030648745881</v>
      </c>
    </row>
    <row r="390" spans="1:6" x14ac:dyDescent="0.2">
      <c r="A390" t="s">
        <v>425</v>
      </c>
      <c r="B390">
        <v>1307</v>
      </c>
      <c r="C390">
        <v>8256630</v>
      </c>
      <c r="D390" s="17">
        <v>1.5829702917534151E-4</v>
      </c>
      <c r="E390">
        <v>1101963.0710000007</v>
      </c>
      <c r="F390" s="18">
        <v>0.13346402478977509</v>
      </c>
    </row>
    <row r="391" spans="1:6" x14ac:dyDescent="0.2">
      <c r="A391" t="s">
        <v>426</v>
      </c>
      <c r="B391">
        <v>1062</v>
      </c>
      <c r="C391">
        <v>8310301</v>
      </c>
      <c r="D391" s="17">
        <v>1.2779320508366664E-4</v>
      </c>
      <c r="E391">
        <v>1143348.5090000001</v>
      </c>
      <c r="F391" s="18">
        <v>0.1375820814432594</v>
      </c>
    </row>
    <row r="392" spans="1:6" x14ac:dyDescent="0.2">
      <c r="A392" t="s">
        <v>427</v>
      </c>
      <c r="B392">
        <v>1112</v>
      </c>
      <c r="C392">
        <v>8365952</v>
      </c>
      <c r="D392" s="17">
        <v>1.3291972031395828E-4</v>
      </c>
      <c r="E392">
        <v>1187867</v>
      </c>
      <c r="F392" s="18">
        <v>0.14198826385807617</v>
      </c>
    </row>
    <row r="393" spans="1:6" x14ac:dyDescent="0.2">
      <c r="A393" t="s">
        <v>428</v>
      </c>
      <c r="B393">
        <v>546</v>
      </c>
      <c r="C393">
        <v>6465755</v>
      </c>
      <c r="D393" s="17">
        <v>8.4444894679739643E-5</v>
      </c>
      <c r="E393">
        <v>758541.45000000007</v>
      </c>
      <c r="F393" s="18">
        <v>0.11731676347155129</v>
      </c>
    </row>
    <row r="394" spans="1:6" x14ac:dyDescent="0.2">
      <c r="A394" t="s">
        <v>429</v>
      </c>
      <c r="B394">
        <v>411</v>
      </c>
      <c r="C394">
        <v>6561297</v>
      </c>
      <c r="D394" s="17">
        <v>6.2640054245372527E-5</v>
      </c>
      <c r="E394">
        <v>779421.43799999997</v>
      </c>
      <c r="F394" s="18">
        <v>0.11879075707135342</v>
      </c>
    </row>
    <row r="395" spans="1:6" x14ac:dyDescent="0.2">
      <c r="A395" t="s">
        <v>430</v>
      </c>
      <c r="B395">
        <v>581</v>
      </c>
      <c r="C395">
        <v>6652845</v>
      </c>
      <c r="D395" s="17">
        <v>8.7331059118317048E-5</v>
      </c>
      <c r="E395">
        <v>809280.47100000014</v>
      </c>
      <c r="F395" s="18">
        <v>0.12164426963201459</v>
      </c>
    </row>
    <row r="396" spans="1:6" x14ac:dyDescent="0.2">
      <c r="A396" t="s">
        <v>431</v>
      </c>
      <c r="B396">
        <v>521</v>
      </c>
      <c r="C396">
        <v>6738714</v>
      </c>
      <c r="D396" s="17">
        <v>7.7314454953868048E-5</v>
      </c>
      <c r="E396">
        <v>837091.67999999993</v>
      </c>
      <c r="F396" s="18">
        <v>0.12422128020272116</v>
      </c>
    </row>
    <row r="397" spans="1:6" x14ac:dyDescent="0.2">
      <c r="A397" t="s">
        <v>432</v>
      </c>
      <c r="B397">
        <v>606</v>
      </c>
      <c r="C397">
        <v>6819579</v>
      </c>
      <c r="D397" s="17">
        <v>8.8861790441902648E-5</v>
      </c>
      <c r="E397">
        <v>870878.06400000001</v>
      </c>
      <c r="F397" s="18">
        <v>0.12770261390035953</v>
      </c>
    </row>
    <row r="398" spans="1:6" x14ac:dyDescent="0.2">
      <c r="A398" t="s">
        <v>433</v>
      </c>
      <c r="B398">
        <v>564</v>
      </c>
      <c r="C398">
        <v>6899123</v>
      </c>
      <c r="D398" s="17">
        <v>8.1749520917368776E-5</v>
      </c>
      <c r="E398">
        <v>909087.89200000011</v>
      </c>
      <c r="F398" s="18">
        <v>0.13176861638790904</v>
      </c>
    </row>
    <row r="399" spans="1:6" x14ac:dyDescent="0.2">
      <c r="A399" t="s">
        <v>434</v>
      </c>
      <c r="B399">
        <v>671</v>
      </c>
      <c r="C399">
        <v>6985464</v>
      </c>
      <c r="D399" s="17">
        <v>9.6056611271634929E-5</v>
      </c>
      <c r="E399">
        <v>948438.67100000009</v>
      </c>
      <c r="F399" s="18">
        <v>0.13577318142359621</v>
      </c>
    </row>
    <row r="400" spans="1:6" x14ac:dyDescent="0.2">
      <c r="A400" t="s">
        <v>435</v>
      </c>
      <c r="B400">
        <v>643</v>
      </c>
      <c r="C400">
        <v>7073146</v>
      </c>
      <c r="D400" s="17">
        <v>9.0907214413501428E-5</v>
      </c>
      <c r="E400">
        <v>992466.50899999996</v>
      </c>
      <c r="F400" s="18">
        <v>0.14031472120043895</v>
      </c>
    </row>
    <row r="401" spans="1:6" x14ac:dyDescent="0.2">
      <c r="A401" t="s">
        <v>436</v>
      </c>
      <c r="B401">
        <v>889</v>
      </c>
      <c r="C401">
        <v>7169967</v>
      </c>
      <c r="D401" s="17">
        <v>1.2398941306145483E-4</v>
      </c>
      <c r="E401">
        <v>1029040</v>
      </c>
      <c r="F401" s="18">
        <v>0.14352088370839083</v>
      </c>
    </row>
    <row r="402" spans="1:6" x14ac:dyDescent="0.2">
      <c r="A402" t="s">
        <v>437</v>
      </c>
      <c r="B402">
        <v>288</v>
      </c>
      <c r="C402">
        <v>1811403</v>
      </c>
      <c r="D402" s="17">
        <v>1.5899278073404978E-4</v>
      </c>
      <c r="E402">
        <v>281701.10599999997</v>
      </c>
      <c r="F402" s="18">
        <v>0.15551542423193512</v>
      </c>
    </row>
    <row r="403" spans="1:6" x14ac:dyDescent="0.2">
      <c r="A403" t="s">
        <v>438</v>
      </c>
      <c r="B403">
        <v>294</v>
      </c>
      <c r="C403">
        <v>1840802</v>
      </c>
      <c r="D403" s="17">
        <v>1.5971299466210922E-4</v>
      </c>
      <c r="E403">
        <v>291483.4040000001</v>
      </c>
      <c r="F403" s="18">
        <v>0.15834587533042668</v>
      </c>
    </row>
    <row r="404" spans="1:6" x14ac:dyDescent="0.2">
      <c r="A404" t="s">
        <v>439</v>
      </c>
      <c r="B404">
        <v>248</v>
      </c>
      <c r="C404">
        <v>1846372</v>
      </c>
      <c r="D404" s="17">
        <v>1.3431746148663434E-4</v>
      </c>
      <c r="E404">
        <v>294508.51700000005</v>
      </c>
      <c r="F404" s="18">
        <v>0.15950659834529557</v>
      </c>
    </row>
    <row r="405" spans="1:6" x14ac:dyDescent="0.2">
      <c r="A405" t="s">
        <v>440</v>
      </c>
      <c r="B405">
        <v>268</v>
      </c>
      <c r="C405">
        <v>1850481</v>
      </c>
      <c r="D405" s="17">
        <v>1.4482720979031938E-4</v>
      </c>
      <c r="E405">
        <v>299501.79899999994</v>
      </c>
      <c r="F405" s="18">
        <v>0.16185078312071291</v>
      </c>
    </row>
    <row r="406" spans="1:6" x14ac:dyDescent="0.2">
      <c r="A406" t="s">
        <v>441</v>
      </c>
      <c r="B406">
        <v>324</v>
      </c>
      <c r="C406">
        <v>1853619</v>
      </c>
      <c r="D406" s="17">
        <v>1.7479320183921292E-4</v>
      </c>
      <c r="E406">
        <v>304650.81400000001</v>
      </c>
      <c r="F406" s="18">
        <v>0.16435460253698306</v>
      </c>
    </row>
    <row r="407" spans="1:6" x14ac:dyDescent="0.2">
      <c r="A407" t="s">
        <v>442</v>
      </c>
      <c r="B407">
        <v>286</v>
      </c>
      <c r="C407">
        <v>1853881</v>
      </c>
      <c r="D407" s="17">
        <v>1.5427095913923277E-4</v>
      </c>
      <c r="E407">
        <v>311763.41899999994</v>
      </c>
      <c r="F407" s="18">
        <v>0.16816797787991783</v>
      </c>
    </row>
    <row r="408" spans="1:6" x14ac:dyDescent="0.2">
      <c r="A408" t="s">
        <v>443</v>
      </c>
      <c r="B408">
        <v>345</v>
      </c>
      <c r="C408">
        <v>1851420</v>
      </c>
      <c r="D408" s="17">
        <v>1.863434552937745E-4</v>
      </c>
      <c r="E408">
        <v>319389.0500000001</v>
      </c>
      <c r="F408" s="18">
        <v>0.17251031640578587</v>
      </c>
    </row>
    <row r="409" spans="1:6" x14ac:dyDescent="0.2">
      <c r="A409" t="s">
        <v>444</v>
      </c>
      <c r="B409">
        <v>207</v>
      </c>
      <c r="C409">
        <v>1846092</v>
      </c>
      <c r="D409" s="17">
        <v>1.121287563133365E-4</v>
      </c>
      <c r="E409">
        <v>328121.30499999999</v>
      </c>
      <c r="F409" s="18">
        <v>0.17773832777564716</v>
      </c>
    </row>
    <row r="410" spans="1:6" x14ac:dyDescent="0.2">
      <c r="A410" t="s">
        <v>445</v>
      </c>
      <c r="B410">
        <v>294</v>
      </c>
      <c r="C410">
        <v>1836843</v>
      </c>
      <c r="D410" s="17">
        <v>1.6005722862541872E-4</v>
      </c>
      <c r="E410">
        <v>336326</v>
      </c>
      <c r="F410" s="18">
        <v>0.18310002542405637</v>
      </c>
    </row>
    <row r="411" spans="1:6" x14ac:dyDescent="0.2">
      <c r="A411" t="s">
        <v>446</v>
      </c>
      <c r="B411">
        <v>795</v>
      </c>
      <c r="C411">
        <v>5599420</v>
      </c>
      <c r="D411" s="17">
        <v>1.4197899068117771E-4</v>
      </c>
      <c r="E411">
        <v>739565.81499999971</v>
      </c>
      <c r="F411" s="18">
        <v>0.13207900371824219</v>
      </c>
    </row>
    <row r="412" spans="1:6" x14ac:dyDescent="0.2">
      <c r="A412" t="s">
        <v>447</v>
      </c>
      <c r="B412">
        <v>726</v>
      </c>
      <c r="C412">
        <v>5637947</v>
      </c>
      <c r="D412" s="17">
        <v>1.2877027754961158E-4</v>
      </c>
      <c r="E412">
        <v>754620.45100000012</v>
      </c>
      <c r="F412" s="18">
        <v>0.13384667344336512</v>
      </c>
    </row>
    <row r="413" spans="1:6" x14ac:dyDescent="0.2">
      <c r="A413" t="s">
        <v>448</v>
      </c>
      <c r="B413">
        <v>806</v>
      </c>
      <c r="C413">
        <v>5664893</v>
      </c>
      <c r="D413" s="17">
        <v>1.4227982770371832E-4</v>
      </c>
      <c r="E413">
        <v>767323.14000000013</v>
      </c>
      <c r="F413" s="18">
        <v>0.13545236247180664</v>
      </c>
    </row>
    <row r="414" spans="1:6" x14ac:dyDescent="0.2">
      <c r="A414" t="s">
        <v>449</v>
      </c>
      <c r="B414">
        <v>840</v>
      </c>
      <c r="C414">
        <v>5687219</v>
      </c>
      <c r="D414" s="17">
        <v>1.4769960502663957E-4</v>
      </c>
      <c r="E414">
        <v>783283.62299999979</v>
      </c>
      <c r="F414" s="18">
        <v>0.13772700207254193</v>
      </c>
    </row>
    <row r="415" spans="1:6" x14ac:dyDescent="0.2">
      <c r="A415" t="s">
        <v>450</v>
      </c>
      <c r="B415">
        <v>964</v>
      </c>
      <c r="C415">
        <v>5706871</v>
      </c>
      <c r="D415" s="17">
        <v>1.6891918531188106E-4</v>
      </c>
      <c r="E415">
        <v>802357.44800000021</v>
      </c>
      <c r="F415" s="18">
        <v>0.14059498593887967</v>
      </c>
    </row>
    <row r="416" spans="1:6" x14ac:dyDescent="0.2">
      <c r="A416" t="s">
        <v>451</v>
      </c>
      <c r="B416">
        <v>832</v>
      </c>
      <c r="C416">
        <v>5724692</v>
      </c>
      <c r="D416" s="17">
        <v>1.4533532983084505E-4</v>
      </c>
      <c r="E416">
        <v>823952.66300000018</v>
      </c>
      <c r="F416" s="18">
        <v>0.14392960581984152</v>
      </c>
    </row>
    <row r="417" spans="1:6" x14ac:dyDescent="0.2">
      <c r="A417" t="s">
        <v>452</v>
      </c>
      <c r="B417">
        <v>885</v>
      </c>
      <c r="C417">
        <v>5742117</v>
      </c>
      <c r="D417" s="17">
        <v>1.54124341249055E-4</v>
      </c>
      <c r="E417">
        <v>849119.45399999991</v>
      </c>
      <c r="F417" s="18">
        <v>0.14787567964916074</v>
      </c>
    </row>
    <row r="418" spans="1:6" x14ac:dyDescent="0.2">
      <c r="A418" t="s">
        <v>453</v>
      </c>
      <c r="B418">
        <v>709</v>
      </c>
      <c r="C418">
        <v>5754798</v>
      </c>
      <c r="D418" s="17">
        <v>1.2320154417235843E-4</v>
      </c>
      <c r="E418">
        <v>875582.31499999971</v>
      </c>
      <c r="F418" s="18">
        <v>0.15214822744429948</v>
      </c>
    </row>
    <row r="419" spans="1:6" x14ac:dyDescent="0.2">
      <c r="A419" t="s">
        <v>454</v>
      </c>
      <c r="B419">
        <v>829</v>
      </c>
      <c r="C419">
        <v>5763217</v>
      </c>
      <c r="D419" s="17">
        <v>1.4384327364386939E-4</v>
      </c>
      <c r="E419">
        <v>896724</v>
      </c>
      <c r="F419" s="18">
        <v>0.15559434947530174</v>
      </c>
    </row>
    <row r="420" spans="1:6" x14ac:dyDescent="0.2">
      <c r="A420" t="s">
        <v>455</v>
      </c>
      <c r="B420">
        <v>10</v>
      </c>
      <c r="C420">
        <v>523949</v>
      </c>
      <c r="D420" s="17">
        <v>1.9085827055686717E-5</v>
      </c>
      <c r="E420">
        <v>63684.435000000005</v>
      </c>
      <c r="F420" s="18">
        <v>0.12154701125491223</v>
      </c>
    </row>
    <row r="421" spans="1:6" x14ac:dyDescent="0.2">
      <c r="A421" t="s">
        <v>456</v>
      </c>
      <c r="B421">
        <v>10</v>
      </c>
      <c r="C421">
        <v>545579</v>
      </c>
      <c r="D421" s="17">
        <v>1.8329151231993901E-5</v>
      </c>
      <c r="E421">
        <v>66551.112000000008</v>
      </c>
      <c r="F421" s="18">
        <v>0.12198253965053642</v>
      </c>
    </row>
    <row r="422" spans="1:6" x14ac:dyDescent="0.2">
      <c r="A422" t="s">
        <v>457</v>
      </c>
      <c r="B422">
        <v>22</v>
      </c>
      <c r="C422">
        <v>554697</v>
      </c>
      <c r="D422" s="17">
        <v>3.9661292561524579E-5</v>
      </c>
      <c r="E422">
        <v>68431.444000000003</v>
      </c>
      <c r="F422" s="18">
        <v>0.12336725094961755</v>
      </c>
    </row>
    <row r="423" spans="1:6" x14ac:dyDescent="0.2">
      <c r="A423" t="s">
        <v>459</v>
      </c>
      <c r="B423">
        <v>12</v>
      </c>
      <c r="C423">
        <v>570134</v>
      </c>
      <c r="D423" s="17">
        <v>2.1047683527030488E-5</v>
      </c>
      <c r="E423">
        <v>72741.3</v>
      </c>
      <c r="F423" s="18">
        <v>0.12758632181206525</v>
      </c>
    </row>
    <row r="424" spans="1:6" x14ac:dyDescent="0.2">
      <c r="A424" t="s">
        <v>463</v>
      </c>
      <c r="B424">
        <v>22</v>
      </c>
      <c r="C424">
        <v>583200</v>
      </c>
      <c r="D424" s="17">
        <v>3.7722908093278466E-5</v>
      </c>
      <c r="E424">
        <v>84239</v>
      </c>
      <c r="F424" s="18">
        <v>0.14444272976680383</v>
      </c>
    </row>
  </sheetData>
  <autoFilter ref="A1:F424" xr:uid="{41EBF935-2554-A246-98D0-99EE82DDCA9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310F-429E-D248-9286-783D45B2BEF7}">
  <sheetPr>
    <tabColor rgb="FFFF0000"/>
  </sheetPr>
  <dimension ref="A1:J26"/>
  <sheetViews>
    <sheetView showGridLines="0" zoomScale="120" zoomScaleNormal="120" workbookViewId="0"/>
  </sheetViews>
  <sheetFormatPr baseColWidth="10" defaultRowHeight="16" x14ac:dyDescent="0.2"/>
  <cols>
    <col min="1" max="2" width="22.6640625" bestFit="1" customWidth="1"/>
    <col min="3" max="3" width="20.33203125" bestFit="1" customWidth="1"/>
  </cols>
  <sheetData>
    <row r="1" spans="1:9" ht="20" thickTop="1" x14ac:dyDescent="0.25">
      <c r="A1" s="23" t="s">
        <v>467</v>
      </c>
      <c r="B1" s="4"/>
      <c r="C1" s="4"/>
      <c r="D1" s="4"/>
      <c r="E1" s="4"/>
      <c r="F1" s="4"/>
      <c r="G1" s="4"/>
      <c r="H1" s="4"/>
      <c r="I1" s="5"/>
    </row>
    <row r="2" spans="1:9" x14ac:dyDescent="0.2">
      <c r="A2" s="6"/>
      <c r="B2" s="7"/>
      <c r="C2" s="7"/>
      <c r="D2" s="7"/>
      <c r="E2" s="7"/>
      <c r="F2" s="7"/>
      <c r="G2" s="7"/>
      <c r="H2" s="7"/>
      <c r="I2" s="8"/>
    </row>
    <row r="3" spans="1:9" ht="16" customHeight="1" x14ac:dyDescent="0.2">
      <c r="A3" s="11" t="s">
        <v>516</v>
      </c>
      <c r="B3" s="12"/>
      <c r="C3" s="12"/>
      <c r="D3" s="12"/>
      <c r="E3" s="12"/>
      <c r="F3" s="12"/>
      <c r="G3" s="12"/>
      <c r="H3" s="12"/>
      <c r="I3" s="13"/>
    </row>
    <row r="4" spans="1:9" x14ac:dyDescent="0.2">
      <c r="A4" s="11"/>
      <c r="B4" s="12"/>
      <c r="C4" s="12"/>
      <c r="D4" s="12"/>
      <c r="E4" s="12"/>
      <c r="F4" s="12"/>
      <c r="G4" s="12"/>
      <c r="H4" s="12"/>
      <c r="I4" s="13"/>
    </row>
    <row r="5" spans="1:9" x14ac:dyDescent="0.2">
      <c r="A5" s="11"/>
      <c r="B5" s="12"/>
      <c r="C5" s="12"/>
      <c r="D5" s="12"/>
      <c r="E5" s="12"/>
      <c r="F5" s="12"/>
      <c r="G5" s="12"/>
      <c r="H5" s="12"/>
      <c r="I5" s="13"/>
    </row>
    <row r="6" spans="1:9" x14ac:dyDescent="0.2">
      <c r="A6" s="6"/>
      <c r="B6" s="7"/>
      <c r="C6" s="7"/>
      <c r="D6" s="7"/>
      <c r="E6" s="7"/>
      <c r="F6" s="7"/>
      <c r="G6" s="7"/>
      <c r="H6" s="7"/>
      <c r="I6" s="8"/>
    </row>
    <row r="7" spans="1:9" x14ac:dyDescent="0.2">
      <c r="A7" s="27" t="s">
        <v>468</v>
      </c>
      <c r="B7" s="7"/>
      <c r="C7" s="7"/>
      <c r="D7" s="7"/>
      <c r="E7" s="7"/>
      <c r="F7" s="7"/>
      <c r="G7" s="7"/>
      <c r="H7" s="7"/>
      <c r="I7" s="8"/>
    </row>
    <row r="8" spans="1:9" x14ac:dyDescent="0.2">
      <c r="A8" s="6"/>
      <c r="B8" s="7" t="s">
        <v>477</v>
      </c>
      <c r="C8" s="7" t="s">
        <v>487</v>
      </c>
      <c r="D8" s="7"/>
      <c r="E8" s="7"/>
      <c r="F8" s="7"/>
      <c r="G8" s="7"/>
      <c r="H8" s="7"/>
      <c r="I8" s="8"/>
    </row>
    <row r="9" spans="1:9" x14ac:dyDescent="0.2">
      <c r="A9" s="6" t="s">
        <v>618</v>
      </c>
      <c r="B9" s="7" t="s">
        <v>473</v>
      </c>
      <c r="C9" s="7" t="s">
        <v>473</v>
      </c>
      <c r="D9" s="7"/>
      <c r="E9" s="7"/>
      <c r="F9" s="7"/>
      <c r="G9" s="7"/>
      <c r="H9" s="7"/>
      <c r="I9" s="8"/>
    </row>
    <row r="10" spans="1:9" x14ac:dyDescent="0.2">
      <c r="A10" s="6" t="s">
        <v>619</v>
      </c>
      <c r="B10" s="7" t="s">
        <v>474</v>
      </c>
      <c r="C10" s="7" t="s">
        <v>474</v>
      </c>
      <c r="D10" s="7"/>
      <c r="E10" s="7"/>
      <c r="F10" s="7"/>
      <c r="G10" s="7"/>
      <c r="H10" s="7"/>
      <c r="I10" s="8"/>
    </row>
    <row r="11" spans="1:9" ht="144" customHeight="1" x14ac:dyDescent="0.2">
      <c r="A11" s="6" t="s">
        <v>620</v>
      </c>
      <c r="B11" s="10" t="s">
        <v>610</v>
      </c>
      <c r="C11" s="10" t="s">
        <v>609</v>
      </c>
      <c r="D11" s="7"/>
      <c r="E11" s="7"/>
      <c r="F11" s="7"/>
      <c r="G11" s="7"/>
      <c r="H11" s="7"/>
      <c r="I11" s="8"/>
    </row>
    <row r="12" spans="1:9" x14ac:dyDescent="0.2">
      <c r="A12" s="6" t="s">
        <v>621</v>
      </c>
      <c r="B12" s="7">
        <f>_xlfn.VAR.S('Integrated Data (Cleaned)'!F2:F424)</f>
        <v>2.8982578268016185E-4</v>
      </c>
      <c r="C12" s="28">
        <f>_xlfn.VAR.S('Integrated Data (Cleaned)'!D2:D424)</f>
        <v>3.1249944701461928E-9</v>
      </c>
      <c r="D12" s="7"/>
      <c r="E12" s="7"/>
      <c r="F12" s="7"/>
      <c r="G12" s="7"/>
      <c r="H12" s="7"/>
      <c r="I12" s="8"/>
    </row>
    <row r="13" spans="1:9" x14ac:dyDescent="0.2">
      <c r="A13" s="6" t="s">
        <v>622</v>
      </c>
      <c r="B13" s="7">
        <f>_xlfn.STDEV.S('Integrated Data (Cleaned)'!F2:F424)</f>
        <v>1.7024270400817824E-2</v>
      </c>
      <c r="C13" s="24">
        <f>_xlfn.STDEV.S('Integrated Data (Cleaned)'!D2:D424)</f>
        <v>5.5901649976956791E-5</v>
      </c>
      <c r="D13" s="7"/>
      <c r="E13" s="7"/>
      <c r="F13" s="7"/>
      <c r="G13" s="7"/>
      <c r="H13" s="7"/>
      <c r="I13" s="8"/>
    </row>
    <row r="14" spans="1:9" x14ac:dyDescent="0.2">
      <c r="A14" s="6" t="s">
        <v>623</v>
      </c>
      <c r="B14" s="29">
        <f>AVERAGE('Integrated Data (Cleaned)'!F2:F424)</f>
        <v>0.13926191468564056</v>
      </c>
      <c r="C14" s="29">
        <f>AVERAGE('Integrated Data (Cleaned)'!D2:D424)</f>
        <v>1.2958053484178969E-4</v>
      </c>
      <c r="D14" s="7"/>
      <c r="E14" s="7"/>
      <c r="F14" s="7"/>
      <c r="G14" s="7"/>
      <c r="H14" s="7"/>
      <c r="I14" s="8"/>
    </row>
    <row r="15" spans="1:9" x14ac:dyDescent="0.2">
      <c r="A15" s="6" t="s">
        <v>624</v>
      </c>
      <c r="B15" s="30">
        <f>28/423</f>
        <v>6.6193853427895979E-2</v>
      </c>
      <c r="C15" s="30">
        <f>12/423</f>
        <v>2.8368794326241134E-2</v>
      </c>
      <c r="D15" s="7"/>
      <c r="E15" s="7"/>
      <c r="F15" s="7"/>
      <c r="G15" s="7"/>
      <c r="H15" s="7"/>
      <c r="I15" s="8"/>
    </row>
    <row r="16" spans="1:9" x14ac:dyDescent="0.2">
      <c r="A16" s="6"/>
      <c r="B16" s="7"/>
      <c r="C16" s="7"/>
      <c r="D16" s="7"/>
      <c r="E16" s="7"/>
      <c r="F16" s="7"/>
      <c r="G16" s="7"/>
      <c r="H16" s="7"/>
      <c r="I16" s="8"/>
    </row>
    <row r="17" spans="1:10" x14ac:dyDescent="0.2">
      <c r="A17" s="27" t="s">
        <v>471</v>
      </c>
      <c r="B17" s="7"/>
      <c r="C17" s="7"/>
      <c r="D17" s="7"/>
      <c r="E17" s="7"/>
      <c r="F17" s="7"/>
      <c r="G17" s="7"/>
      <c r="H17" s="7"/>
      <c r="I17" s="8"/>
    </row>
    <row r="18" spans="1:10" x14ac:dyDescent="0.2">
      <c r="A18" s="6" t="s">
        <v>472</v>
      </c>
      <c r="B18" s="7" t="s">
        <v>611</v>
      </c>
      <c r="C18" s="7"/>
      <c r="D18" s="7"/>
      <c r="E18" s="7"/>
      <c r="F18" s="7"/>
      <c r="G18" s="7"/>
      <c r="H18" s="7"/>
      <c r="I18" s="8"/>
    </row>
    <row r="19" spans="1:10" x14ac:dyDescent="0.2">
      <c r="A19" s="6" t="s">
        <v>614</v>
      </c>
      <c r="B19" s="7" t="s">
        <v>612</v>
      </c>
      <c r="C19" s="7"/>
      <c r="D19" s="7"/>
      <c r="E19" s="7"/>
      <c r="F19" s="7"/>
      <c r="G19" s="7"/>
      <c r="H19" s="7"/>
      <c r="I19" s="8"/>
    </row>
    <row r="20" spans="1:10" x14ac:dyDescent="0.2">
      <c r="A20" s="6" t="s">
        <v>615</v>
      </c>
      <c r="B20" s="7">
        <f>CORREL('Integrated Data (Cleaned)'!F2:F424,'Integrated Data (Cleaned)'!D2:D424)</f>
        <v>0.10855218680411818</v>
      </c>
      <c r="C20" s="7"/>
      <c r="D20" s="7"/>
      <c r="E20" s="7"/>
      <c r="F20" s="7"/>
      <c r="G20" s="7"/>
      <c r="H20" s="7"/>
      <c r="I20" s="8"/>
    </row>
    <row r="21" spans="1:10" x14ac:dyDescent="0.2">
      <c r="A21" s="6" t="s">
        <v>616</v>
      </c>
      <c r="B21" s="7" t="s">
        <v>613</v>
      </c>
      <c r="C21" s="7"/>
      <c r="D21" s="7"/>
      <c r="E21" s="7"/>
      <c r="F21" s="7"/>
      <c r="G21" s="7"/>
      <c r="H21" s="7"/>
      <c r="I21" s="8"/>
    </row>
    <row r="22" spans="1:10" ht="16" customHeight="1" x14ac:dyDescent="0.2">
      <c r="A22" s="6" t="s">
        <v>617</v>
      </c>
      <c r="B22" s="12" t="s">
        <v>625</v>
      </c>
      <c r="C22" s="12"/>
      <c r="D22" s="12"/>
      <c r="E22" s="12"/>
      <c r="F22" s="12"/>
      <c r="G22" s="12"/>
      <c r="H22" s="12"/>
      <c r="I22" s="13"/>
      <c r="J22" s="22"/>
    </row>
    <row r="23" spans="1:10" x14ac:dyDescent="0.2">
      <c r="A23" s="6"/>
      <c r="B23" s="12"/>
      <c r="C23" s="12"/>
      <c r="D23" s="12"/>
      <c r="E23" s="12"/>
      <c r="F23" s="12"/>
      <c r="G23" s="12"/>
      <c r="H23" s="12"/>
      <c r="I23" s="13"/>
      <c r="J23" s="22"/>
    </row>
    <row r="24" spans="1:10" x14ac:dyDescent="0.2">
      <c r="A24" s="6"/>
      <c r="B24" s="12"/>
      <c r="C24" s="12"/>
      <c r="D24" s="12"/>
      <c r="E24" s="12"/>
      <c r="F24" s="12"/>
      <c r="G24" s="12"/>
      <c r="H24" s="12"/>
      <c r="I24" s="13"/>
      <c r="J24" s="22"/>
    </row>
    <row r="25" spans="1:10" ht="17" thickBot="1" x14ac:dyDescent="0.25">
      <c r="A25" s="9"/>
      <c r="B25" s="15"/>
      <c r="C25" s="15"/>
      <c r="D25" s="15"/>
      <c r="E25" s="15"/>
      <c r="F25" s="15"/>
      <c r="G25" s="15"/>
      <c r="H25" s="15"/>
      <c r="I25" s="16"/>
    </row>
    <row r="26" spans="1:10" ht="17" thickTop="1" x14ac:dyDescent="0.2"/>
  </sheetData>
  <mergeCells count="2">
    <mergeCell ref="A3:I5"/>
    <mergeCell ref="B22:I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7C62-A434-0D46-9CBF-FA3B8A3113D3}">
  <dimension ref="A1:N90"/>
  <sheetViews>
    <sheetView zoomScale="120" zoomScaleNormal="120" workbookViewId="0"/>
  </sheetViews>
  <sheetFormatPr baseColWidth="10" defaultRowHeight="16" x14ac:dyDescent="0.2"/>
  <cols>
    <col min="1" max="1" width="37.6640625" bestFit="1" customWidth="1"/>
    <col min="2" max="2" width="20.6640625" bestFit="1" customWidth="1"/>
    <col min="11" max="11" width="16" customWidth="1"/>
    <col min="12" max="12" width="20.6640625" bestFit="1" customWidth="1"/>
    <col min="14" max="14" width="14" bestFit="1" customWidth="1"/>
  </cols>
  <sheetData>
    <row r="1" spans="1:14" ht="20" thickTop="1" x14ac:dyDescent="0.25">
      <c r="A1" s="3" t="s">
        <v>478</v>
      </c>
      <c r="K1" s="23" t="s">
        <v>479</v>
      </c>
      <c r="L1" s="4"/>
      <c r="M1" s="4"/>
      <c r="N1" s="5"/>
    </row>
    <row r="2" spans="1:14" x14ac:dyDescent="0.2">
      <c r="A2" s="19" t="s">
        <v>486</v>
      </c>
      <c r="K2" s="6"/>
      <c r="L2" s="7"/>
      <c r="M2" s="7"/>
      <c r="N2" s="8"/>
    </row>
    <row r="3" spans="1:14" x14ac:dyDescent="0.2">
      <c r="A3" s="1" t="s">
        <v>1</v>
      </c>
      <c r="B3" t="s">
        <v>476</v>
      </c>
      <c r="K3" s="6" t="s">
        <v>469</v>
      </c>
      <c r="L3" s="7">
        <v>1.7024270400818071E-2</v>
      </c>
      <c r="M3" s="7"/>
      <c r="N3" s="8"/>
    </row>
    <row r="4" spans="1:14" x14ac:dyDescent="0.2">
      <c r="A4" s="21" t="s">
        <v>517</v>
      </c>
      <c r="B4" s="2">
        <v>2</v>
      </c>
      <c r="K4" s="6" t="s">
        <v>470</v>
      </c>
      <c r="L4" s="7">
        <v>0.13926191468564053</v>
      </c>
      <c r="M4" s="7"/>
      <c r="N4" s="8"/>
    </row>
    <row r="5" spans="1:14" x14ac:dyDescent="0.2">
      <c r="A5" s="21" t="s">
        <v>518</v>
      </c>
      <c r="B5" s="2">
        <v>1</v>
      </c>
      <c r="K5" s="6"/>
      <c r="L5" s="7"/>
      <c r="M5" s="7"/>
      <c r="N5" s="8"/>
    </row>
    <row r="6" spans="1:14" x14ac:dyDescent="0.2">
      <c r="A6" s="21" t="s">
        <v>519</v>
      </c>
      <c r="B6" s="2">
        <v>1</v>
      </c>
      <c r="K6" s="6" t="s">
        <v>480</v>
      </c>
      <c r="L6" s="7">
        <f>L4-(L3*2)</f>
        <v>0.1052133738840044</v>
      </c>
      <c r="M6" s="7">
        <v>0.1052133738840044</v>
      </c>
      <c r="N6" s="8" t="s">
        <v>483</v>
      </c>
    </row>
    <row r="7" spans="1:14" x14ac:dyDescent="0.2">
      <c r="A7" s="21" t="s">
        <v>520</v>
      </c>
      <c r="B7" s="2">
        <v>1</v>
      </c>
      <c r="K7" s="6" t="s">
        <v>481</v>
      </c>
      <c r="L7" s="7">
        <f>L4+(L3*2)</f>
        <v>0.17331045548727667</v>
      </c>
      <c r="M7" s="7">
        <v>0.17331045548727667</v>
      </c>
      <c r="N7" s="8" t="s">
        <v>484</v>
      </c>
    </row>
    <row r="8" spans="1:14" x14ac:dyDescent="0.2">
      <c r="A8" s="21" t="s">
        <v>521</v>
      </c>
      <c r="B8" s="2">
        <v>1</v>
      </c>
      <c r="K8" s="6"/>
      <c r="L8" s="7"/>
      <c r="M8" s="7"/>
      <c r="N8" s="8" t="s">
        <v>485</v>
      </c>
    </row>
    <row r="9" spans="1:14" x14ac:dyDescent="0.2">
      <c r="A9" s="21" t="s">
        <v>522</v>
      </c>
      <c r="B9" s="2">
        <v>1</v>
      </c>
      <c r="K9" s="11" t="s">
        <v>482</v>
      </c>
      <c r="L9" s="12"/>
      <c r="M9" s="12"/>
      <c r="N9" s="13"/>
    </row>
    <row r="10" spans="1:14" x14ac:dyDescent="0.2">
      <c r="A10" s="21" t="s">
        <v>523</v>
      </c>
      <c r="B10" s="2">
        <v>2</v>
      </c>
      <c r="K10" s="11"/>
      <c r="L10" s="12"/>
      <c r="M10" s="12"/>
      <c r="N10" s="13"/>
    </row>
    <row r="11" spans="1:14" x14ac:dyDescent="0.2">
      <c r="A11" s="21" t="s">
        <v>524</v>
      </c>
      <c r="B11" s="2">
        <v>1</v>
      </c>
      <c r="K11" s="6"/>
      <c r="L11" s="7"/>
      <c r="M11" s="7"/>
      <c r="N11" s="8"/>
    </row>
    <row r="12" spans="1:14" x14ac:dyDescent="0.2">
      <c r="A12" s="21" t="s">
        <v>525</v>
      </c>
      <c r="B12" s="2">
        <v>1</v>
      </c>
      <c r="K12" s="11" t="s">
        <v>603</v>
      </c>
      <c r="L12" s="12"/>
      <c r="M12" s="12"/>
      <c r="N12" s="13"/>
    </row>
    <row r="13" spans="1:14" ht="17" thickBot="1" x14ac:dyDescent="0.25">
      <c r="A13" s="21" t="s">
        <v>526</v>
      </c>
      <c r="B13" s="2">
        <v>4</v>
      </c>
      <c r="K13" s="14"/>
      <c r="L13" s="15"/>
      <c r="M13" s="15"/>
      <c r="N13" s="16"/>
    </row>
    <row r="14" spans="1:14" ht="17" thickTop="1" x14ac:dyDescent="0.2">
      <c r="A14" s="21" t="s">
        <v>527</v>
      </c>
      <c r="B14" s="2">
        <v>3</v>
      </c>
    </row>
    <row r="15" spans="1:14" x14ac:dyDescent="0.2">
      <c r="A15" s="21" t="s">
        <v>528</v>
      </c>
      <c r="B15" s="2">
        <v>1</v>
      </c>
    </row>
    <row r="16" spans="1:14" x14ac:dyDescent="0.2">
      <c r="A16" s="21" t="s">
        <v>529</v>
      </c>
      <c r="B16" s="2">
        <v>2</v>
      </c>
    </row>
    <row r="17" spans="1:2" x14ac:dyDescent="0.2">
      <c r="A17" s="21" t="s">
        <v>530</v>
      </c>
      <c r="B17" s="2">
        <v>2</v>
      </c>
    </row>
    <row r="18" spans="1:2" x14ac:dyDescent="0.2">
      <c r="A18" s="21" t="s">
        <v>531</v>
      </c>
      <c r="B18" s="2">
        <v>3</v>
      </c>
    </row>
    <row r="19" spans="1:2" x14ac:dyDescent="0.2">
      <c r="A19" s="21" t="s">
        <v>532</v>
      </c>
      <c r="B19" s="2">
        <v>1</v>
      </c>
    </row>
    <row r="20" spans="1:2" x14ac:dyDescent="0.2">
      <c r="A20" s="21" t="s">
        <v>533</v>
      </c>
      <c r="B20" s="2">
        <v>1</v>
      </c>
    </row>
    <row r="21" spans="1:2" x14ac:dyDescent="0.2">
      <c r="A21" s="21" t="s">
        <v>534</v>
      </c>
      <c r="B21" s="2">
        <v>2</v>
      </c>
    </row>
    <row r="22" spans="1:2" x14ac:dyDescent="0.2">
      <c r="A22" s="21" t="s">
        <v>535</v>
      </c>
      <c r="B22" s="2">
        <v>3</v>
      </c>
    </row>
    <row r="23" spans="1:2" x14ac:dyDescent="0.2">
      <c r="A23" s="21" t="s">
        <v>536</v>
      </c>
      <c r="B23" s="2">
        <v>1</v>
      </c>
    </row>
    <row r="24" spans="1:2" x14ac:dyDescent="0.2">
      <c r="A24" s="21" t="s">
        <v>537</v>
      </c>
      <c r="B24" s="2">
        <v>4</v>
      </c>
    </row>
    <row r="25" spans="1:2" x14ac:dyDescent="0.2">
      <c r="A25" s="21" t="s">
        <v>538</v>
      </c>
      <c r="B25" s="2">
        <v>4</v>
      </c>
    </row>
    <row r="26" spans="1:2" x14ac:dyDescent="0.2">
      <c r="A26" s="21" t="s">
        <v>539</v>
      </c>
      <c r="B26" s="2">
        <v>4</v>
      </c>
    </row>
    <row r="27" spans="1:2" x14ac:dyDescent="0.2">
      <c r="A27" s="21" t="s">
        <v>540</v>
      </c>
      <c r="B27" s="2">
        <v>1</v>
      </c>
    </row>
    <row r="28" spans="1:2" x14ac:dyDescent="0.2">
      <c r="A28" s="21" t="s">
        <v>541</v>
      </c>
      <c r="B28" s="2">
        <v>5</v>
      </c>
    </row>
    <row r="29" spans="1:2" x14ac:dyDescent="0.2">
      <c r="A29" s="21" t="s">
        <v>542</v>
      </c>
      <c r="B29" s="2">
        <v>7</v>
      </c>
    </row>
    <row r="30" spans="1:2" x14ac:dyDescent="0.2">
      <c r="A30" s="21" t="s">
        <v>543</v>
      </c>
      <c r="B30" s="2">
        <v>5</v>
      </c>
    </row>
    <row r="31" spans="1:2" x14ac:dyDescent="0.2">
      <c r="A31" s="21" t="s">
        <v>544</v>
      </c>
      <c r="B31" s="2">
        <v>5</v>
      </c>
    </row>
    <row r="32" spans="1:2" x14ac:dyDescent="0.2">
      <c r="A32" s="21" t="s">
        <v>545</v>
      </c>
      <c r="B32" s="2">
        <v>4</v>
      </c>
    </row>
    <row r="33" spans="1:2" x14ac:dyDescent="0.2">
      <c r="A33" s="21" t="s">
        <v>546</v>
      </c>
      <c r="B33" s="2">
        <v>6</v>
      </c>
    </row>
    <row r="34" spans="1:2" x14ac:dyDescent="0.2">
      <c r="A34" s="21" t="s">
        <v>547</v>
      </c>
      <c r="B34" s="2">
        <v>8</v>
      </c>
    </row>
    <row r="35" spans="1:2" x14ac:dyDescent="0.2">
      <c r="A35" s="21" t="s">
        <v>548</v>
      </c>
      <c r="B35" s="2">
        <v>5</v>
      </c>
    </row>
    <row r="36" spans="1:2" x14ac:dyDescent="0.2">
      <c r="A36" s="21" t="s">
        <v>549</v>
      </c>
      <c r="B36" s="2">
        <v>11</v>
      </c>
    </row>
    <row r="37" spans="1:2" x14ac:dyDescent="0.2">
      <c r="A37" s="21" t="s">
        <v>550</v>
      </c>
      <c r="B37" s="2">
        <v>7</v>
      </c>
    </row>
    <row r="38" spans="1:2" x14ac:dyDescent="0.2">
      <c r="A38" s="21" t="s">
        <v>551</v>
      </c>
      <c r="B38" s="2">
        <v>7</v>
      </c>
    </row>
    <row r="39" spans="1:2" x14ac:dyDescent="0.2">
      <c r="A39" s="21" t="s">
        <v>552</v>
      </c>
      <c r="B39" s="2">
        <v>13</v>
      </c>
    </row>
    <row r="40" spans="1:2" x14ac:dyDescent="0.2">
      <c r="A40" s="21" t="s">
        <v>553</v>
      </c>
      <c r="B40" s="2">
        <v>10</v>
      </c>
    </row>
    <row r="41" spans="1:2" x14ac:dyDescent="0.2">
      <c r="A41" s="21" t="s">
        <v>554</v>
      </c>
      <c r="B41" s="2">
        <v>13</v>
      </c>
    </row>
    <row r="42" spans="1:2" x14ac:dyDescent="0.2">
      <c r="A42" s="21" t="s">
        <v>555</v>
      </c>
      <c r="B42" s="2">
        <v>13</v>
      </c>
    </row>
    <row r="43" spans="1:2" x14ac:dyDescent="0.2">
      <c r="A43" s="21" t="s">
        <v>556</v>
      </c>
      <c r="B43" s="2">
        <v>12</v>
      </c>
    </row>
    <row r="44" spans="1:2" x14ac:dyDescent="0.2">
      <c r="A44" s="21" t="s">
        <v>557</v>
      </c>
      <c r="B44" s="2">
        <v>6</v>
      </c>
    </row>
    <row r="45" spans="1:2" x14ac:dyDescent="0.2">
      <c r="A45" s="21" t="s">
        <v>558</v>
      </c>
      <c r="B45" s="2">
        <v>12</v>
      </c>
    </row>
    <row r="46" spans="1:2" x14ac:dyDescent="0.2">
      <c r="A46" s="21" t="s">
        <v>559</v>
      </c>
      <c r="B46" s="2">
        <v>16</v>
      </c>
    </row>
    <row r="47" spans="1:2" x14ac:dyDescent="0.2">
      <c r="A47" s="21" t="s">
        <v>560</v>
      </c>
      <c r="B47" s="2">
        <v>5</v>
      </c>
    </row>
    <row r="48" spans="1:2" x14ac:dyDescent="0.2">
      <c r="A48" s="21" t="s">
        <v>561</v>
      </c>
      <c r="B48" s="2">
        <v>13</v>
      </c>
    </row>
    <row r="49" spans="1:2" x14ac:dyDescent="0.2">
      <c r="A49" s="21" t="s">
        <v>562</v>
      </c>
      <c r="B49" s="2">
        <v>13</v>
      </c>
    </row>
    <row r="50" spans="1:2" x14ac:dyDescent="0.2">
      <c r="A50" s="21" t="s">
        <v>563</v>
      </c>
      <c r="B50" s="2">
        <v>16</v>
      </c>
    </row>
    <row r="51" spans="1:2" x14ac:dyDescent="0.2">
      <c r="A51" s="21" t="s">
        <v>564</v>
      </c>
      <c r="B51" s="2">
        <v>13</v>
      </c>
    </row>
    <row r="52" spans="1:2" x14ac:dyDescent="0.2">
      <c r="A52" s="21" t="s">
        <v>565</v>
      </c>
      <c r="B52" s="2">
        <v>11</v>
      </c>
    </row>
    <row r="53" spans="1:2" x14ac:dyDescent="0.2">
      <c r="A53" s="21" t="s">
        <v>566</v>
      </c>
      <c r="B53" s="2">
        <v>10</v>
      </c>
    </row>
    <row r="54" spans="1:2" x14ac:dyDescent="0.2">
      <c r="A54" s="21" t="s">
        <v>567</v>
      </c>
      <c r="B54" s="2">
        <v>15</v>
      </c>
    </row>
    <row r="55" spans="1:2" x14ac:dyDescent="0.2">
      <c r="A55" s="21" t="s">
        <v>568</v>
      </c>
      <c r="B55" s="2">
        <v>6</v>
      </c>
    </row>
    <row r="56" spans="1:2" x14ac:dyDescent="0.2">
      <c r="A56" s="21" t="s">
        <v>569</v>
      </c>
      <c r="B56" s="2">
        <v>7</v>
      </c>
    </row>
    <row r="57" spans="1:2" x14ac:dyDescent="0.2">
      <c r="A57" s="21" t="s">
        <v>570</v>
      </c>
      <c r="B57" s="2">
        <v>5</v>
      </c>
    </row>
    <row r="58" spans="1:2" x14ac:dyDescent="0.2">
      <c r="A58" s="21" t="s">
        <v>571</v>
      </c>
      <c r="B58" s="2">
        <v>7</v>
      </c>
    </row>
    <row r="59" spans="1:2" x14ac:dyDescent="0.2">
      <c r="A59" s="21" t="s">
        <v>572</v>
      </c>
      <c r="B59" s="2">
        <v>7</v>
      </c>
    </row>
    <row r="60" spans="1:2" x14ac:dyDescent="0.2">
      <c r="A60" s="21" t="s">
        <v>573</v>
      </c>
      <c r="B60" s="2">
        <v>9</v>
      </c>
    </row>
    <row r="61" spans="1:2" x14ac:dyDescent="0.2">
      <c r="A61" s="21" t="s">
        <v>574</v>
      </c>
      <c r="B61" s="2">
        <v>8</v>
      </c>
    </row>
    <row r="62" spans="1:2" x14ac:dyDescent="0.2">
      <c r="A62" s="21" t="s">
        <v>575</v>
      </c>
      <c r="B62" s="2">
        <v>5</v>
      </c>
    </row>
    <row r="63" spans="1:2" x14ac:dyDescent="0.2">
      <c r="A63" s="21" t="s">
        <v>576</v>
      </c>
      <c r="B63" s="2">
        <v>3</v>
      </c>
    </row>
    <row r="64" spans="1:2" x14ac:dyDescent="0.2">
      <c r="A64" s="21" t="s">
        <v>577</v>
      </c>
      <c r="B64" s="2">
        <v>8</v>
      </c>
    </row>
    <row r="65" spans="1:2" x14ac:dyDescent="0.2">
      <c r="A65" s="21" t="s">
        <v>578</v>
      </c>
      <c r="B65" s="2">
        <v>3</v>
      </c>
    </row>
    <row r="66" spans="1:2" x14ac:dyDescent="0.2">
      <c r="A66" s="21" t="s">
        <v>579</v>
      </c>
      <c r="B66" s="2">
        <v>5</v>
      </c>
    </row>
    <row r="67" spans="1:2" x14ac:dyDescent="0.2">
      <c r="A67" s="21" t="s">
        <v>580</v>
      </c>
      <c r="B67" s="2">
        <v>5</v>
      </c>
    </row>
    <row r="68" spans="1:2" x14ac:dyDescent="0.2">
      <c r="A68" s="21" t="s">
        <v>581</v>
      </c>
      <c r="B68" s="2">
        <v>4</v>
      </c>
    </row>
    <row r="69" spans="1:2" x14ac:dyDescent="0.2">
      <c r="A69" s="21" t="s">
        <v>582</v>
      </c>
      <c r="B69" s="2">
        <v>2</v>
      </c>
    </row>
    <row r="70" spans="1:2" x14ac:dyDescent="0.2">
      <c r="A70" s="21" t="s">
        <v>583</v>
      </c>
      <c r="B70" s="2">
        <v>5</v>
      </c>
    </row>
    <row r="71" spans="1:2" x14ac:dyDescent="0.2">
      <c r="A71" s="21" t="s">
        <v>584</v>
      </c>
      <c r="B71" s="2">
        <v>1</v>
      </c>
    </row>
    <row r="72" spans="1:2" x14ac:dyDescent="0.2">
      <c r="A72" s="21" t="s">
        <v>585</v>
      </c>
      <c r="B72" s="2">
        <v>1</v>
      </c>
    </row>
    <row r="73" spans="1:2" x14ac:dyDescent="0.2">
      <c r="A73" s="21" t="s">
        <v>586</v>
      </c>
      <c r="B73" s="2">
        <v>1</v>
      </c>
    </row>
    <row r="74" spans="1:2" x14ac:dyDescent="0.2">
      <c r="A74" s="21" t="s">
        <v>587</v>
      </c>
      <c r="B74" s="2">
        <v>2</v>
      </c>
    </row>
    <row r="75" spans="1:2" x14ac:dyDescent="0.2">
      <c r="A75" s="21" t="s">
        <v>588</v>
      </c>
      <c r="B75" s="2">
        <v>2</v>
      </c>
    </row>
    <row r="76" spans="1:2" x14ac:dyDescent="0.2">
      <c r="A76" s="21" t="s">
        <v>589</v>
      </c>
      <c r="B76" s="2">
        <v>2</v>
      </c>
    </row>
    <row r="77" spans="1:2" x14ac:dyDescent="0.2">
      <c r="A77" s="21" t="s">
        <v>590</v>
      </c>
      <c r="B77" s="2">
        <v>1</v>
      </c>
    </row>
    <row r="78" spans="1:2" x14ac:dyDescent="0.2">
      <c r="A78" s="21" t="s">
        <v>591</v>
      </c>
      <c r="B78" s="2">
        <v>3</v>
      </c>
    </row>
    <row r="79" spans="1:2" x14ac:dyDescent="0.2">
      <c r="A79" s="21" t="s">
        <v>592</v>
      </c>
      <c r="B79" s="2">
        <v>1</v>
      </c>
    </row>
    <row r="80" spans="1:2" x14ac:dyDescent="0.2">
      <c r="A80" s="21" t="s">
        <v>593</v>
      </c>
      <c r="B80" s="2">
        <v>1</v>
      </c>
    </row>
    <row r="81" spans="1:2" x14ac:dyDescent="0.2">
      <c r="A81" s="21" t="s">
        <v>594</v>
      </c>
      <c r="B81" s="2">
        <v>1</v>
      </c>
    </row>
    <row r="82" spans="1:2" x14ac:dyDescent="0.2">
      <c r="A82" s="21" t="s">
        <v>595</v>
      </c>
      <c r="B82" s="2">
        <v>1</v>
      </c>
    </row>
    <row r="83" spans="1:2" x14ac:dyDescent="0.2">
      <c r="A83" s="21" t="s">
        <v>596</v>
      </c>
      <c r="B83" s="2">
        <v>2</v>
      </c>
    </row>
    <row r="84" spans="1:2" x14ac:dyDescent="0.2">
      <c r="A84" s="21" t="s">
        <v>597</v>
      </c>
      <c r="B84" s="2">
        <v>2</v>
      </c>
    </row>
    <row r="85" spans="1:2" x14ac:dyDescent="0.2">
      <c r="A85" s="21" t="s">
        <v>598</v>
      </c>
      <c r="B85" s="2">
        <v>1</v>
      </c>
    </row>
    <row r="86" spans="1:2" x14ac:dyDescent="0.2">
      <c r="A86" s="21" t="s">
        <v>599</v>
      </c>
      <c r="B86" s="2">
        <v>1</v>
      </c>
    </row>
    <row r="87" spans="1:2" x14ac:dyDescent="0.2">
      <c r="A87" s="21" t="s">
        <v>600</v>
      </c>
      <c r="B87" s="2">
        <v>1</v>
      </c>
    </row>
    <row r="88" spans="1:2" x14ac:dyDescent="0.2">
      <c r="A88" s="21" t="s">
        <v>601</v>
      </c>
      <c r="B88" s="2">
        <v>1</v>
      </c>
    </row>
    <row r="89" spans="1:2" x14ac:dyDescent="0.2">
      <c r="A89" s="21" t="s">
        <v>602</v>
      </c>
      <c r="B89" s="2">
        <v>1</v>
      </c>
    </row>
    <row r="90" spans="1:2" x14ac:dyDescent="0.2">
      <c r="A90" s="21" t="s">
        <v>2</v>
      </c>
      <c r="B90" s="2">
        <v>423</v>
      </c>
    </row>
  </sheetData>
  <mergeCells count="2">
    <mergeCell ref="K9:N10"/>
    <mergeCell ref="K12:N13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EEB9-D232-4640-AF3B-DABB2E3ED377}">
  <dimension ref="A1:N31"/>
  <sheetViews>
    <sheetView zoomScale="120" zoomScaleNormal="120" workbookViewId="0">
      <selection activeCell="B1" sqref="B1"/>
    </sheetView>
  </sheetViews>
  <sheetFormatPr baseColWidth="10" defaultRowHeight="16" x14ac:dyDescent="0.2"/>
  <cols>
    <col min="1" max="1" width="14.83203125" bestFit="1" customWidth="1"/>
    <col min="2" max="2" width="18.5" bestFit="1" customWidth="1"/>
    <col min="11" max="11" width="15.83203125" customWidth="1"/>
    <col min="12" max="12" width="12.83203125" bestFit="1" customWidth="1"/>
    <col min="14" max="14" width="14" bestFit="1" customWidth="1"/>
  </cols>
  <sheetData>
    <row r="1" spans="1:14" ht="20" thickTop="1" x14ac:dyDescent="0.25">
      <c r="A1" s="3" t="s">
        <v>515</v>
      </c>
      <c r="K1" s="23" t="s">
        <v>479</v>
      </c>
      <c r="L1" s="4"/>
      <c r="M1" s="4"/>
      <c r="N1" s="5"/>
    </row>
    <row r="2" spans="1:14" x14ac:dyDescent="0.2">
      <c r="A2" s="19" t="s">
        <v>604</v>
      </c>
      <c r="K2" s="6"/>
      <c r="L2" s="7"/>
      <c r="M2" s="7"/>
      <c r="N2" s="8"/>
    </row>
    <row r="3" spans="1:14" x14ac:dyDescent="0.2">
      <c r="A3" s="1" t="s">
        <v>1</v>
      </c>
      <c r="B3" t="s">
        <v>475</v>
      </c>
      <c r="K3" s="6" t="s">
        <v>469</v>
      </c>
      <c r="L3" s="24">
        <v>5.5901649976956771E-5</v>
      </c>
      <c r="M3" s="7"/>
      <c r="N3" s="8"/>
    </row>
    <row r="4" spans="1:14" x14ac:dyDescent="0.2">
      <c r="A4" s="20" t="s">
        <v>488</v>
      </c>
      <c r="B4" s="2">
        <v>1</v>
      </c>
      <c r="K4" s="6" t="s">
        <v>470</v>
      </c>
      <c r="L4" s="7">
        <v>1.2958053484178961E-4</v>
      </c>
      <c r="M4" s="7"/>
      <c r="N4" s="8"/>
    </row>
    <row r="5" spans="1:14" x14ac:dyDescent="0.2">
      <c r="A5" s="20" t="s">
        <v>489</v>
      </c>
      <c r="B5" s="2">
        <v>8</v>
      </c>
      <c r="K5" s="6"/>
      <c r="L5" s="7"/>
      <c r="M5" s="7"/>
      <c r="N5" s="8"/>
    </row>
    <row r="6" spans="1:14" x14ac:dyDescent="0.2">
      <c r="A6" s="20" t="s">
        <v>490</v>
      </c>
      <c r="B6" s="2">
        <v>7</v>
      </c>
      <c r="K6" s="6" t="s">
        <v>480</v>
      </c>
      <c r="L6" s="24">
        <f>L4-(L3*2)</f>
        <v>1.7777234887876066E-5</v>
      </c>
      <c r="M6" s="24">
        <v>1.7777234887876066E-5</v>
      </c>
      <c r="N6" s="8" t="s">
        <v>606</v>
      </c>
    </row>
    <row r="7" spans="1:14" x14ac:dyDescent="0.2">
      <c r="A7" s="20" t="s">
        <v>491</v>
      </c>
      <c r="B7" s="2">
        <v>15</v>
      </c>
      <c r="K7" s="6" t="s">
        <v>481</v>
      </c>
      <c r="L7" s="7">
        <f>L4+(L3*2)</f>
        <v>2.4138383479570315E-4</v>
      </c>
      <c r="M7" s="7">
        <v>2.4138383479570315E-4</v>
      </c>
      <c r="N7" s="8" t="s">
        <v>606</v>
      </c>
    </row>
    <row r="8" spans="1:14" x14ac:dyDescent="0.2">
      <c r="A8" s="20" t="s">
        <v>492</v>
      </c>
      <c r="B8" s="2">
        <v>6</v>
      </c>
      <c r="K8" s="6"/>
      <c r="L8" s="7"/>
      <c r="M8" s="7"/>
      <c r="N8" s="8" t="s">
        <v>607</v>
      </c>
    </row>
    <row r="9" spans="1:14" ht="16" customHeight="1" x14ac:dyDescent="0.2">
      <c r="A9" s="20" t="s">
        <v>493</v>
      </c>
      <c r="B9" s="2">
        <v>17</v>
      </c>
      <c r="K9" s="11" t="s">
        <v>605</v>
      </c>
      <c r="L9" s="12"/>
      <c r="M9" s="12"/>
      <c r="N9" s="13"/>
    </row>
    <row r="10" spans="1:14" x14ac:dyDescent="0.2">
      <c r="A10" s="20" t="s">
        <v>494</v>
      </c>
      <c r="B10" s="2">
        <v>23</v>
      </c>
      <c r="K10" s="11"/>
      <c r="L10" s="12"/>
      <c r="M10" s="12"/>
      <c r="N10" s="13"/>
    </row>
    <row r="11" spans="1:14" x14ac:dyDescent="0.2">
      <c r="A11" s="20" t="s">
        <v>495</v>
      </c>
      <c r="B11" s="2">
        <v>14</v>
      </c>
      <c r="K11" s="25"/>
      <c r="L11" s="10"/>
      <c r="M11" s="10"/>
      <c r="N11" s="26"/>
    </row>
    <row r="12" spans="1:14" x14ac:dyDescent="0.2">
      <c r="A12" s="20" t="s">
        <v>496</v>
      </c>
      <c r="B12" s="2">
        <v>25</v>
      </c>
      <c r="K12" s="11" t="s">
        <v>608</v>
      </c>
      <c r="L12" s="12"/>
      <c r="M12" s="12"/>
      <c r="N12" s="13"/>
    </row>
    <row r="13" spans="1:14" ht="17" thickBot="1" x14ac:dyDescent="0.25">
      <c r="A13" s="20" t="s">
        <v>497</v>
      </c>
      <c r="B13" s="2">
        <v>18</v>
      </c>
      <c r="K13" s="14"/>
      <c r="L13" s="15"/>
      <c r="M13" s="15"/>
      <c r="N13" s="16"/>
    </row>
    <row r="14" spans="1:14" ht="17" thickTop="1" x14ac:dyDescent="0.2">
      <c r="A14" s="20" t="s">
        <v>498</v>
      </c>
      <c r="B14" s="2">
        <v>11</v>
      </c>
    </row>
    <row r="15" spans="1:14" x14ac:dyDescent="0.2">
      <c r="A15" s="20" t="s">
        <v>499</v>
      </c>
      <c r="B15" s="2">
        <v>24</v>
      </c>
    </row>
    <row r="16" spans="1:14" x14ac:dyDescent="0.2">
      <c r="A16" s="20" t="s">
        <v>500</v>
      </c>
      <c r="B16" s="2">
        <v>29</v>
      </c>
    </row>
    <row r="17" spans="1:2" x14ac:dyDescent="0.2">
      <c r="A17" s="20" t="s">
        <v>501</v>
      </c>
      <c r="B17" s="2">
        <v>35</v>
      </c>
    </row>
    <row r="18" spans="1:2" x14ac:dyDescent="0.2">
      <c r="A18" s="20" t="s">
        <v>502</v>
      </c>
      <c r="B18" s="2">
        <v>27</v>
      </c>
    </row>
    <row r="19" spans="1:2" x14ac:dyDescent="0.2">
      <c r="A19" s="20" t="s">
        <v>503</v>
      </c>
      <c r="B19" s="2">
        <v>25</v>
      </c>
    </row>
    <row r="20" spans="1:2" x14ac:dyDescent="0.2">
      <c r="A20" s="20" t="s">
        <v>504</v>
      </c>
      <c r="B20" s="2">
        <v>28</v>
      </c>
    </row>
    <row r="21" spans="1:2" x14ac:dyDescent="0.2">
      <c r="A21" s="20" t="s">
        <v>505</v>
      </c>
      <c r="B21" s="2">
        <v>32</v>
      </c>
    </row>
    <row r="22" spans="1:2" x14ac:dyDescent="0.2">
      <c r="A22" s="20" t="s">
        <v>506</v>
      </c>
      <c r="B22" s="2">
        <v>22</v>
      </c>
    </row>
    <row r="23" spans="1:2" x14ac:dyDescent="0.2">
      <c r="A23" s="20" t="s">
        <v>507</v>
      </c>
      <c r="B23" s="2">
        <v>17</v>
      </c>
    </row>
    <row r="24" spans="1:2" x14ac:dyDescent="0.2">
      <c r="A24" s="20" t="s">
        <v>508</v>
      </c>
      <c r="B24" s="2">
        <v>14</v>
      </c>
    </row>
    <row r="25" spans="1:2" x14ac:dyDescent="0.2">
      <c r="A25" s="20" t="s">
        <v>509</v>
      </c>
      <c r="B25" s="2">
        <v>7</v>
      </c>
    </row>
    <row r="26" spans="1:2" x14ac:dyDescent="0.2">
      <c r="A26" s="20" t="s">
        <v>510</v>
      </c>
      <c r="B26" s="2">
        <v>6</v>
      </c>
    </row>
    <row r="27" spans="1:2" x14ac:dyDescent="0.2">
      <c r="A27" s="20" t="s">
        <v>511</v>
      </c>
      <c r="B27" s="2">
        <v>6</v>
      </c>
    </row>
    <row r="28" spans="1:2" x14ac:dyDescent="0.2">
      <c r="A28" s="20" t="s">
        <v>512</v>
      </c>
      <c r="B28" s="2">
        <v>4</v>
      </c>
    </row>
    <row r="29" spans="1:2" x14ac:dyDescent="0.2">
      <c r="A29" s="20" t="s">
        <v>513</v>
      </c>
      <c r="B29" s="2">
        <v>1</v>
      </c>
    </row>
    <row r="30" spans="1:2" x14ac:dyDescent="0.2">
      <c r="A30" s="20" t="s">
        <v>514</v>
      </c>
      <c r="B30" s="2">
        <v>1</v>
      </c>
    </row>
    <row r="31" spans="1:2" x14ac:dyDescent="0.2">
      <c r="A31" s="20" t="s">
        <v>2</v>
      </c>
      <c r="B31" s="2">
        <v>423</v>
      </c>
    </row>
  </sheetData>
  <mergeCells count="2">
    <mergeCell ref="K9:N10"/>
    <mergeCell ref="K12:N1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Integrated Data</vt:lpstr>
      <vt:lpstr>Integrated Data (Cleaned)</vt:lpstr>
      <vt:lpstr>Analysis</vt:lpstr>
      <vt:lpstr>%Pop Dist</vt:lpstr>
      <vt:lpstr>DeathRato 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2021-01-14T23:09:56Z</dcterms:created>
  <dcterms:modified xsi:type="dcterms:W3CDTF">2021-01-25T02:46:36Z</dcterms:modified>
</cp:coreProperties>
</file>