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40" yWindow="0" windowWidth="58320" windowHeight="40580" tabRatio="500" activeTab="2"/>
  </bookViews>
  <sheets>
    <sheet name="Koodit" sheetId="1" r:id="rId1"/>
    <sheet name="Koodien määrät kategorioissa" sheetId="2" r:id="rId2"/>
    <sheet name="Koodit haastatteluittain" sheetId="7" r:id="rId3"/>
    <sheet name="Koodit Havainnot &gt;1" sheetId="11" r:id="rId4"/>
    <sheet name="Koodit 35 yhteistä" sheetId="10" r:id="rId5"/>
    <sheet name="Kategoria-Maataloustuotanto" sheetId="14" r:id="rId6"/>
    <sheet name="Kategoria-Tekniikka" sheetId="15" r:id="rId7"/>
    <sheet name="Kategoria-Toimintaympäristö" sheetId="16" r:id="rId8"/>
    <sheet name="Kategoriat per Haastattelu" sheetId="17" r:id="rId9"/>
    <sheet name="Sanamäärät" sheetId="3" r:id="rId10"/>
    <sheet name="Koodien nimien yhdistäminen" sheetId="8" r:id="rId11"/>
    <sheet name="Koodit teksteinä" sheetId="9" r:id="rId12"/>
  </sheets>
  <definedNames>
    <definedName name="_xlnm._FilterDatabase" localSheetId="0" hidden="1">Koodit!$H$1:$H$181</definedName>
    <definedName name="_xlnm._FilterDatabase" localSheetId="9" hidden="1">Sanamäärät!$E:$F</definedName>
    <definedName name="_xlnm.Criteria" localSheetId="1">'Koodien määrät kategorioissa'!#REF!</definedName>
    <definedName name="_xlnm.Criteria" localSheetId="9">Sanamäärät!$E:$F</definedName>
    <definedName name="_xlnm.Extract" localSheetId="1">'Koodien määrät kategorioissa'!#REF!</definedName>
    <definedName name="_xlnm.Extract" localSheetId="9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8" i="7" l="1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N3" i="17"/>
  <c r="AM3" i="17"/>
  <c r="AL3" i="17"/>
  <c r="AE3" i="17"/>
  <c r="AD3" i="17"/>
  <c r="AC3" i="17"/>
  <c r="W3" i="17"/>
  <c r="V3" i="17"/>
  <c r="U3" i="17"/>
  <c r="O3" i="17"/>
  <c r="N3" i="17"/>
  <c r="M3" i="17"/>
  <c r="G3" i="17"/>
  <c r="F3" i="17"/>
  <c r="E3" i="17"/>
  <c r="J39" i="10"/>
  <c r="H39" i="10"/>
  <c r="F39" i="10"/>
  <c r="D39" i="10"/>
  <c r="B39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<sst xmlns="http://schemas.openxmlformats.org/spreadsheetml/2006/main" count="35873" uniqueCount="13077">
  <si>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</si>
  <si>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</si>
  <si>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</si>
  <si>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</si>
  <si>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</si>
  <si>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</si>
  <si>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</si>
  <si>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</si>
  <si>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</si>
  <si>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</si>
  <si>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</si>
  <si>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</si>
  <si>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</si>
  <si>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</si>
  <si>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</si>
  <si>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</si>
  <si>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</si>
  <si>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</si>
  <si>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</si>
  <si>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</si>
  <si>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</si>
  <si>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</si>
  <si>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</si>
  <si>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</si>
  <si>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</si>
  <si>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</si>
  <si>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</si>
  <si>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</si>
  <si>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</si>
  <si>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</si>
  <si>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</si>
  <si>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</si>
  <si>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</si>
  <si>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</si>
  <si>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</si>
  <si>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</si>
  <si>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</si>
  <si>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</si>
  <si>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</si>
  <si>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</si>
  <si>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</si>
  <si>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</si>
  <si>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</si>
  <si>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</si>
  <si>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</si>
  <si>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</si>
  <si>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</si>
  <si>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</si>
  <si>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</si>
  <si>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</si>
  <si>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</si>
  <si>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</si>
  <si>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</si>
  <si>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</si>
  <si>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</si>
  <si>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</si>
  <si>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</si>
  <si>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</si>
  <si>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</si>
  <si>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</si>
  <si>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</si>
  <si>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</si>
  <si>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</si>
  <si>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</si>
  <si>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</si>
  <si>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</si>
  <si>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</si>
  <si>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</si>
  <si>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</si>
  <si>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</si>
  <si>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</si>
  <si>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</si>
  <si>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</si>
  <si>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</si>
  <si>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</si>
  <si>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</si>
  <si>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</si>
  <si>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</si>
  <si>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</si>
  <si>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</si>
  <si>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</si>
  <si>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</si>
  <si>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</si>
  <si>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</si>
  <si>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</si>
  <si>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</si>
  <si>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</si>
  <si>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</si>
  <si>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</si>
  <si>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</si>
  <si>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</si>
  <si>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</si>
  <si>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</si>
  <si>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</si>
  <si>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</si>
  <si>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</si>
  <si>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</si>
  <si>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</si>
  <si>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</si>
  <si>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</si>
  <si>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</si>
  <si>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</si>
  <si>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</si>
  <si>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</si>
  <si>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</si>
  <si>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</si>
  <si>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</si>
  <si>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</si>
  <si>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</si>
  <si>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</si>
  <si>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</si>
  <si>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</si>
  <si>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</si>
  <si>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</si>
  <si>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</si>
  <si>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</si>
  <si>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</si>
  <si>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</si>
  <si>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</si>
  <si>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</si>
  <si>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</si>
  <si>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</si>
  <si>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</si>
  <si>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</si>
  <si>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</si>
  <si>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</si>
  <si>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</si>
  <si>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</si>
  <si>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</si>
  <si>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</si>
  <si>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</si>
  <si>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</si>
  <si>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</si>
  <si>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</si>
  <si>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</si>
  <si>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</si>
  <si>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</si>
  <si>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</si>
  <si>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</si>
  <si>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</si>
  <si>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</si>
  <si>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</si>
  <si>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</si>
  <si>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</si>
  <si>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</si>
  <si>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</si>
  <si>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</si>
  <si>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</si>
  <si>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</si>
  <si>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</si>
  <si>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</si>
  <si>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</si>
  <si>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</si>
  <si>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</si>
  <si>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</si>
  <si>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</si>
  <si>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</si>
  <si>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</si>
  <si>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</si>
  <si>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</si>
  <si>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</si>
  <si>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</si>
  <si>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</si>
  <si>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</si>
  <si>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</si>
  <si>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</si>
  <si>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</si>
  <si>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</si>
  <si>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</si>
  <si>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</si>
  <si>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</si>
  <si>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</si>
  <si>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</si>
  <si>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</si>
  <si>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</si>
  <si>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</si>
  <si>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</si>
  <si>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</si>
  <si>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</si>
  <si>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</si>
  <si>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</si>
  <si>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</si>
  <si>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</si>
  <si>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</si>
  <si>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</si>
  <si>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</si>
  <si>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</si>
  <si>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</si>
  <si>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</si>
  <si>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</si>
  <si>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</si>
  <si>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</si>
  <si>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</si>
  <si>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</si>
  <si>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</si>
  <si>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</si>
  <si>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</si>
  <si>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</si>
  <si>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</si>
  <si>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</si>
  <si>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</si>
  <si>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</si>
  <si>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</si>
  <si>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</si>
  <si>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</si>
  <si>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</si>
  <si>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</si>
  <si>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</si>
  <si>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</si>
  <si>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</si>
  <si>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</si>
  <si>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</si>
  <si>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</si>
  <si>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</si>
  <si>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</si>
  <si>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</si>
  <si>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</si>
  <si>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</si>
  <si>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</si>
  <si>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</si>
  <si>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</si>
  <si>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</si>
  <si>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</si>
  <si>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</si>
  <si>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</si>
  <si>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</si>
  <si>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</si>
  <si>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</si>
  <si>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</si>
  <si>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</si>
  <si>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</si>
  <si>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</si>
  <si>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</si>
  <si>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</si>
  <si>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</si>
  <si>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</si>
  <si>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</si>
  <si>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</si>
  <si>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</si>
  <si>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</si>
  <si>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</si>
  <si>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</si>
  <si>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</si>
  <si>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</si>
  <si>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</si>
  <si>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</si>
  <si>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</si>
  <si>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</si>
  <si>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</si>
  <si>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</si>
  <si>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</si>
  <si>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</si>
  <si>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</si>
  <si>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</si>
  <si>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</si>
  <si>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</si>
  <si>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</si>
  <si>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</si>
  <si>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</si>
  <si>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</si>
  <si>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</si>
  <si>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</si>
  <si>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</si>
  <si>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</si>
  <si>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</si>
  <si>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</si>
  <si>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</si>
  <si>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</si>
  <si>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</si>
  <si>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</si>
  <si>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</si>
  <si>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</si>
  <si>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</si>
  <si>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</si>
  <si>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</si>
  <si>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</si>
  <si>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</si>
  <si>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</si>
  <si>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</si>
  <si>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</si>
  <si>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</si>
  <si>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</si>
  <si>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</si>
  <si>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</si>
  <si>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</si>
  <si>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</si>
  <si>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</si>
  <si>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</si>
  <si>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</si>
  <si>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</si>
  <si>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</si>
  <si>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</si>
  <si>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</si>
  <si>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</si>
  <si>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</si>
  <si>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</si>
  <si>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</si>
  <si>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</si>
  <si>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</si>
  <si>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</si>
  <si>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</si>
  <si>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</si>
  <si>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</si>
  <si>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</si>
  <si>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</si>
  <si>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</si>
  <si>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</si>
  <si>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</si>
  <si>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</si>
  <si>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</si>
  <si>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</si>
  <si>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</si>
  <si>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</si>
  <si>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</si>
  <si>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</si>
  <si>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</si>
  <si>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</si>
  <si>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</si>
  <si>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</si>
  <si>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</si>
  <si>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</si>
  <si>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</si>
  <si>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</si>
  <si>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</si>
  <si>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</si>
  <si>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</si>
  <si>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</si>
  <si>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</si>
  <si>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</si>
  <si>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</si>
  <si>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</si>
  <si>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</si>
  <si>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</si>
  <si>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</si>
  <si>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</si>
  <si>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</si>
  <si>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</si>
  <si>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</si>
  <si>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</si>
  <si>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</si>
  <si>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</si>
  <si>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</si>
  <si>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</si>
  <si>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</si>
  <si>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</si>
  <si>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</si>
  <si>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</si>
  <si>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</si>
  <si>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</si>
  <si>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</si>
  <si>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</si>
  <si>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</si>
  <si>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</si>
  <si>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</si>
  <si>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</si>
  <si>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</si>
  <si>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</si>
  <si>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</si>
  <si>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</si>
  <si>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</si>
  <si>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</si>
  <si>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</si>
  <si>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</si>
  <si>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</si>
  <si>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</si>
  <si>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</si>
  <si>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</si>
  <si>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</si>
  <si>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</si>
  <si>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</si>
  <si>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</si>
  <si>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</si>
  <si>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</si>
  <si>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</si>
  <si>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</si>
  <si>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</si>
  <si>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</si>
  <si>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</si>
  <si>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</si>
  <si>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</si>
  <si>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</si>
  <si>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</si>
  <si>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</si>
  <si>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</si>
  <si>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</si>
  <si>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</si>
  <si>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</si>
  <si>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</si>
  <si>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</si>
  <si>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</si>
  <si>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</si>
  <si>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</si>
  <si>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</si>
  <si>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</si>
  <si>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</si>
  <si>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</si>
  <si>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</si>
  <si>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</si>
  <si>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</si>
  <si>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</si>
  <si>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</si>
  <si>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</si>
  <si>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</si>
  <si>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</si>
  <si>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</si>
  <si>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</si>
  <si>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</si>
  <si>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</si>
  <si>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</si>
  <si>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</si>
  <si>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</si>
  <si>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</si>
  <si>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</si>
  <si>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</si>
  <si>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</si>
  <si>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</si>
  <si>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</si>
  <si>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</si>
  <si>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</si>
  <si>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</si>
  <si>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</si>
  <si>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</si>
  <si>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</si>
  <si>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</si>
  <si>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</si>
  <si>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</si>
  <si>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</si>
  <si>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</si>
  <si>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</si>
  <si>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</si>
  <si>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</si>
  <si>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</si>
  <si>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</si>
  <si>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</si>
  <si>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</si>
  <si>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</si>
  <si>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</si>
  <si>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</si>
  <si>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</si>
  <si>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</si>
  <si>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</si>
  <si>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</si>
  <si>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</si>
  <si>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</si>
  <si>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</si>
  <si>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</si>
  <si>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</si>
  <si>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</si>
  <si>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</si>
  <si>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</si>
  <si>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</si>
  <si>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</si>
  <si>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</si>
  <si>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</si>
  <si>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</si>
  <si>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</si>
  <si>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</si>
  <si>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</si>
  <si>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</si>
  <si>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</si>
  <si>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</si>
  <si>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</si>
  <si>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</si>
  <si>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</si>
  <si>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</si>
  <si>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</si>
  <si>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</si>
  <si>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</si>
  <si>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</si>
  <si>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</si>
  <si>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</si>
  <si>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</si>
  <si>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</si>
  <si>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</si>
  <si>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</si>
  <si>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</si>
  <si>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</si>
  <si>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</si>
  <si>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</si>
  <si>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</si>
  <si>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</si>
  <si>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</si>
  <si>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</si>
  <si>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</si>
  <si>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</si>
  <si>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</si>
  <si>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</si>
  <si>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</si>
  <si>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</si>
  <si>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</si>
  <si>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</si>
  <si>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</si>
  <si>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</si>
  <si>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</si>
  <si>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</si>
  <si>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</si>
  <si>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</si>
  <si>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</si>
  <si>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</si>
  <si>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</si>
  <si>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</si>
  <si>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</si>
  <si>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</si>
  <si>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</si>
  <si>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</si>
  <si>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</si>
  <si>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</si>
  <si>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</si>
  <si>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</si>
  <si>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</si>
  <si>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</si>
  <si>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</si>
  <si>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</si>
  <si>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</si>
  <si>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</si>
  <si>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</si>
  <si>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</si>
  <si>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</si>
  <si>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</si>
  <si>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</si>
  <si>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</si>
  <si>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</si>
  <si>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</si>
  <si>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</si>
  <si>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</si>
  <si>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</si>
  <si>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</si>
  <si>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</si>
  <si>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</si>
  <si>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</si>
  <si>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</si>
  <si>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</si>
  <si>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</si>
  <si>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</si>
  <si>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</si>
  <si>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</si>
  <si>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</si>
  <si>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</si>
  <si>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</si>
  <si>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</si>
  <si>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</si>
  <si>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</si>
  <si>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</si>
  <si>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</si>
  <si>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</si>
  <si>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</si>
  <si>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</si>
  <si>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</si>
  <si>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</si>
  <si>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</si>
  <si>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</si>
  <si>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</si>
  <si>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</si>
  <si>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</si>
  <si>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</si>
  <si>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</si>
  <si>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</si>
  <si>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</si>
  <si>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</si>
  <si>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</si>
  <si>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</si>
  <si>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</si>
  <si>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</si>
  <si>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</si>
  <si>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</si>
  <si>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</si>
  <si>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</si>
  <si>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</si>
  <si>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</si>
  <si>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</si>
  <si>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</si>
  <si>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</si>
  <si>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</si>
  <si>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</si>
  <si>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</si>
  <si>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</si>
  <si>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</si>
  <si>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</si>
  <si>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</si>
  <si>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</si>
  <si>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</si>
  <si>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</si>
  <si>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</si>
  <si>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</si>
  <si>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</si>
  <si>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</si>
  <si>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</si>
  <si>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</si>
  <si>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</si>
  <si>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</si>
  <si>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</si>
  <si>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</si>
  <si>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</si>
  <si>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</si>
  <si>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</si>
  <si>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</si>
  <si>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</si>
  <si>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</si>
  <si>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</si>
  <si>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</si>
  <si>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</si>
  <si>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</si>
  <si>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</si>
  <si>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</si>
  <si>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</si>
  <si>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</si>
  <si>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</si>
  <si>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</si>
  <si>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</si>
  <si>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</si>
  <si>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</si>
  <si>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</si>
  <si>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</si>
  <si>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</si>
  <si>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</si>
  <si>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</si>
  <si>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</si>
  <si>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</si>
  <si>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</si>
  <si>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</si>
  <si>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</si>
  <si>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</si>
  <si>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</si>
  <si>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</si>
  <si>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</si>
  <si>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</si>
  <si>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</si>
  <si>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</si>
  <si>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</si>
  <si>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</si>
  <si>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</si>
  <si>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</si>
  <si>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</si>
  <si>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</si>
  <si>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</si>
  <si>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</si>
  <si>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</si>
  <si>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</si>
  <si>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</si>
  <si>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</si>
  <si>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</si>
  <si>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</si>
  <si>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</si>
  <si>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</si>
  <si>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</si>
  <si>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</si>
  <si>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</si>
  <si>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</si>
  <si>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</si>
  <si>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</si>
  <si>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</si>
  <si>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</si>
  <si>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</si>
  <si>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</si>
  <si>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</si>
  <si>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</si>
  <si>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</si>
  <si>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</si>
  <si>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</si>
  <si>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</si>
  <si>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</si>
  <si>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</si>
  <si>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</si>
  <si>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</si>
  <si>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</si>
  <si>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</si>
  <si>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</si>
  <si>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</si>
  <si>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</si>
  <si>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</si>
  <si>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</si>
  <si>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</si>
  <si>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</si>
  <si>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</si>
  <si>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</si>
  <si>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</si>
  <si>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</si>
  <si>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</si>
  <si>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</si>
  <si>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</si>
  <si>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</si>
  <si>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</si>
  <si>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</si>
  <si>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</si>
  <si>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</si>
  <si>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</si>
  <si>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</si>
  <si>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</si>
  <si>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</si>
  <si>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</si>
  <si>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</si>
  <si>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</si>
  <si>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</si>
  <si>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</si>
  <si>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</si>
  <si>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</si>
  <si>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</si>
  <si>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</si>
  <si>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</si>
  <si>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</si>
  <si>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</si>
  <si>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</si>
  <si>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</si>
  <si>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</si>
  <si>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</si>
  <si>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</si>
  <si>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</si>
  <si>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</si>
  <si>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</si>
  <si>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</si>
  <si>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</si>
  <si>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</si>
  <si>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</si>
  <si>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</si>
  <si>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</si>
  <si>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</si>
  <si>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</si>
  <si>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</si>
  <si>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</si>
  <si>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</si>
  <si>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</si>
  <si>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</si>
  <si>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</si>
  <si>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</si>
  <si>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</si>
  <si>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</si>
  <si>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</si>
  <si>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</si>
  <si>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</si>
  <si>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</si>
  <si>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</si>
  <si>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</si>
  <si>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</si>
  <si>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</si>
  <si>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</si>
  <si>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</si>
  <si>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</si>
  <si>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</si>
  <si>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</si>
  <si>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</si>
  <si>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</si>
  <si>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</si>
  <si>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</si>
  <si>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</si>
  <si>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</si>
  <si>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</si>
  <si>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</si>
  <si>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</si>
  <si>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</si>
  <si>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</si>
  <si>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</si>
  <si>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</si>
  <si>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</si>
  <si>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</si>
  <si>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</si>
  <si>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</si>
  <si>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</si>
  <si>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</si>
  <si>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</si>
  <si>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</si>
  <si>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</si>
  <si>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</si>
  <si>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</si>
  <si>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</si>
  <si>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</si>
  <si>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</si>
  <si>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</si>
  <si>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</si>
  <si>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</si>
  <si>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</si>
  <si>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</si>
  <si>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</si>
  <si>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</si>
  <si>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</si>
  <si>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</si>
  <si>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</si>
  <si>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</si>
  <si>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</si>
  <si>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</si>
  <si>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</si>
  <si>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</si>
  <si>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</si>
  <si>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</si>
  <si>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</si>
  <si>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</si>
  <si>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</si>
  <si>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</si>
  <si>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</si>
  <si>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</si>
  <si>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</si>
  <si>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</si>
  <si>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</si>
  <si>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</si>
  <si>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</si>
  <si>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</si>
  <si>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</si>
  <si>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</si>
  <si>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</si>
  <si>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</si>
  <si>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</si>
  <si>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</si>
  <si>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</si>
  <si>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</si>
  <si>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</si>
  <si>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</si>
  <si>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</si>
  <si>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</si>
  <si>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</si>
  <si>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</si>
  <si>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</si>
  <si>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</si>
  <si>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</si>
  <si>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</si>
  <si>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</si>
  <si>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</si>
  <si>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</si>
  <si>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</si>
  <si>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</si>
  <si>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</si>
  <si>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</si>
  <si>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</si>
  <si>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</si>
  <si>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</si>
  <si>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</si>
  <si>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</si>
  <si>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</si>
  <si>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</si>
  <si>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</si>
  <si>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</si>
  <si>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</si>
  <si>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</si>
  <si>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</si>
  <si>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</si>
  <si>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</si>
  <si>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</si>
  <si>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</si>
  <si>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</si>
  <si>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</si>
  <si>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</si>
  <si>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</si>
  <si>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</si>
  <si>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</si>
  <si>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</si>
  <si>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</si>
  <si>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</si>
  <si>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</si>
  <si>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</si>
  <si>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</si>
  <si>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</si>
  <si>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</si>
  <si>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</si>
  <si>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</si>
  <si>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</si>
  <si>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</si>
  <si>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</si>
  <si>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</si>
  <si>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</si>
  <si>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</si>
  <si>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</si>
  <si>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</si>
  <si>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</si>
  <si>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</si>
  <si>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</si>
  <si>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</si>
  <si>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</si>
  <si>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</si>
  <si>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</si>
  <si>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</si>
  <si>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</si>
  <si>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</si>
  <si>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</si>
  <si>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</si>
  <si>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</si>
  <si>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</si>
  <si>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</si>
  <si>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</si>
  <si>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</si>
  <si>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</si>
  <si>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</si>
  <si>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</si>
  <si>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</si>
  <si>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</si>
  <si>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</si>
  <si>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</si>
  <si>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</si>
  <si>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</si>
  <si>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</si>
  <si>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</si>
  <si>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</si>
  <si>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</si>
  <si>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</si>
  <si>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</si>
  <si>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</si>
  <si>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</si>
  <si>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</si>
  <si>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</si>
  <si>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</si>
  <si>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</si>
  <si>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</si>
  <si>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</si>
  <si>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</si>
  <si>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</si>
  <si>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</si>
  <si>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</si>
  <si>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</si>
  <si>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</si>
  <si>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</si>
  <si>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</si>
  <si>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</si>
  <si>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</si>
  <si>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</si>
  <si>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</si>
  <si>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</si>
  <si>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</si>
  <si>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</si>
  <si>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</si>
  <si>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</si>
  <si>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</si>
  <si>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</si>
  <si>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</si>
  <si>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</si>
  <si>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</si>
  <si>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</si>
  <si>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</si>
  <si>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</si>
  <si>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</si>
  <si>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</si>
  <si>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</si>
  <si>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</si>
  <si>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</si>
  <si>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</si>
  <si>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</si>
  <si>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</si>
  <si>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</si>
  <si>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</si>
  <si>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</si>
  <si>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</si>
  <si>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</si>
  <si>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</si>
  <si>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</si>
  <si>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</si>
  <si>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</si>
  <si>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</si>
  <si>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</si>
  <si>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</si>
  <si>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</si>
  <si>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</si>
  <si>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</si>
  <si>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</si>
  <si>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</si>
  <si>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</si>
  <si>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</si>
  <si>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</si>
  <si>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</si>
  <si>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</si>
  <si>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</si>
  <si>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</si>
  <si>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</si>
  <si>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</si>
  <si>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</si>
  <si>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</si>
  <si>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</si>
  <si>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</si>
  <si>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</si>
  <si>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</si>
  <si>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</si>
  <si>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</si>
  <si>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</si>
  <si>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</si>
  <si>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</si>
  <si>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</si>
  <si>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</si>
  <si>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</si>
  <si>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</si>
  <si>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</si>
  <si>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</si>
  <si>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</si>
  <si>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</si>
  <si>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</si>
  <si>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</si>
  <si>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</si>
  <si>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</si>
  <si>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</si>
  <si>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</si>
  <si>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</si>
  <si>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</si>
  <si>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</si>
  <si>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</si>
  <si>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</si>
  <si>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</si>
  <si>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</si>
  <si>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</si>
  <si>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</si>
  <si>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</si>
  <si>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</si>
  <si>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</si>
  <si>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</si>
  <si>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</si>
  <si>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</si>
  <si>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</si>
  <si>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</si>
  <si>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</si>
  <si>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</si>
  <si>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</si>
  <si>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</si>
  <si>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</si>
  <si>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</si>
  <si>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</si>
  <si>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</si>
  <si>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</si>
  <si>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</si>
  <si>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</si>
  <si>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</si>
  <si>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</si>
  <si>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</si>
  <si>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</si>
  <si>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</si>
  <si>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</si>
  <si>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</si>
  <si>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</si>
  <si>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</si>
  <si>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</si>
  <si>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</si>
  <si>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</si>
  <si>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</si>
  <si>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</si>
  <si>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</si>
  <si>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</si>
  <si>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</si>
  <si>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</si>
  <si>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</si>
  <si>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</si>
  <si>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</si>
  <si>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</si>
  <si>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</si>
  <si>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</si>
  <si>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</si>
  <si>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</si>
  <si>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</si>
  <si>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</si>
  <si>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</si>
  <si>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</si>
  <si>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</si>
  <si>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</si>
  <si>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</si>
  <si>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</si>
  <si>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</si>
  <si>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</si>
  <si>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</si>
  <si>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</si>
  <si>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</si>
  <si>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</si>
  <si>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</si>
  <si>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</si>
  <si>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</si>
  <si>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</si>
  <si>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</si>
  <si>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</si>
  <si>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</si>
  <si>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</si>
  <si>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</si>
  <si>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</si>
  <si>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</si>
  <si>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</si>
  <si>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</si>
  <si>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</si>
  <si>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</si>
  <si>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</si>
  <si>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</si>
  <si>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</si>
  <si>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</si>
  <si>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</si>
  <si>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</si>
  <si>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</si>
  <si>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</si>
  <si>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</si>
  <si>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</si>
  <si>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</si>
  <si>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</si>
  <si>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</si>
  <si>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</si>
  <si>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</si>
  <si>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</si>
  <si>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</si>
  <si>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</si>
  <si>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</si>
  <si>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</si>
  <si>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</si>
  <si>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</si>
  <si>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</si>
  <si>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</si>
  <si>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</si>
  <si>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</si>
  <si>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</si>
  <si>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</si>
  <si>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</si>
  <si>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</si>
  <si>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</si>
  <si>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</si>
  <si>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</si>
  <si>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</si>
  <si>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</si>
  <si>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</si>
  <si>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</si>
  <si>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</si>
  <si>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</si>
  <si>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</si>
  <si>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</si>
  <si>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</si>
  <si>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</si>
  <si>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</si>
  <si>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</si>
  <si>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</si>
  <si>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</si>
  <si>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</si>
  <si>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</si>
  <si>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</si>
  <si>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</si>
  <si>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</si>
  <si>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</si>
  <si>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</si>
  <si>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</si>
  <si>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</si>
  <si>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</si>
  <si>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</si>
  <si>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</si>
  <si>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</si>
  <si>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</si>
  <si>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</si>
  <si>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</si>
  <si>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</si>
  <si>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</si>
  <si>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</si>
  <si>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</si>
  <si>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</si>
  <si>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</si>
  <si>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</si>
  <si>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</si>
  <si>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</si>
  <si>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</si>
  <si>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</si>
  <si>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</si>
  <si>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</si>
  <si>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</si>
  <si>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</si>
  <si>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</si>
  <si>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</si>
  <si>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</si>
  <si>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</si>
  <si>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</si>
  <si>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</si>
  <si>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</si>
  <si>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</si>
  <si>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</si>
  <si>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</si>
  <si>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</si>
  <si>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</si>
  <si>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</si>
  <si>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</si>
  <si>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</si>
  <si>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</si>
  <si>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</si>
  <si>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</si>
  <si>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</si>
  <si>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</si>
  <si>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</si>
  <si>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</si>
  <si>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</si>
  <si>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</si>
  <si>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</si>
  <si>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</si>
  <si>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</si>
  <si>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</si>
  <si>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</si>
  <si>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</si>
  <si>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</si>
  <si>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</si>
  <si>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</si>
  <si>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</si>
  <si>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</si>
  <si>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</si>
  <si>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</si>
  <si>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</si>
  <si>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</si>
  <si>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</si>
  <si>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</si>
  <si>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</si>
  <si>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</si>
  <si>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</si>
  <si>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</si>
  <si>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</si>
  <si>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</si>
  <si>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</si>
  <si>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</si>
  <si>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</si>
  <si>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</si>
  <si>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</si>
  <si>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</si>
  <si>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</si>
  <si>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</si>
  <si>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</si>
  <si>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</si>
  <si>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</si>
  <si>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</si>
  <si>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</si>
  <si>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</si>
  <si>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</si>
  <si>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</si>
  <si>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</si>
  <si>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</si>
  <si>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</si>
  <si>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</si>
  <si>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</si>
  <si>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</si>
  <si>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</si>
  <si>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</si>
  <si>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</si>
  <si>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</si>
  <si>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</si>
  <si>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</si>
  <si>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</si>
  <si>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</si>
  <si>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</si>
  <si>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</si>
  <si>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</si>
  <si>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</si>
  <si>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</si>
  <si>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</si>
  <si>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</si>
  <si>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</si>
  <si>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</si>
  <si>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</si>
  <si>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</si>
  <si>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</si>
  <si>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</si>
  <si>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</si>
  <si>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</si>
  <si>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</si>
  <si>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</si>
  <si>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</si>
  <si>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</si>
  <si>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</si>
  <si>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</si>
  <si>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</si>
  <si>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</si>
  <si>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</si>
  <si>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</si>
  <si>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</si>
  <si>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</si>
  <si>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</si>
  <si>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</si>
  <si>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</si>
  <si>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</si>
  <si>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</si>
  <si>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</si>
  <si>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</si>
  <si>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</si>
  <si>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</si>
  <si>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</si>
  <si>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</si>
  <si>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</si>
  <si>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</si>
  <si>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</si>
  <si>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</si>
  <si>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</si>
  <si>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</si>
  <si>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</si>
  <si>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</si>
  <si>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</si>
  <si>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</si>
  <si>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</si>
  <si>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</si>
  <si>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</si>
  <si>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</si>
  <si>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</si>
  <si>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</si>
  <si>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</si>
  <si>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</si>
  <si>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</si>
  <si>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</si>
  <si>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</si>
  <si>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</si>
  <si>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</si>
  <si>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</si>
  <si>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</si>
  <si>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</si>
  <si>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</si>
  <si>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</si>
  <si>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</si>
  <si>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</si>
  <si>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</si>
  <si>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</si>
  <si>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</si>
  <si>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</si>
  <si>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</si>
  <si>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</si>
  <si>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</si>
  <si>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</si>
  <si>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</si>
  <si>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</si>
  <si>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</si>
  <si>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</si>
  <si>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</si>
  <si>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</si>
  <si>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</si>
  <si>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</si>
  <si>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</si>
  <si>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</si>
  <si>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</si>
  <si>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</si>
  <si>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</si>
  <si>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</si>
  <si>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</si>
  <si>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</si>
  <si>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</si>
  <si>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</si>
  <si>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</si>
  <si>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</si>
  <si>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</si>
  <si>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</si>
  <si>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</si>
  <si>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</si>
  <si>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</si>
  <si>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</si>
  <si>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</si>
  <si>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</si>
  <si>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</si>
  <si>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</si>
  <si>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</si>
  <si>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</si>
  <si>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</si>
  <si>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</si>
  <si>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</si>
  <si>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</si>
  <si>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</si>
  <si>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</si>
  <si>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</si>
  <si>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</si>
  <si>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</si>
  <si>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</si>
  <si>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</si>
  <si>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</si>
  <si>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</si>
  <si>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</si>
  <si>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</si>
  <si>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</si>
  <si>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</si>
  <si>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</si>
  <si>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</si>
  <si>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</si>
  <si>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</si>
  <si>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</si>
  <si>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</si>
  <si>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</si>
  <si>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</si>
  <si>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</si>
  <si>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</si>
  <si>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</si>
  <si>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</si>
  <si>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</si>
  <si>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</si>
  <si>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</si>
  <si>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</si>
  <si>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</si>
  <si>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</si>
  <si>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</si>
  <si>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</si>
  <si>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</si>
  <si>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</si>
  <si>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</si>
  <si>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</si>
  <si>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</si>
  <si>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</si>
  <si>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</si>
  <si>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</si>
  <si>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</si>
  <si>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</si>
  <si>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</si>
  <si>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</si>
  <si>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</si>
  <si>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</si>
  <si>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</si>
  <si>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</si>
  <si>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</si>
  <si>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</si>
  <si>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</si>
  <si>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</si>
  <si>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</si>
  <si>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</si>
  <si>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</si>
  <si>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</si>
  <si>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</si>
  <si>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</si>
  <si>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</si>
  <si>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</si>
  <si>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</si>
  <si>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</si>
  <si>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</si>
  <si>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</si>
  <si>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</si>
  <si>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</si>
  <si>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</si>
  <si>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</si>
  <si>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</si>
  <si>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</si>
  <si>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</si>
  <si>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</si>
  <si>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</si>
  <si>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</si>
  <si>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</si>
  <si>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</si>
  <si>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</si>
  <si>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</si>
  <si>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</si>
  <si>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</si>
  <si>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</si>
  <si>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</si>
  <si>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</si>
  <si>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</si>
  <si>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</si>
  <si>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</si>
  <si>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</si>
  <si>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</si>
  <si>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</si>
  <si>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</si>
  <si>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</si>
  <si>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</si>
  <si>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</si>
  <si>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</si>
  <si>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</si>
  <si>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</si>
  <si>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</si>
  <si>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</si>
  <si>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</si>
  <si>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</si>
  <si>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</si>
  <si>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</si>
  <si>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</si>
  <si>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</si>
  <si>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</si>
  <si>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</si>
  <si>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</si>
  <si>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</si>
  <si>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</si>
  <si>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</si>
  <si>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</si>
  <si>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</si>
  <si>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</si>
  <si>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</si>
  <si>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</si>
  <si>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</si>
  <si>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</si>
  <si>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</si>
  <si>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</si>
  <si>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</si>
  <si>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</si>
  <si>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</si>
  <si>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</si>
  <si>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</si>
  <si>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</si>
  <si>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</si>
  <si>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</si>
  <si>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</si>
  <si>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</si>
  <si>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</si>
  <si>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</si>
  <si>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</si>
  <si>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</si>
  <si>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</si>
  <si>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</si>
  <si>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</si>
  <si>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</si>
  <si>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</si>
  <si>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</si>
  <si>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</si>
  <si>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</si>
  <si>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</si>
  <si>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</si>
  <si>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</si>
  <si>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</si>
  <si>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</si>
  <si>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</si>
  <si>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</si>
  <si>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</si>
  <si>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</si>
  <si>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</si>
  <si>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</si>
  <si>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</si>
  <si>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</si>
  <si>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</si>
  <si>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</si>
  <si>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</si>
  <si>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</si>
  <si>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</si>
  <si>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</si>
  <si>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</si>
  <si>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</si>
  <si>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</si>
  <si>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</si>
  <si>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</si>
  <si>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</si>
  <si>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</si>
  <si>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</si>
  <si>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</si>
  <si>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</si>
  <si>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</si>
  <si>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</si>
  <si>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</si>
  <si>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</si>
  <si>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</si>
  <si>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</si>
  <si>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</si>
  <si>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</si>
  <si>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</si>
  <si>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</si>
  <si>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</si>
  <si>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</si>
  <si>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</si>
  <si>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</si>
  <si>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</si>
  <si>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</si>
  <si>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</si>
  <si>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</si>
  <si>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</si>
  <si>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</si>
  <si>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</si>
  <si>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</si>
  <si>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</si>
  <si>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</si>
  <si>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</si>
  <si>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</si>
  <si>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</si>
  <si>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</si>
  <si>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</si>
  <si>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</si>
  <si>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</si>
  <si>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</si>
  <si>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</si>
  <si>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</si>
  <si>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</si>
  <si>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</si>
  <si>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</si>
  <si>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</si>
  <si>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</si>
  <si>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</si>
  <si>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</si>
  <si>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</si>
  <si>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</si>
  <si>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</si>
  <si>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</si>
  <si>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</si>
  <si>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</si>
  <si>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</si>
  <si>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</si>
  <si>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</si>
  <si>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</si>
  <si>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</si>
  <si>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</si>
  <si>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</si>
  <si>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</si>
  <si>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</si>
  <si>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</si>
  <si>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</si>
  <si>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</si>
  <si>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</si>
  <si>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</si>
  <si>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</si>
  <si>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</si>
  <si>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</si>
  <si>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</si>
  <si>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</si>
  <si>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</si>
  <si>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</si>
  <si>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</si>
  <si>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</si>
  <si>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</si>
  <si>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</si>
  <si>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</si>
  <si>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</si>
  <si>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</si>
  <si>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</si>
  <si>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</si>
  <si>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</si>
  <si>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</si>
  <si>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</si>
  <si>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</si>
  <si>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</si>
  <si>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</si>
  <si>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</si>
  <si>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</si>
  <si>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</si>
  <si>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</si>
  <si>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</si>
  <si>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</si>
  <si>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</si>
  <si>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</si>
  <si>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</si>
  <si>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</si>
  <si>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</si>
  <si>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</si>
  <si>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</si>
  <si>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</si>
  <si>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</si>
  <si>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</si>
  <si>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</si>
  <si>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</si>
  <si>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</si>
  <si>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</si>
  <si>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</si>
  <si>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</si>
  <si>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</si>
  <si>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</si>
  <si>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</si>
  <si>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</si>
  <si>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</si>
  <si>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</si>
  <si>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</si>
  <si>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</si>
  <si>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</si>
  <si>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</si>
  <si>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</si>
  <si>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</si>
  <si>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</si>
  <si>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</si>
  <si>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</si>
  <si>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</si>
  <si>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</si>
  <si>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</si>
  <si>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</si>
  <si>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</si>
  <si>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</si>
  <si>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</si>
  <si>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</si>
  <si>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</si>
  <si>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</si>
  <si>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</si>
  <si>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</si>
  <si>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</si>
  <si>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</si>
  <si>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</si>
  <si>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</si>
  <si>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</si>
  <si>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</si>
  <si>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</si>
  <si>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</si>
  <si>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</si>
  <si>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</si>
  <si>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</si>
  <si>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</si>
  <si>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</si>
  <si>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</si>
  <si>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</si>
  <si>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</si>
  <si>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</si>
  <si>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</si>
  <si>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</si>
  <si>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</si>
  <si>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</si>
  <si>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</si>
  <si>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</si>
  <si>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</si>
  <si>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</si>
  <si>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</si>
  <si>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</si>
  <si>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</si>
  <si>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</si>
  <si>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</si>
  <si>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</si>
  <si>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</si>
  <si>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</si>
  <si>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</si>
  <si>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</si>
  <si>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</si>
  <si>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</si>
  <si>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</si>
  <si>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</si>
  <si>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</si>
  <si>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</si>
  <si>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</si>
  <si>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</si>
  <si>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</si>
  <si>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</si>
  <si>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</si>
  <si>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</si>
  <si>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</si>
  <si>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</si>
  <si>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</si>
  <si>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</si>
  <si>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</si>
  <si>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</si>
  <si>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</si>
  <si>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</si>
  <si>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</si>
  <si>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</si>
  <si>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</si>
  <si>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</si>
  <si>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</si>
  <si>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</si>
  <si>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</si>
  <si>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</si>
  <si>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</si>
  <si>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</si>
  <si>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</si>
  <si>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</si>
  <si>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</si>
  <si>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</si>
  <si>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</si>
  <si>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</si>
  <si>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</si>
  <si>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</si>
  <si>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</si>
  <si>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</si>
  <si>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</si>
  <si>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</si>
  <si>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</si>
  <si>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</si>
  <si>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</si>
  <si>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</si>
  <si>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</si>
  <si>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</si>
  <si>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</si>
  <si>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</si>
  <si>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</si>
  <si>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</si>
  <si>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</si>
  <si>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</si>
  <si>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</si>
  <si>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</si>
  <si>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</si>
  <si>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</si>
  <si>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</si>
  <si>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</si>
  <si>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</si>
  <si>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</si>
  <si>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</si>
  <si>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</si>
  <si>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</si>
  <si>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</si>
  <si>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</si>
  <si>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</si>
  <si>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</si>
  <si>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</si>
  <si>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</si>
  <si>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</si>
  <si>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</si>
  <si>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</si>
  <si>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</si>
  <si>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</si>
  <si>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</si>
  <si>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</si>
  <si>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</si>
  <si>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</si>
  <si>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</si>
  <si>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</si>
  <si>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</si>
  <si>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</si>
  <si>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</si>
  <si>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</si>
  <si>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</si>
  <si>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</si>
  <si>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</si>
  <si>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</si>
  <si>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</si>
  <si>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</si>
  <si>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</si>
  <si>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</si>
  <si>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</si>
  <si>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</si>
  <si>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</si>
  <si>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</si>
  <si>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</si>
  <si>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</si>
  <si>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</si>
  <si>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</si>
  <si>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</si>
  <si>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</si>
  <si>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</si>
  <si>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</si>
  <si>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</si>
  <si>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</si>
  <si>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</si>
  <si>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</si>
  <si>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</si>
  <si>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</si>
  <si>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</si>
  <si>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</si>
  <si>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</si>
  <si>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</si>
  <si>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</si>
  <si>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</si>
  <si>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</si>
  <si>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</si>
  <si>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</si>
  <si>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</si>
  <si>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</si>
  <si>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</si>
  <si>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</si>
  <si>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</si>
  <si>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</si>
  <si>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</si>
  <si>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</si>
  <si>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</si>
  <si>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</si>
  <si>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</si>
  <si>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</si>
  <si>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</si>
  <si>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</si>
  <si>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</si>
  <si>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</si>
  <si>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</si>
  <si>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</si>
  <si>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</si>
  <si>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</si>
  <si>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</si>
  <si>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</si>
  <si>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</si>
  <si>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</si>
  <si>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</si>
  <si>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</si>
  <si>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</si>
  <si>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</si>
  <si>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</si>
  <si>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</si>
  <si>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</si>
  <si>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</si>
  <si>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</si>
  <si>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</si>
  <si>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</si>
  <si>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</si>
  <si>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</si>
  <si>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</si>
  <si>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</si>
  <si>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</si>
  <si>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</si>
  <si>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</si>
  <si>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</si>
  <si>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</si>
  <si>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</si>
  <si>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</si>
  <si>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</si>
  <si>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</si>
  <si>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</si>
  <si>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</si>
  <si>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</si>
  <si>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</si>
  <si>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</si>
  <si>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</si>
  <si>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</si>
  <si>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</si>
  <si>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</si>
  <si>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</si>
  <si>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</si>
  <si>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</si>
  <si>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</si>
  <si>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</si>
  <si>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</si>
  <si>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</si>
  <si>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</si>
  <si>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</si>
  <si>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</si>
  <si>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</si>
  <si>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</si>
  <si>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</si>
  <si>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</si>
  <si>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</si>
  <si>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</si>
  <si>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</si>
  <si>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</si>
  <si>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</si>
  <si>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</si>
  <si>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</si>
  <si>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</si>
  <si>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</si>
  <si>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</si>
  <si>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</si>
  <si>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</si>
  <si>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</si>
  <si>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</si>
  <si>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</si>
  <si>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</si>
  <si>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</si>
  <si>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</si>
  <si>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</si>
  <si>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</si>
  <si>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</si>
  <si>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</si>
  <si>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</si>
  <si>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</si>
  <si>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</si>
  <si>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</si>
  <si>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</si>
  <si>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</si>
  <si>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</si>
  <si>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</si>
  <si>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</si>
  <si>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</si>
  <si>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</si>
  <si>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</si>
  <si>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</si>
  <si>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</si>
  <si>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</si>
  <si>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</si>
  <si>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</si>
  <si>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</si>
  <si>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</si>
  <si>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</si>
  <si>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</si>
  <si>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</si>
  <si>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</si>
  <si>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</si>
  <si>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</si>
  <si>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</si>
  <si>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</si>
  <si>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</si>
  <si>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</si>
  <si>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</si>
  <si>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</si>
  <si>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</si>
  <si>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</si>
  <si>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</si>
  <si>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</si>
  <si>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</si>
  <si>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</si>
  <si>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</si>
  <si>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</si>
  <si>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</si>
  <si>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</si>
  <si>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</si>
  <si>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</si>
  <si>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</si>
  <si>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</si>
  <si>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</si>
  <si>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</si>
  <si>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</si>
  <si>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</si>
  <si>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</si>
  <si>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</si>
  <si>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</si>
  <si>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</si>
  <si>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</si>
  <si>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</si>
  <si>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</si>
  <si>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</si>
  <si>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</si>
  <si>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</si>
  <si>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</si>
  <si>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</si>
  <si>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</si>
  <si>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</si>
  <si>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</si>
  <si>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</si>
  <si>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</si>
  <si>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</si>
  <si>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</si>
  <si>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</si>
  <si>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</si>
  <si>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</si>
  <si>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</si>
  <si>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</si>
  <si>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</si>
  <si>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</si>
  <si>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</si>
  <si>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</si>
  <si>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</si>
  <si>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</si>
  <si>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</si>
  <si>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</si>
  <si>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</si>
  <si>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</si>
  <si>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</si>
  <si>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</si>
  <si>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</si>
  <si>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</si>
  <si>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</si>
  <si>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</si>
  <si>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</si>
  <si>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</si>
  <si>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</si>
  <si>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</si>
  <si>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</si>
  <si>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</si>
  <si>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</si>
  <si>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</si>
  <si>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</si>
  <si>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</si>
  <si>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</si>
  <si>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</si>
  <si>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</si>
  <si>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</si>
  <si>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</si>
  <si>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</si>
  <si>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</si>
  <si>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</si>
  <si>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</si>
  <si>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</si>
  <si>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</si>
  <si>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</si>
  <si>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</si>
  <si>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</si>
  <si>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</si>
  <si>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</si>
  <si>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</si>
  <si>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</si>
  <si>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</si>
  <si>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</si>
  <si>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</si>
  <si>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</si>
  <si>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</si>
  <si>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</si>
  <si>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</si>
  <si>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</si>
  <si>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</si>
  <si>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</si>
  <si>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</si>
  <si>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</si>
  <si>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</si>
  <si>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</si>
  <si>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</si>
  <si>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</si>
  <si>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</si>
  <si>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</si>
  <si>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</si>
  <si>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</si>
  <si>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</si>
  <si>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</si>
  <si>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</si>
  <si>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</si>
  <si>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</si>
  <si>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</si>
  <si>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</si>
  <si>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</si>
  <si>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</si>
  <si>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</si>
  <si>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</si>
  <si>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</si>
  <si>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</si>
  <si>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</si>
  <si>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</si>
  <si>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</si>
  <si>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</si>
  <si>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</si>
  <si>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</si>
  <si>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</si>
  <si>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</si>
  <si>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</si>
  <si>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</si>
  <si>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</si>
  <si>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</si>
  <si>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</si>
  <si>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</si>
  <si>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</si>
  <si>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</si>
  <si>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</si>
  <si>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</si>
  <si>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</si>
  <si>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</si>
  <si>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</si>
  <si>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</si>
  <si>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</si>
  <si>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</si>
  <si>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</si>
  <si>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</si>
  <si>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</si>
  <si>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</si>
  <si>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</si>
  <si>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</si>
  <si>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</si>
  <si>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</si>
  <si>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</si>
  <si>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</si>
  <si>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</si>
  <si>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</si>
  <si>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</si>
  <si>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</si>
  <si>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</si>
  <si>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</si>
  <si>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</si>
  <si>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</si>
  <si>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</si>
  <si>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</si>
  <si>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</si>
  <si>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</si>
  <si>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</si>
  <si>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</si>
  <si>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</si>
  <si>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</si>
  <si>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</si>
  <si>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</si>
  <si>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</si>
  <si>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</si>
  <si>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</si>
  <si>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</si>
  <si>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</si>
  <si>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</si>
  <si>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</si>
  <si>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</si>
  <si>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</si>
  <si>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</si>
  <si>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</si>
  <si>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</si>
  <si>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</si>
  <si>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</si>
  <si>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</si>
  <si>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</si>
  <si>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</si>
  <si>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</si>
  <si>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</si>
  <si>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</si>
  <si>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</si>
  <si>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</si>
  <si>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</si>
  <si>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</si>
  <si>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</si>
  <si>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</si>
  <si>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</si>
  <si>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</si>
  <si>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</si>
  <si>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</si>
  <si>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</si>
  <si>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</si>
  <si>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</si>
  <si>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</si>
  <si>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</si>
  <si>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</si>
  <si>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</si>
  <si>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</si>
  <si>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</si>
  <si>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</si>
  <si>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</si>
  <si>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</si>
  <si>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</si>
  <si>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</si>
  <si>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</si>
  <si>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</si>
  <si>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</si>
  <si>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</si>
  <si>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</si>
  <si>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</si>
  <si>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</si>
  <si>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</si>
  <si>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</si>
  <si>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</si>
  <si>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</si>
  <si>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</si>
  <si>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</si>
  <si>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</si>
  <si>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</si>
  <si>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</si>
  <si>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</si>
  <si>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</si>
  <si>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</si>
  <si>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</si>
  <si>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</si>
  <si>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</si>
  <si>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</si>
  <si>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</si>
  <si>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</si>
  <si>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</si>
  <si>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</si>
  <si>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</si>
  <si>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</si>
  <si>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</si>
  <si>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</si>
  <si>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</si>
  <si>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</si>
  <si>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</si>
  <si>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</si>
  <si>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</si>
  <si>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</si>
  <si>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</si>
  <si>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</si>
  <si>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</si>
  <si>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</si>
  <si>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</si>
  <si>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</si>
  <si>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</si>
  <si>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</si>
  <si>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</si>
  <si>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</si>
  <si>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</si>
  <si>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</si>
  <si>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</si>
  <si>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</si>
  <si>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</si>
  <si>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</si>
  <si>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</si>
  <si>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</si>
  <si>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</si>
  <si>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</si>
  <si>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</si>
  <si>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</si>
  <si>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</si>
  <si>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</si>
  <si>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</si>
  <si>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</si>
  <si>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</si>
  <si>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</si>
  <si>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</si>
  <si>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</si>
  <si>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</si>
  <si>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</si>
  <si>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</si>
  <si>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</si>
  <si>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</si>
  <si>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</si>
  <si>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</si>
  <si>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</si>
  <si>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</si>
  <si>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</si>
  <si>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</si>
  <si>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</si>
  <si>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</si>
  <si>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</si>
  <si>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</si>
  <si>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</si>
  <si>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</si>
  <si>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</si>
  <si>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</si>
  <si>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</si>
  <si>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</si>
  <si>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</si>
  <si>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</si>
  <si>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</si>
  <si>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</si>
  <si>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</si>
  <si>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</si>
  <si>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</si>
  <si>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</si>
  <si>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</si>
  <si>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</si>
  <si>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</si>
  <si>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</si>
  <si>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</si>
  <si>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</si>
  <si>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</si>
  <si>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</si>
  <si>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</si>
  <si>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</si>
  <si>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</si>
  <si>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</si>
  <si>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</si>
  <si>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</si>
  <si>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</si>
  <si>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</si>
  <si>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</si>
  <si>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</si>
  <si>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</si>
  <si>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</si>
  <si>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</si>
  <si>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</si>
  <si>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</si>
  <si>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</si>
  <si>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</si>
  <si>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</si>
  <si>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</si>
  <si>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</si>
  <si>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</si>
  <si>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</si>
  <si>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</si>
  <si>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</si>
  <si>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</si>
  <si>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</si>
  <si>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</si>
  <si>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</si>
  <si>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</si>
  <si>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</si>
  <si>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</si>
  <si>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</si>
  <si>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</si>
  <si>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</si>
  <si>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</si>
  <si>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</si>
  <si>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</si>
  <si>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</si>
  <si>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</si>
  <si>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</si>
  <si>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</si>
  <si>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</si>
  <si>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</si>
  <si>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</si>
  <si>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</si>
  <si>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</si>
  <si>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</si>
  <si>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</si>
  <si>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</si>
  <si>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</si>
  <si>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</si>
  <si>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</si>
  <si>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</si>
  <si>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</si>
  <si>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</si>
  <si>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</si>
  <si>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</si>
  <si>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</si>
  <si>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</si>
  <si>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</si>
  <si>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</si>
  <si>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</si>
  <si>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</si>
  <si>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</si>
  <si>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</si>
  <si>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</si>
  <si>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</si>
  <si>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</si>
  <si>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</si>
  <si>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</si>
  <si>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</si>
  <si>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</si>
  <si>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</si>
  <si>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</si>
  <si>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</si>
  <si>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</si>
  <si>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</si>
  <si>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</si>
  <si>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</si>
  <si>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</si>
  <si>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</si>
  <si>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</si>
  <si>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</si>
  <si>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</si>
  <si>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</si>
  <si>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</si>
  <si>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</si>
  <si>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</si>
  <si>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</si>
  <si>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</si>
  <si>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</si>
  <si>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</si>
  <si>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</si>
  <si>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</si>
  <si>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</si>
  <si>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</si>
  <si>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</si>
  <si>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</si>
  <si>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</si>
  <si>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</si>
  <si>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</si>
  <si>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</si>
  <si>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</si>
  <si>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</si>
  <si>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</si>
  <si>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</si>
  <si>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</si>
  <si>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</si>
  <si>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</si>
  <si>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</si>
  <si>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</si>
  <si>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</si>
  <si>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</si>
  <si>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</si>
  <si>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</si>
  <si>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</si>
  <si>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</si>
  <si>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</si>
  <si>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</si>
  <si>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</si>
  <si>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</si>
  <si>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</si>
  <si>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</si>
  <si>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</si>
  <si>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</si>
  <si>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</si>
  <si>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</si>
  <si>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</si>
  <si>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</si>
  <si>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</si>
  <si>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</si>
  <si>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</si>
  <si>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</si>
  <si>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</si>
  <si>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</si>
  <si>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</si>
  <si>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</si>
  <si>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</si>
  <si>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</si>
  <si>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</si>
  <si>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</si>
  <si>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</si>
  <si>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</si>
  <si>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</si>
  <si>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</si>
  <si>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</si>
  <si>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</si>
  <si>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</si>
  <si>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</si>
  <si>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</si>
  <si>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</si>
  <si>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</si>
  <si>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</si>
  <si>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</si>
  <si>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</si>
  <si>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</si>
  <si>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</si>
  <si>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</si>
  <si>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</si>
  <si>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</si>
  <si>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</si>
  <si>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</si>
  <si>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</si>
  <si>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</si>
  <si>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</si>
  <si>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</si>
  <si>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</si>
  <si>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</si>
  <si>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</si>
  <si>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</si>
  <si>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</si>
  <si>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</si>
  <si>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</si>
  <si>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</si>
  <si>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</si>
  <si>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</si>
  <si>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</si>
  <si>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</si>
  <si>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</si>
  <si>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</si>
  <si>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</si>
  <si>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</si>
  <si>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</si>
  <si>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</si>
  <si>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</si>
  <si>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</si>
  <si>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</si>
  <si>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</si>
  <si>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</si>
  <si>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</si>
  <si>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</si>
  <si>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</si>
  <si>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</si>
  <si>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</si>
  <si>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</si>
  <si>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</si>
  <si>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</si>
  <si>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</si>
  <si>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</si>
  <si>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</si>
  <si>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</si>
  <si>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</si>
  <si>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</si>
  <si>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</si>
  <si>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</si>
  <si>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</si>
  <si>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</si>
  <si>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</si>
  <si>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</si>
  <si>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</si>
  <si>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</si>
  <si>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</si>
  <si>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</si>
  <si>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</si>
  <si>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</si>
  <si>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</si>
  <si>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</si>
  <si>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</si>
  <si>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</si>
  <si>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</si>
  <si>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</si>
  <si>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</si>
  <si>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</si>
  <si>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</si>
  <si>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</si>
  <si>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</si>
  <si>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</si>
  <si>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</si>
  <si>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</si>
  <si>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</si>
  <si>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</si>
  <si>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</si>
  <si>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</si>
  <si>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</si>
  <si>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</si>
  <si>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</si>
  <si>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</si>
  <si>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</si>
  <si>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</si>
  <si>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</si>
  <si>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</si>
  <si>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</si>
  <si>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</si>
  <si>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</si>
  <si>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</si>
  <si>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</si>
  <si>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</si>
  <si>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</si>
  <si>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</si>
  <si>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</si>
  <si>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</si>
  <si>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</si>
  <si>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</si>
  <si>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</si>
  <si>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</si>
  <si>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</si>
  <si>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</si>
  <si>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</si>
  <si>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</si>
  <si>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</si>
  <si>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</si>
  <si>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</si>
  <si>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</si>
  <si>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</si>
  <si>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</si>
  <si>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</si>
  <si>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</si>
  <si>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</si>
  <si>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</si>
  <si>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</si>
  <si>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</si>
  <si>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</si>
  <si>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</si>
  <si>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</si>
  <si>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</si>
  <si>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</si>
  <si>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</si>
  <si>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</si>
  <si>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</si>
  <si>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</si>
  <si>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</si>
  <si>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</si>
  <si>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</si>
  <si>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</si>
  <si>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</si>
  <si>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</si>
  <si>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</si>
  <si>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</si>
  <si>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</si>
  <si>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</si>
  <si>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</si>
  <si>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</si>
  <si>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</si>
  <si>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</si>
  <si>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</si>
  <si>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</si>
  <si>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</si>
  <si>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</si>
  <si>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</si>
  <si>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</si>
  <si>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</si>
  <si>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</si>
  <si>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</si>
  <si>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</si>
  <si>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</si>
  <si>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</si>
  <si>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</si>
  <si>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</si>
  <si>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</si>
  <si>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</si>
  <si>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</si>
  <si>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</si>
  <si>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</si>
  <si>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</si>
  <si>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</si>
  <si>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</si>
  <si>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</si>
  <si>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</si>
  <si>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</si>
  <si>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</si>
  <si>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</si>
  <si>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</si>
  <si>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</si>
  <si>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</si>
  <si>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</si>
  <si>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</si>
  <si>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</si>
  <si>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</si>
  <si>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</si>
  <si>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</si>
  <si>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</si>
  <si>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</si>
  <si>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</si>
  <si>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</si>
  <si>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</si>
  <si>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</si>
  <si>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</si>
  <si>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</si>
  <si>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</si>
  <si>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</si>
  <si>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</si>
  <si>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</si>
  <si>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</si>
  <si>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</si>
  <si>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</si>
  <si>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</si>
  <si>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</si>
  <si>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</si>
  <si>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</si>
  <si>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</si>
  <si>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</si>
  <si>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</si>
  <si>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</si>
  <si>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</si>
  <si>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</si>
  <si>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</si>
  <si>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</si>
  <si>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</si>
  <si>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</si>
  <si>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</si>
  <si>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</si>
  <si>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</si>
  <si>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</si>
  <si>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</si>
  <si>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</si>
  <si>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</si>
  <si>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</si>
  <si>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</si>
  <si>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</si>
  <si>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</si>
  <si>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</si>
  <si>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</si>
  <si>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</si>
  <si>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</si>
  <si>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</si>
  <si>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</si>
  <si>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</si>
  <si>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</si>
  <si>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</si>
  <si>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</si>
  <si>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</si>
  <si>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</si>
  <si>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</si>
  <si>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</si>
  <si>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</si>
  <si>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</si>
  <si>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</si>
  <si>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</si>
  <si>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</si>
  <si>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</si>
  <si>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</si>
  <si>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</si>
  <si>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</si>
  <si>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</si>
  <si>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</si>
  <si>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</si>
  <si>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</si>
  <si>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</si>
  <si>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</si>
  <si>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</si>
  <si>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</si>
  <si>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</si>
  <si>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</si>
  <si>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</si>
  <si>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</si>
  <si>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</si>
  <si>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</si>
  <si>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</si>
  <si>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</si>
  <si>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</si>
  <si>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</si>
  <si>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</si>
  <si>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</si>
  <si>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</si>
  <si>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</si>
  <si>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</si>
  <si>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</si>
  <si>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</si>
  <si>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</si>
  <si>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</si>
  <si>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</si>
  <si>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</si>
  <si>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</si>
  <si>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</si>
  <si>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</si>
  <si>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</si>
  <si>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</si>
  <si>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</si>
  <si>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</si>
  <si>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</si>
  <si>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</si>
  <si>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</si>
  <si>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</si>
  <si>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</si>
  <si>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</si>
  <si>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</si>
  <si>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</si>
  <si>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</si>
  <si>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</si>
  <si>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</si>
  <si>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</si>
  <si>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</si>
  <si>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</si>
  <si>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</si>
  <si>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</si>
  <si>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</si>
  <si>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</si>
  <si>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</si>
  <si>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</si>
  <si>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</si>
  <si>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</si>
  <si>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</si>
  <si>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</si>
  <si>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</si>
  <si>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</si>
  <si>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</si>
  <si>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</si>
  <si>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</si>
  <si>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</si>
  <si>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</si>
  <si>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</si>
  <si>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</si>
  <si>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</si>
  <si>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</si>
  <si>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</si>
  <si>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</si>
  <si>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</si>
  <si>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</si>
  <si>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</si>
  <si>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</si>
  <si>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</si>
  <si>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</si>
  <si>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</si>
  <si>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</si>
  <si>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</si>
  <si>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</si>
  <si>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</si>
  <si>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</si>
  <si>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</si>
  <si>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</si>
  <si>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</si>
  <si>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</si>
  <si>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</si>
  <si>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</si>
  <si>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</si>
  <si>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</si>
  <si>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</si>
  <si>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</si>
  <si>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</si>
  <si>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</si>
  <si>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</si>
  <si>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</si>
  <si>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</si>
  <si>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</si>
  <si>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</si>
  <si>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</si>
  <si>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</si>
  <si>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</si>
  <si>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</si>
  <si>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</si>
  <si>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</si>
  <si>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</si>
  <si>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</si>
  <si>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</si>
  <si>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</si>
  <si>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</si>
  <si>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</si>
  <si>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</si>
  <si>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</si>
  <si>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</si>
  <si>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</si>
  <si>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</si>
  <si>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</si>
  <si>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</si>
  <si>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</si>
  <si>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</si>
  <si>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</si>
  <si>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</si>
  <si>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</si>
  <si>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</si>
  <si>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</si>
  <si>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</si>
  <si>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</si>
  <si>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</si>
  <si>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</si>
  <si>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</si>
  <si>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</si>
  <si>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</si>
  <si>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</si>
  <si>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</si>
  <si>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</si>
  <si>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</si>
  <si>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</si>
  <si>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</si>
  <si>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</si>
  <si>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</si>
  <si>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</si>
  <si>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</si>
  <si>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</si>
  <si>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</si>
  <si>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</si>
  <si>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</si>
  <si>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</si>
  <si>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</si>
  <si>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</si>
  <si>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</si>
  <si>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</si>
  <si>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</si>
  <si>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</si>
  <si>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</si>
  <si>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</si>
  <si>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</si>
  <si>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</si>
  <si>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</si>
  <si>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</si>
  <si>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</si>
  <si>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</si>
  <si>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</si>
  <si>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</si>
  <si>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</si>
  <si>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</si>
  <si>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</si>
  <si>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</si>
  <si>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</si>
  <si>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</si>
  <si>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</si>
  <si>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</si>
  <si>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</si>
  <si>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</si>
  <si>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</si>
  <si>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</si>
  <si>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</si>
  <si>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</si>
  <si>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</si>
  <si>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</si>
  <si>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</si>
  <si>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</si>
  <si>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</si>
  <si>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</si>
  <si>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</si>
  <si>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</si>
  <si>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</si>
  <si>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</si>
  <si>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</si>
  <si>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</si>
  <si>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</si>
  <si>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</si>
  <si>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</si>
  <si>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</si>
  <si>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</si>
  <si>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</si>
  <si>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</si>
  <si>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</si>
  <si>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</si>
  <si>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</si>
  <si>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</si>
  <si>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</si>
  <si>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</si>
  <si>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</si>
  <si>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</si>
  <si>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</si>
  <si>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</si>
  <si>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</si>
  <si>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</si>
  <si>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</si>
  <si>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</si>
  <si>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</si>
  <si>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</si>
  <si>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</si>
  <si>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</si>
  <si>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</si>
  <si>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</si>
  <si>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</si>
  <si>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</si>
  <si>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</si>
  <si>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</si>
  <si>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</si>
  <si>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</si>
  <si>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</si>
  <si>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</si>
  <si>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</si>
  <si>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</si>
  <si>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</si>
  <si>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</si>
  <si>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</si>
  <si>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</si>
  <si>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</si>
  <si>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</si>
  <si>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</si>
  <si>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</si>
  <si>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</si>
  <si>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</si>
  <si>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</si>
  <si>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</si>
  <si>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</si>
  <si>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</si>
  <si>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</si>
  <si>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</si>
  <si>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</si>
  <si>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</si>
  <si>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</si>
  <si>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</si>
  <si>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</si>
  <si>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</si>
  <si>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</si>
  <si>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</si>
  <si>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</si>
  <si>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</si>
  <si>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</si>
  <si>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</si>
  <si>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</si>
  <si>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</si>
  <si>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</si>
  <si>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</si>
  <si>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</si>
  <si>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</si>
  <si>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</si>
  <si>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</si>
  <si>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</si>
  <si>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</si>
  <si>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</si>
  <si>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</si>
  <si>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</si>
  <si>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</si>
  <si>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</si>
  <si>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</si>
  <si>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</si>
  <si>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</si>
  <si>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</si>
  <si>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</si>
  <si>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</si>
  <si>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</si>
  <si>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</si>
  <si>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</si>
  <si>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</si>
  <si>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</si>
  <si>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</si>
  <si>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</si>
  <si>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</si>
  <si>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</si>
  <si>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</si>
  <si>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</si>
  <si>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</si>
  <si>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</si>
  <si>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</si>
  <si>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</si>
  <si>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</si>
  <si>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</si>
  <si>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</si>
  <si>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</si>
  <si>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</si>
  <si>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</si>
  <si>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</si>
  <si>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</si>
  <si>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</si>
  <si>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</si>
  <si>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</si>
  <si>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</si>
  <si>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</si>
  <si>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</si>
  <si>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</si>
  <si>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</si>
  <si>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</si>
  <si>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</si>
  <si>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</si>
  <si>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</si>
  <si>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</si>
  <si>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</si>
  <si>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</si>
  <si>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</si>
  <si>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</si>
  <si>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</si>
  <si>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</si>
  <si>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</si>
  <si>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</si>
  <si>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</si>
  <si>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</si>
  <si>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</si>
  <si>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</si>
  <si>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</si>
  <si>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</si>
  <si>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</si>
  <si>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</si>
  <si>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</si>
  <si>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</si>
  <si>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</si>
  <si>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</si>
  <si>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</si>
  <si>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</si>
  <si>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</si>
  <si>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</si>
  <si>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</si>
  <si>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</si>
  <si>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</si>
  <si>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</si>
  <si>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</si>
  <si>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</si>
  <si>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</si>
  <si>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</si>
  <si>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</si>
  <si>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</si>
  <si>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</si>
  <si>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</si>
  <si>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</si>
  <si>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</si>
  <si>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</si>
  <si>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</si>
  <si>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</si>
  <si>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</si>
  <si>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</si>
  <si>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</si>
  <si>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</si>
  <si>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</si>
  <si>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</si>
  <si>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</si>
  <si>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</si>
  <si>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</si>
  <si>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</si>
  <si>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</si>
  <si>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</si>
  <si>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</si>
  <si>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</si>
  <si>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</si>
  <si>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</si>
  <si>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</si>
  <si>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</si>
  <si>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</si>
  <si>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</si>
  <si>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</si>
  <si>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</si>
  <si>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</si>
  <si>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</si>
  <si>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</si>
  <si>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</si>
  <si>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</si>
  <si>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</si>
  <si>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</si>
  <si>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</si>
  <si>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</si>
  <si>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</si>
  <si>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</si>
  <si>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</si>
  <si>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</si>
  <si>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</si>
  <si>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</si>
  <si>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</si>
  <si>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</si>
  <si>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</si>
  <si>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</si>
  <si>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</si>
  <si>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</si>
  <si>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</si>
  <si>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</si>
  <si>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</si>
  <si>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</si>
  <si>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</si>
  <si>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</si>
  <si>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</si>
  <si>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</si>
  <si>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</si>
  <si>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</si>
  <si>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</si>
  <si>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</si>
  <si>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</si>
  <si>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</si>
  <si>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</si>
  <si>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</si>
  <si>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</si>
  <si>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</si>
  <si>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</si>
  <si>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</si>
  <si>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</si>
  <si>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</si>
  <si>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</si>
  <si>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</si>
  <si>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</si>
  <si>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</si>
  <si>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</si>
  <si>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</si>
  <si>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</si>
  <si>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</si>
  <si>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</si>
  <si>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</si>
  <si>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</si>
  <si>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</si>
  <si>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</si>
  <si>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</si>
  <si>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</si>
  <si>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</si>
  <si>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</si>
  <si>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</si>
  <si>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</si>
  <si>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</si>
  <si>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</si>
  <si>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</si>
  <si>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</si>
  <si>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</si>
  <si>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</si>
  <si>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</si>
  <si>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</si>
  <si>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</si>
  <si>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</si>
  <si>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</si>
  <si>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</si>
  <si>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</si>
  <si>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</si>
  <si>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</si>
  <si>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</si>
  <si>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</si>
  <si>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</si>
  <si>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</si>
  <si>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</si>
  <si>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</si>
  <si>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</si>
  <si>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</si>
  <si>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</si>
  <si>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</si>
  <si>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</si>
  <si>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</si>
  <si>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</si>
  <si>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</si>
  <si>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</si>
  <si>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</si>
  <si>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</si>
  <si>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</si>
  <si>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</si>
  <si>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</si>
  <si>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</si>
  <si>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</si>
  <si>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</si>
  <si>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</si>
  <si>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</si>
  <si>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</si>
  <si>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</si>
  <si>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</si>
  <si>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</si>
  <si>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</si>
  <si>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</si>
  <si>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</si>
  <si>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</si>
  <si>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</si>
  <si>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</si>
  <si>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</si>
  <si>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</si>
  <si>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</si>
  <si>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</si>
  <si>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</si>
  <si>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</si>
  <si>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</si>
  <si>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</si>
  <si>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</si>
  <si>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</si>
  <si>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</si>
  <si>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</si>
  <si>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</si>
  <si>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</si>
  <si>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</si>
  <si>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</si>
  <si>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</si>
  <si>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</si>
  <si>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</si>
  <si>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</si>
  <si>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</si>
  <si>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</si>
  <si>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</si>
  <si>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</si>
  <si>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</si>
  <si>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</si>
  <si>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</si>
  <si>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</si>
  <si>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</si>
  <si>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</si>
  <si>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</si>
  <si>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</si>
  <si>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</si>
  <si>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</si>
  <si>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</si>
  <si>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</si>
  <si>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</si>
  <si>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</si>
  <si>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</si>
  <si>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</si>
  <si>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</si>
  <si>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</si>
  <si>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</si>
  <si>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</si>
  <si>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</si>
  <si>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</si>
  <si>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</si>
  <si>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</si>
  <si>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</si>
  <si>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</si>
  <si>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</si>
  <si>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</si>
  <si>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</si>
  <si>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</si>
  <si>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</si>
  <si>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</si>
  <si>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</si>
  <si>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</si>
  <si>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</si>
  <si>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</si>
  <si>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</si>
  <si>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</si>
  <si>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</si>
  <si>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</si>
  <si>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</si>
  <si>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</si>
  <si>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</si>
  <si>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</si>
  <si>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</si>
  <si>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</si>
  <si>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</si>
  <si>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</si>
  <si>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</si>
  <si>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</si>
  <si>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</si>
  <si>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</si>
  <si>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</si>
  <si>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</si>
  <si>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</si>
  <si>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</si>
  <si>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</si>
  <si>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</si>
  <si>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</si>
  <si>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</si>
  <si>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</si>
  <si>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</si>
  <si>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</si>
  <si>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</si>
  <si>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</si>
  <si>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</si>
  <si>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</si>
  <si>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</si>
  <si>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</si>
  <si>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</si>
  <si>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</si>
  <si>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</si>
  <si>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</si>
  <si>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</si>
  <si>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</si>
  <si>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</si>
  <si>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</si>
  <si>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</si>
  <si>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</si>
  <si>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</si>
  <si>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</si>
  <si>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</si>
  <si>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</si>
  <si>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</si>
  <si>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</si>
  <si>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</si>
  <si>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</si>
  <si>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</si>
  <si>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</si>
  <si>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</si>
  <si>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</si>
  <si>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</si>
  <si>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</si>
  <si>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</si>
  <si>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</si>
  <si>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</si>
  <si>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</si>
  <si>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</si>
  <si>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</si>
  <si>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</si>
  <si>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</si>
  <si>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</si>
  <si>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</si>
  <si>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</si>
  <si>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</si>
  <si>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</si>
  <si>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</si>
  <si>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</si>
  <si>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</si>
  <si>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</si>
  <si>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</si>
  <si>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</si>
  <si>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</si>
  <si>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</si>
  <si>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</si>
  <si>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</si>
  <si>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</si>
  <si>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</si>
  <si>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</si>
  <si>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</si>
  <si>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</si>
  <si>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</si>
  <si>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</si>
  <si>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</si>
  <si>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</si>
  <si>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</si>
  <si>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</si>
  <si>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</si>
  <si>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</si>
  <si>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</si>
  <si>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</si>
  <si>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</si>
  <si>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</si>
  <si>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</si>
  <si>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</si>
  <si>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</si>
  <si>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</si>
  <si>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</si>
  <si>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</si>
  <si>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</si>
  <si>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</si>
  <si>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</si>
  <si>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</si>
  <si>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</si>
  <si>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</si>
  <si>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</si>
  <si>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</si>
  <si>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</si>
  <si>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</si>
  <si>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</si>
  <si>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</si>
  <si>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</si>
  <si>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</si>
  <si>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</si>
  <si>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</si>
  <si>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</si>
  <si>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</si>
  <si>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</si>
  <si>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</si>
  <si>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</si>
  <si>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</si>
  <si>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</si>
  <si>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</si>
  <si>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</si>
  <si>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</si>
  <si>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</si>
  <si>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</si>
  <si>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</si>
  <si>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</si>
  <si>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</si>
  <si>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</si>
  <si>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</si>
  <si>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</si>
  <si>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</si>
  <si>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</si>
  <si>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</si>
  <si>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</si>
  <si>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</si>
  <si>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</si>
  <si>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</si>
  <si>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</si>
  <si>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</si>
  <si>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</si>
  <si>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</si>
  <si>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</si>
  <si>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</si>
  <si>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</si>
  <si>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</si>
  <si>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</si>
  <si>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</si>
  <si>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</si>
  <si>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</si>
  <si>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</si>
  <si>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</si>
  <si>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</si>
  <si>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</si>
  <si>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</si>
  <si>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</si>
  <si>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</si>
  <si>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</si>
  <si>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</si>
  <si>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</si>
  <si>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</si>
  <si>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</si>
  <si>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</si>
  <si>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</si>
  <si>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</si>
  <si>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</si>
  <si>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</si>
  <si>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</si>
  <si>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</si>
  <si>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</si>
  <si>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</si>
  <si>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</si>
  <si>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</si>
  <si>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</si>
  <si>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</si>
  <si>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</si>
  <si>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</si>
  <si>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</si>
  <si>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</si>
  <si>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</si>
  <si>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</si>
  <si>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</si>
  <si>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</si>
  <si>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</si>
  <si>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</si>
  <si>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</si>
  <si>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</si>
  <si>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</si>
  <si>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</si>
  <si>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</si>
  <si>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</si>
  <si>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</si>
  <si>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</si>
  <si>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</si>
  <si>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</si>
  <si>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</si>
  <si>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</si>
  <si>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</si>
  <si>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</si>
  <si>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</si>
  <si>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</si>
  <si>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</si>
  <si>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</si>
  <si>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</si>
  <si>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</si>
  <si>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</si>
  <si>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</si>
  <si>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</si>
  <si>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</si>
  <si>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</si>
  <si>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</si>
  <si>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</si>
  <si>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</si>
  <si>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</si>
  <si>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</si>
  <si>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</si>
  <si>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</si>
  <si>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</si>
  <si>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</si>
  <si>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</si>
  <si>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</si>
  <si>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</si>
  <si>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</si>
  <si>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</si>
  <si>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</si>
  <si>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</si>
  <si>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</si>
  <si>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</si>
  <si>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</si>
  <si>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</si>
  <si>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</si>
  <si>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</si>
  <si>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</si>
  <si>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</si>
  <si>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</si>
  <si>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</si>
  <si>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</si>
  <si>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</si>
  <si>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</si>
  <si>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</si>
  <si>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</si>
  <si>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</si>
  <si>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</si>
  <si>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</si>
  <si>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</si>
  <si>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</si>
  <si>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</si>
  <si>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</si>
  <si>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</si>
  <si>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</si>
  <si>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</si>
  <si>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</si>
  <si>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</si>
  <si>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</si>
  <si>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</si>
  <si>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</si>
  <si>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</si>
  <si>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</si>
  <si>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</si>
  <si>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</si>
  <si>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</si>
  <si>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</si>
  <si>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</si>
  <si>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</si>
  <si>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</si>
  <si>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</si>
  <si>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</si>
  <si>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</si>
  <si>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</si>
  <si>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</si>
  <si>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</si>
  <si>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</si>
  <si>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</si>
  <si>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</si>
  <si>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</si>
  <si>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</si>
  <si>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</si>
  <si>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</si>
  <si>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</si>
  <si>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</si>
  <si>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</si>
  <si>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</si>
  <si>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</si>
  <si>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</si>
  <si>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</si>
  <si>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</si>
  <si>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</si>
  <si>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</si>
  <si>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</si>
  <si>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</si>
  <si>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</si>
  <si>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</si>
  <si>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</si>
  <si>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</si>
  <si>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</si>
  <si>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</si>
  <si>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</si>
  <si>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</si>
  <si>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</si>
  <si>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</si>
  <si>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</si>
  <si>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</si>
  <si>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</si>
  <si>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</si>
  <si>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</si>
  <si>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</si>
  <si>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</si>
  <si>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</si>
  <si>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</si>
  <si>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</si>
  <si>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</si>
  <si>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</si>
  <si>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</si>
  <si>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</si>
  <si>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</si>
  <si>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</si>
  <si>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</si>
  <si>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</si>
  <si>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</si>
  <si>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</si>
  <si>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</si>
  <si>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</si>
  <si>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</si>
  <si>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</si>
  <si>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</si>
  <si>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</si>
  <si>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</si>
  <si>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</si>
  <si>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</si>
  <si>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</si>
  <si>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</si>
  <si>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</si>
  <si>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</si>
  <si>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</si>
  <si>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</si>
  <si>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</si>
  <si>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</si>
  <si>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</si>
  <si>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</si>
  <si>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</si>
  <si>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</si>
  <si>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</si>
  <si>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</si>
  <si>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</si>
  <si>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</si>
  <si>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</si>
  <si>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</si>
  <si>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</si>
  <si>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</si>
  <si>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</si>
  <si>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</si>
  <si>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</si>
  <si>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</si>
  <si>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</si>
  <si>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</si>
  <si>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</si>
  <si>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</si>
  <si>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</si>
  <si>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</si>
  <si>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</si>
  <si>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</si>
  <si>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</si>
  <si>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</si>
  <si>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</si>
  <si>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</si>
  <si>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</si>
  <si>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</si>
  <si>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</si>
  <si>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</si>
  <si>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</si>
  <si>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</si>
  <si>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</si>
  <si>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</si>
  <si>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</si>
  <si>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</si>
  <si>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</si>
  <si>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</si>
  <si>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</si>
  <si>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</si>
  <si>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</si>
  <si>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</si>
  <si>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</si>
  <si>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</si>
  <si>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</si>
  <si>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</si>
  <si>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</si>
  <si>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</si>
  <si>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</si>
  <si>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</si>
  <si>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</si>
  <si>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</si>
  <si>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</si>
  <si>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</si>
  <si>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</si>
  <si>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</si>
  <si>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</si>
  <si>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</si>
  <si>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</si>
  <si>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</si>
  <si>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</si>
  <si>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</si>
  <si>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</si>
  <si>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</si>
  <si>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</si>
  <si>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</si>
  <si>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</si>
  <si>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</si>
  <si>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</si>
  <si>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</si>
  <si>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</si>
  <si>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</si>
  <si>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</si>
  <si>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</si>
  <si>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</si>
  <si>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</si>
  <si>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</si>
  <si>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</si>
  <si>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</si>
  <si>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</si>
  <si>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</si>
  <si>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</si>
  <si>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</si>
  <si>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</si>
  <si>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</si>
  <si>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</si>
  <si>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</si>
  <si>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</si>
  <si>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</si>
  <si>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</si>
  <si>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</si>
  <si>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</si>
  <si>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</si>
  <si>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</si>
  <si>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</si>
  <si>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</si>
  <si>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</si>
  <si>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</si>
  <si>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</si>
  <si>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</si>
  <si>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</si>
  <si>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</si>
  <si>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</si>
  <si>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</si>
  <si>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</si>
  <si>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</si>
  <si>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</si>
  <si>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</si>
  <si>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</si>
  <si>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</si>
  <si>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</si>
  <si>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</si>
  <si>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</si>
  <si>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</si>
  <si>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</si>
  <si>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</si>
  <si>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</si>
  <si>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</si>
  <si>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</si>
  <si>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</si>
  <si>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</si>
  <si>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</si>
  <si>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</si>
  <si>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</si>
  <si>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</si>
  <si>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</si>
  <si>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</si>
  <si>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</si>
  <si>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</si>
  <si>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</si>
  <si>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</si>
  <si>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</si>
  <si>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</si>
  <si>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</si>
  <si>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</si>
  <si>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</si>
  <si>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</si>
  <si>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</si>
  <si>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</si>
  <si>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</si>
  <si>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</si>
  <si>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</si>
  <si>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</si>
  <si>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</si>
  <si>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</si>
  <si>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</si>
  <si>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</si>
  <si>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</si>
  <si>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</si>
  <si>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</si>
  <si>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</si>
  <si>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</si>
  <si>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</si>
  <si>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</si>
  <si>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</si>
  <si>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</si>
  <si>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</si>
  <si>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</si>
  <si>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</si>
  <si>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</si>
  <si>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</si>
  <si>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</si>
  <si>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</si>
  <si>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</si>
  <si>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</si>
  <si>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</si>
  <si>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</si>
  <si>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</si>
  <si>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</si>
  <si>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</si>
  <si>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</si>
  <si>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</si>
  <si>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</si>
  <si>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</si>
  <si>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</si>
  <si>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</si>
  <si>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</si>
  <si>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</si>
  <si>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</si>
  <si>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</si>
  <si>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</si>
  <si>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</si>
  <si>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</si>
  <si>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</si>
  <si>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</si>
  <si>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</si>
  <si>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</si>
  <si>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</si>
  <si>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</si>
  <si>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</si>
  <si>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</si>
  <si>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</si>
  <si>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</si>
  <si>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</si>
  <si>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</si>
  <si>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</si>
  <si>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</si>
  <si>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</si>
  <si>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</si>
  <si>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</si>
  <si>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</si>
  <si>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</si>
  <si>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</si>
  <si>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</si>
  <si>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</si>
  <si>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</si>
  <si>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</si>
  <si>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</si>
  <si>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</si>
  <si>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</si>
  <si>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</si>
  <si>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</si>
  <si>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</si>
  <si>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</si>
  <si>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</si>
  <si>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</si>
  <si>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</si>
  <si>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</si>
  <si>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</si>
  <si>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</si>
  <si>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</si>
  <si>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</si>
  <si>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</si>
  <si>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</si>
  <si>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</si>
  <si>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</si>
  <si>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</si>
  <si>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</si>
  <si>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</si>
  <si>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</si>
  <si>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</si>
  <si>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</si>
  <si>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</si>
  <si>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</si>
  <si>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</si>
  <si>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</si>
  <si>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</si>
  <si>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</si>
  <si>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</si>
  <si>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</si>
  <si>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</si>
  <si>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</si>
  <si>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</si>
  <si>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</si>
  <si>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</si>
  <si>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</si>
  <si>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</si>
  <si>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</si>
  <si>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</si>
  <si>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</si>
  <si>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</si>
  <si>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</si>
  <si>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</si>
  <si>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</si>
  <si>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</si>
  <si>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</si>
  <si>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</si>
  <si>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</si>
  <si>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</si>
  <si>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</si>
  <si>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</si>
  <si>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</si>
  <si>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</si>
  <si>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</si>
  <si>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</si>
  <si>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</si>
  <si>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</si>
  <si>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</si>
  <si>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</si>
  <si>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</si>
  <si>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</si>
  <si>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</si>
  <si>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</si>
  <si>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</si>
  <si>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</si>
  <si>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</si>
  <si>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</si>
  <si>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</si>
  <si>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</si>
  <si>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</si>
  <si>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</si>
  <si>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</si>
  <si>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</si>
  <si>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</si>
  <si>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</si>
  <si>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</si>
  <si>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</si>
  <si>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</si>
  <si>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</si>
  <si>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</si>
  <si>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</si>
  <si>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</si>
  <si>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</si>
  <si>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</si>
  <si>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</si>
  <si>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</si>
  <si>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</si>
  <si>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</si>
  <si>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</si>
  <si>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</si>
  <si>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</si>
  <si>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</si>
  <si>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</si>
  <si>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</si>
  <si>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</si>
  <si>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</si>
  <si>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</si>
  <si>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</si>
  <si>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</si>
  <si>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</si>
  <si>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</si>
  <si>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</si>
  <si>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</si>
  <si>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</si>
  <si>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</si>
  <si>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</si>
  <si>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</si>
  <si>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</si>
  <si>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</si>
  <si>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</si>
  <si>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</si>
  <si>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</si>
  <si>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</si>
  <si>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</si>
  <si>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</si>
  <si>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</si>
  <si>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</si>
  <si>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</si>
  <si>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</si>
  <si>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</si>
  <si>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</si>
  <si>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</si>
  <si>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</si>
  <si>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</si>
  <si>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</si>
  <si>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</si>
  <si>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</si>
  <si>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</si>
  <si>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</si>
  <si>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</si>
  <si>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</si>
  <si>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</si>
  <si>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</si>
  <si>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</si>
  <si>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</si>
  <si>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</si>
  <si>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</si>
  <si>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</si>
  <si>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</si>
  <si>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</si>
  <si>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</si>
  <si>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</si>
  <si>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</si>
  <si>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</si>
  <si>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</si>
  <si>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</si>
  <si>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</si>
  <si>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</si>
  <si>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</si>
  <si>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</si>
  <si>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</si>
  <si>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</si>
  <si>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</si>
  <si>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</si>
  <si>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</si>
  <si>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</si>
  <si>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</si>
  <si>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</si>
  <si>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</si>
  <si>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</si>
  <si>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</si>
  <si>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</si>
  <si>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</si>
  <si>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</si>
  <si>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</si>
  <si>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</si>
  <si>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</si>
  <si>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</si>
  <si>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</si>
  <si>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</si>
  <si>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</si>
  <si>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</si>
  <si>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</si>
  <si>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</si>
  <si>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</si>
  <si>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</si>
  <si>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</si>
  <si>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</si>
  <si>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</si>
  <si>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</si>
  <si>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</si>
  <si>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</si>
  <si>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</si>
  <si>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</si>
  <si>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</si>
  <si>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</si>
  <si>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</si>
  <si>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</si>
  <si>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</si>
  <si>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</si>
  <si>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</si>
  <si>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</si>
  <si>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</si>
  <si>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</si>
  <si>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</si>
  <si>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</si>
  <si>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</si>
  <si>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</si>
  <si>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</si>
  <si>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</si>
  <si>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</si>
  <si>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</si>
  <si>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</si>
  <si>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</si>
  <si>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</si>
  <si>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</si>
  <si>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</si>
  <si>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</si>
  <si>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</si>
  <si>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</si>
  <si>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</si>
  <si>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</si>
  <si>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</si>
  <si>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</si>
  <si>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</si>
  <si>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</si>
  <si>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</si>
  <si>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</si>
  <si>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</si>
  <si>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</si>
  <si>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</si>
  <si>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</si>
  <si>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</si>
  <si>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</si>
  <si>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</si>
  <si>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</si>
  <si>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</si>
  <si>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</si>
  <si>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</si>
  <si>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</si>
  <si>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</si>
  <si>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</si>
  <si>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</si>
  <si>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</si>
  <si>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</si>
  <si>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</si>
  <si>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</si>
  <si>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</si>
  <si>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</si>
  <si>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</si>
  <si>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</si>
  <si>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</si>
  <si>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</si>
  <si>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</si>
  <si>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</si>
  <si>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</si>
  <si>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</si>
  <si>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</si>
  <si>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</si>
  <si>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</si>
  <si>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</si>
  <si>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</si>
  <si>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</si>
  <si>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</si>
  <si>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</si>
  <si>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</si>
  <si>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</si>
  <si>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</si>
  <si>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</si>
  <si>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</si>
  <si>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</si>
  <si>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</si>
  <si>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</si>
  <si>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</si>
  <si>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</si>
  <si>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</si>
  <si>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</si>
  <si>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</si>
  <si>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</si>
  <si>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</si>
  <si>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</si>
  <si>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</si>
  <si>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</si>
  <si>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</si>
  <si>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</si>
  <si>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</si>
  <si>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</si>
  <si>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</si>
  <si>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</si>
  <si>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</si>
  <si>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</si>
  <si>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</si>
  <si>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</si>
  <si>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</si>
  <si>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</si>
  <si>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</si>
  <si>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</si>
  <si>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</si>
  <si>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</si>
  <si>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</si>
  <si>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</si>
  <si>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</si>
  <si>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</si>
  <si>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</si>
  <si>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</si>
  <si>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</si>
  <si>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</si>
  <si>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</si>
  <si>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</si>
  <si>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</si>
  <si>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</si>
  <si>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</si>
  <si>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</si>
  <si>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</si>
  <si>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</si>
  <si>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</si>
  <si>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</si>
  <si>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</si>
  <si>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</si>
  <si>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</si>
  <si>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</si>
  <si>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</si>
  <si>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</si>
  <si>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</si>
  <si>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</si>
  <si>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</si>
  <si>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</si>
  <si>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</si>
  <si>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</si>
  <si>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</si>
  <si>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</si>
  <si>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</si>
  <si>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</si>
  <si>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</si>
  <si>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</si>
  <si>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</si>
  <si>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</si>
  <si>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</si>
  <si>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</si>
  <si>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</si>
  <si>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</si>
  <si>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</si>
  <si>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</si>
  <si>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</si>
  <si>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</si>
  <si>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</si>
  <si>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</si>
  <si>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</si>
  <si>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</si>
  <si>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</si>
  <si>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</si>
  <si>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</si>
  <si>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</si>
  <si>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</si>
  <si>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</si>
  <si>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</si>
  <si>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</si>
  <si>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</si>
  <si>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</si>
  <si>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</si>
  <si>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</si>
  <si>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</si>
  <si>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</si>
  <si>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</si>
  <si>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</si>
  <si>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</si>
  <si>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</si>
  <si>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</si>
  <si>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</si>
  <si>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</si>
  <si>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</si>
  <si>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</si>
  <si>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</si>
  <si>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</si>
  <si>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</si>
  <si>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</si>
  <si>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</si>
  <si>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</si>
  <si>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</si>
  <si>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</si>
  <si>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</si>
  <si>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</si>
  <si>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</si>
  <si>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</si>
  <si>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</si>
  <si>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</si>
  <si>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</si>
  <si>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</si>
  <si>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</si>
  <si>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</si>
  <si>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</si>
  <si>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</si>
  <si>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</si>
  <si>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</si>
  <si>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</si>
  <si>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</si>
  <si>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</si>
  <si>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</si>
  <si>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</si>
  <si>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</si>
  <si>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</si>
  <si>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</si>
  <si>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</si>
  <si>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</si>
  <si>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</si>
  <si>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</si>
  <si>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</si>
  <si>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</si>
  <si>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</si>
  <si>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</si>
  <si>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</si>
  <si>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</si>
  <si>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</si>
  <si>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</si>
  <si>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</si>
  <si>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</si>
  <si>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</si>
  <si>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</si>
  <si>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</si>
  <si>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</si>
  <si>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</si>
  <si>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</si>
  <si>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</si>
  <si>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</si>
  <si>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</si>
  <si>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</si>
  <si>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</si>
  <si>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</si>
  <si>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</si>
  <si>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</si>
  <si>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</si>
  <si>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</si>
  <si>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</si>
  <si>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</si>
  <si>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</si>
  <si>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</si>
  <si>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</si>
  <si>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</si>
  <si>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</si>
  <si>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</si>
  <si>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</si>
  <si>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</si>
  <si>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</si>
  <si>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</si>
  <si>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</si>
  <si>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</si>
  <si>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</si>
  <si>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</si>
  <si>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</si>
  <si>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</si>
  <si>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</si>
  <si>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</si>
  <si>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</si>
  <si>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</si>
  <si>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</si>
  <si>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</si>
  <si>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</si>
  <si>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</si>
  <si>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</si>
  <si>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</si>
  <si>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</si>
  <si>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</si>
  <si>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</si>
  <si>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</si>
  <si>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</si>
  <si>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</si>
  <si>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</si>
  <si>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</si>
  <si>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</si>
  <si>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</si>
  <si>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</si>
  <si>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</si>
  <si>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</si>
  <si>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</si>
  <si>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</si>
  <si>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</si>
  <si>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</si>
  <si>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</si>
  <si>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</si>
  <si>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</si>
  <si>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</si>
  <si>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</si>
  <si>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</si>
  <si>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</si>
  <si>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</si>
  <si>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</si>
  <si>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</si>
  <si>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</si>
  <si>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</si>
  <si>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</si>
  <si>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</si>
  <si>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</si>
  <si>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</si>
  <si>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</si>
  <si>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</si>
  <si>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</si>
  <si>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</si>
  <si>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</si>
  <si>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</si>
  <si>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</si>
  <si>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</si>
  <si>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</si>
  <si>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</si>
  <si>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</si>
  <si>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</si>
  <si>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</si>
  <si>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</si>
  <si>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</si>
  <si>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</si>
  <si>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</si>
  <si>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</si>
  <si>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</si>
  <si>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</si>
  <si>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</si>
  <si>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</si>
  <si>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</si>
  <si>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</si>
  <si>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</si>
  <si>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</si>
  <si>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</si>
  <si>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</si>
  <si>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</si>
  <si>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</si>
  <si>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</si>
  <si>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</si>
  <si>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</si>
  <si>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</si>
  <si>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</si>
  <si>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</si>
  <si>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</si>
  <si>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</si>
  <si>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</si>
  <si>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</si>
  <si>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</si>
  <si>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</si>
  <si>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</si>
  <si>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</si>
  <si>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</si>
  <si>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</si>
  <si>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</si>
  <si>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</si>
  <si>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</si>
  <si>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</si>
  <si>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</si>
  <si>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</si>
  <si>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</si>
  <si>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</si>
  <si>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</si>
  <si>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</si>
  <si>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</si>
  <si>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</si>
  <si>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</si>
  <si>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</si>
  <si>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</si>
  <si>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</si>
  <si>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</si>
  <si>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</si>
  <si>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</si>
  <si>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</si>
  <si>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</si>
  <si>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</si>
  <si>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</si>
  <si>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</si>
  <si>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</si>
  <si>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</si>
  <si>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</si>
  <si>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</si>
  <si>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</si>
  <si>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</si>
  <si>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</si>
  <si>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</si>
  <si>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</si>
  <si>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</si>
  <si>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</si>
  <si>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</si>
  <si>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</si>
  <si>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</si>
  <si>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</si>
  <si>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</si>
  <si>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</si>
  <si>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</si>
  <si>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</si>
  <si>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</si>
  <si>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</si>
  <si>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</si>
  <si>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</si>
  <si>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</si>
  <si>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</si>
  <si>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</si>
  <si>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</si>
  <si>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</si>
  <si>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</si>
  <si>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</si>
  <si>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</si>
  <si>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</si>
  <si>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</si>
  <si>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</si>
  <si>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</si>
  <si>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</si>
  <si>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</si>
  <si>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</si>
  <si>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</si>
  <si>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</si>
  <si>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</si>
  <si>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</si>
  <si>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</si>
  <si>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</si>
  <si>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</si>
  <si>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</si>
  <si>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</si>
  <si>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</si>
  <si>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</si>
  <si>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</si>
  <si>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</si>
  <si>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</si>
  <si>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</si>
  <si>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</si>
  <si>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</si>
  <si>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</si>
  <si>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</si>
  <si>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</si>
  <si>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</si>
  <si>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</si>
  <si>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</si>
  <si>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</si>
  <si>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</si>
  <si>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</si>
  <si>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</si>
  <si>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</si>
  <si>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</si>
  <si>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</si>
  <si>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</si>
  <si>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</si>
  <si>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</si>
  <si>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</si>
  <si>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</si>
  <si>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</si>
  <si>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</si>
  <si>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</si>
  <si>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</si>
  <si>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</si>
  <si>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</si>
  <si>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</si>
  <si>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</si>
  <si>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</si>
  <si>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</si>
  <si>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</si>
  <si>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</si>
  <si>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</si>
  <si>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</si>
  <si>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</si>
  <si>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</si>
  <si>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</si>
  <si>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</si>
  <si>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</si>
  <si>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</si>
  <si>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</si>
  <si>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</si>
  <si>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</si>
  <si>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</si>
  <si>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</si>
  <si>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</si>
  <si>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</si>
  <si>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</si>
  <si>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</si>
  <si>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</si>
  <si>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</si>
  <si>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</si>
  <si>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</si>
  <si>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</si>
  <si>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</si>
  <si>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</si>
  <si>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</si>
  <si>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</si>
  <si>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</si>
  <si>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</si>
  <si>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</si>
  <si>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</si>
  <si>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</si>
  <si>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</si>
  <si>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</si>
  <si>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</si>
  <si>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</si>
  <si>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</si>
  <si>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</si>
  <si>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</si>
  <si>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</si>
  <si>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</si>
  <si>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</si>
  <si>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</si>
  <si>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</si>
  <si>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</si>
  <si>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</si>
  <si>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</si>
  <si>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</si>
  <si>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</si>
  <si>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</si>
  <si>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</si>
  <si>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</si>
  <si>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</si>
  <si>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</si>
  <si>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</si>
  <si>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</si>
  <si>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</si>
  <si>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</si>
  <si>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</si>
  <si>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</si>
  <si>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</si>
  <si>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</si>
  <si>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</si>
  <si>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</si>
  <si>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</si>
  <si>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</si>
  <si>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</si>
  <si>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</si>
  <si>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</si>
  <si>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</si>
  <si>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</si>
  <si>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</si>
  <si>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</si>
  <si>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</si>
  <si>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</si>
  <si>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</si>
  <si>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</si>
  <si>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</si>
  <si>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</si>
  <si>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</si>
  <si>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</si>
  <si>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</si>
  <si>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</si>
  <si>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</si>
  <si>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</si>
  <si>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</si>
  <si>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</si>
  <si>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</si>
  <si>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</si>
  <si>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</si>
  <si>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</si>
  <si>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</si>
  <si>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</si>
  <si>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</si>
  <si>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</si>
  <si>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</si>
  <si>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</si>
  <si>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</si>
  <si>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</si>
  <si>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</si>
  <si>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</si>
  <si>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</si>
  <si>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</si>
  <si>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</si>
  <si>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</si>
  <si>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</si>
  <si>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</si>
  <si>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</si>
  <si>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</si>
  <si>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</si>
  <si>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</si>
  <si>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</si>
  <si>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</si>
  <si>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</si>
  <si>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</si>
  <si>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</si>
  <si>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</si>
  <si>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</si>
  <si>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</si>
  <si>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</si>
  <si>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</si>
  <si>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</si>
  <si>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</si>
  <si>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</si>
  <si>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</si>
  <si>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</si>
  <si>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</si>
  <si>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</si>
  <si>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</si>
  <si>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</si>
  <si>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</si>
  <si>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</si>
  <si>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</si>
  <si>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</si>
  <si>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</si>
  <si>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</si>
  <si>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</si>
  <si>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</si>
  <si>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</si>
  <si>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</si>
  <si>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</si>
  <si>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</si>
  <si>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</si>
  <si>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</si>
  <si>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</si>
  <si>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</si>
  <si>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</si>
  <si>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</si>
  <si>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</si>
  <si>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</si>
  <si>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</si>
  <si>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</si>
  <si>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</si>
  <si>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</si>
  <si>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</si>
  <si>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</si>
  <si>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</si>
  <si>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</si>
  <si>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</si>
  <si>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</si>
  <si>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</si>
  <si>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</si>
  <si>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</si>
  <si>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</si>
  <si>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</si>
  <si>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</si>
  <si>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</si>
  <si>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</si>
  <si>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</si>
  <si>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</si>
  <si>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</si>
  <si>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</si>
  <si>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</si>
  <si>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</si>
  <si>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</si>
  <si>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</si>
  <si>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</si>
  <si>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</si>
  <si>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</si>
  <si>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</si>
  <si>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</si>
  <si>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</si>
  <si>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</si>
  <si>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</si>
  <si>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</si>
  <si>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</si>
  <si>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</si>
  <si>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</si>
  <si>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</si>
  <si>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</si>
  <si>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</si>
  <si>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</si>
  <si>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</si>
  <si>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</si>
  <si>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</si>
  <si>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</si>
  <si>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</si>
  <si>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</si>
  <si>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</si>
  <si>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</si>
  <si>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</si>
  <si>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</si>
  <si>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</si>
  <si>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</si>
  <si>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</si>
  <si>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</si>
  <si>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</si>
  <si>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</si>
  <si>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</si>
  <si>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</si>
  <si>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</si>
  <si>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</si>
  <si>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</si>
  <si>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</si>
  <si>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</si>
  <si>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</si>
  <si>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</si>
  <si>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</si>
  <si>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</si>
  <si>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</si>
  <si>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</si>
  <si>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</si>
  <si>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</si>
  <si>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</si>
  <si>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</si>
  <si>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</si>
  <si>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</si>
  <si>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</si>
  <si>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</si>
  <si>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</si>
  <si>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</si>
  <si>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</si>
  <si>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</si>
  <si>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</si>
  <si>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</si>
  <si>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</si>
  <si>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</si>
  <si>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</si>
  <si>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</si>
  <si>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</si>
  <si>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</si>
  <si>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</si>
  <si>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</si>
  <si>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</si>
  <si>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</si>
  <si>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</si>
  <si>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</si>
  <si>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</si>
  <si>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</si>
  <si>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</si>
  <si>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</si>
  <si>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</si>
  <si>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</si>
  <si>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</si>
  <si>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</si>
  <si>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</si>
  <si>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</si>
  <si>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</si>
  <si>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</si>
  <si>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</si>
  <si>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</si>
  <si>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</si>
  <si>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</si>
  <si>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</si>
  <si>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</si>
  <si>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</si>
  <si>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</si>
  <si>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</si>
  <si>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</si>
  <si>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</si>
  <si>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</si>
  <si>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</si>
  <si>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</si>
  <si>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</si>
  <si>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</si>
  <si>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</si>
  <si>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</si>
  <si>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</si>
  <si>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</si>
  <si>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</si>
  <si>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</si>
  <si>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</si>
  <si>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</si>
  <si>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</si>
  <si>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</si>
  <si>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</si>
  <si>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</si>
  <si>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</si>
  <si>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</si>
  <si>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</si>
  <si>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</si>
  <si>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</si>
  <si>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</si>
  <si>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</si>
  <si>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</si>
  <si>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</si>
  <si>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</si>
  <si>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</si>
  <si>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</si>
  <si>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</si>
  <si>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</si>
  <si>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</si>
  <si>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</si>
  <si>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</si>
  <si>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</si>
  <si>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</si>
  <si>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</si>
  <si>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</si>
  <si>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</si>
  <si>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</si>
  <si>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</si>
  <si>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</si>
  <si>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</si>
  <si>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</si>
  <si>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</si>
  <si>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</si>
  <si>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</si>
  <si>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</si>
  <si>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</si>
  <si>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</si>
  <si>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</si>
  <si>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</si>
  <si>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</si>
  <si>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</si>
  <si>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</si>
  <si>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</si>
  <si>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</si>
  <si>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</si>
  <si>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</si>
  <si>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</si>
  <si>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</si>
  <si>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</si>
  <si>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</si>
  <si>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</si>
  <si>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</si>
  <si>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</si>
  <si>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</si>
  <si>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</si>
  <si>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</si>
  <si>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</si>
  <si>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</si>
  <si>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</si>
  <si>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</si>
  <si>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</si>
  <si>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</si>
  <si>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</si>
  <si>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</si>
  <si>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</si>
  <si>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</si>
  <si>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</si>
  <si>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</si>
  <si>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</si>
  <si>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</si>
  <si>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</si>
  <si>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</si>
  <si>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</si>
  <si>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</si>
  <si>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</si>
  <si>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</si>
  <si>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</si>
  <si>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</si>
  <si>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</si>
  <si>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</si>
  <si>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</si>
  <si>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</si>
  <si>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</si>
  <si>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</si>
  <si>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</si>
  <si>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</si>
  <si>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</si>
  <si>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</si>
  <si>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</si>
  <si>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</si>
  <si>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</si>
  <si>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</si>
  <si>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</si>
  <si>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</si>
  <si>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</si>
  <si>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</si>
  <si>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</si>
  <si>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</si>
  <si>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</si>
  <si>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</si>
  <si>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</si>
  <si>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</si>
  <si>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</si>
  <si>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</si>
  <si>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</si>
  <si>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</si>
  <si>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</si>
  <si>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</si>
  <si>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</si>
  <si>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</si>
  <si>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</si>
  <si>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</si>
  <si>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</si>
  <si>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</si>
  <si>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</si>
  <si>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</si>
  <si>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</si>
  <si>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</si>
  <si>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</si>
  <si>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</si>
  <si>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</si>
  <si>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</si>
  <si>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</si>
  <si>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</si>
  <si>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</si>
  <si>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</si>
  <si>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</si>
  <si>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</si>
  <si>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</si>
  <si>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</si>
  <si>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</si>
  <si>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</si>
  <si>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</si>
  <si>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</si>
  <si>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</si>
  <si>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</si>
  <si>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</si>
  <si>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</si>
  <si>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</si>
  <si>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</si>
  <si>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</si>
  <si>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</si>
  <si>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</si>
  <si>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</si>
  <si>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</si>
  <si>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</si>
  <si>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</si>
  <si>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</si>
  <si>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</si>
  <si>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</si>
  <si>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</si>
  <si>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</si>
  <si>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</si>
  <si>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</si>
  <si>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</si>
  <si>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</si>
  <si>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</si>
  <si>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</si>
  <si>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</si>
  <si>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</si>
  <si>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</si>
  <si>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</si>
  <si>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</si>
  <si>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</si>
  <si>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</si>
  <si>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</si>
  <si>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</si>
  <si>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</si>
  <si>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</si>
  <si>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</si>
  <si>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</si>
  <si>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</si>
  <si>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</si>
  <si>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</si>
  <si>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</si>
  <si>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</si>
  <si>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</si>
  <si>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</si>
  <si>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</si>
  <si>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</si>
  <si>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</si>
  <si>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</si>
  <si>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</si>
  <si>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</si>
  <si>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</si>
  <si>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</si>
  <si>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</si>
  <si>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</si>
  <si>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</si>
  <si>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</si>
  <si>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</si>
  <si>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</si>
  <si>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</si>
  <si>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</si>
  <si>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</si>
  <si>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</si>
  <si>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</si>
  <si>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</si>
  <si>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</si>
  <si>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</si>
  <si>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</si>
  <si>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</si>
  <si>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</si>
  <si>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</si>
  <si>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</si>
  <si>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</si>
  <si>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</si>
  <si>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</si>
  <si>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</si>
  <si>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</si>
  <si>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</si>
  <si>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</si>
  <si>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</si>
  <si>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</si>
  <si>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</si>
  <si>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</si>
  <si>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</si>
  <si>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</si>
  <si>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</si>
  <si>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</si>
  <si>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</si>
  <si>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</si>
  <si>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</si>
  <si>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</si>
  <si>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</si>
  <si>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</si>
  <si>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</si>
  <si>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</si>
  <si>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</si>
  <si>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</si>
  <si>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</si>
  <si>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</si>
  <si>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</si>
  <si>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</si>
  <si>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</si>
  <si>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</si>
  <si>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</si>
  <si>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</si>
  <si>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</si>
  <si>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</si>
  <si>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</si>
  <si>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</si>
  <si>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</si>
  <si>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</si>
  <si>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</si>
  <si>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</si>
  <si>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</si>
  <si>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</si>
  <si>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</si>
  <si>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</si>
  <si>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</si>
  <si>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</si>
  <si>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</si>
  <si>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</si>
  <si>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</si>
  <si>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</si>
  <si>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</si>
  <si>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</si>
  <si>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</si>
  <si>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</si>
  <si>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</si>
  <si>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</si>
  <si>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</si>
  <si>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</si>
  <si>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</si>
  <si>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</si>
  <si>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</si>
  <si>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</si>
  <si>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</si>
  <si>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</si>
  <si>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</si>
  <si>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</si>
  <si>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</si>
  <si>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</si>
  <si>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</si>
  <si>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</si>
  <si>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</si>
  <si>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</si>
  <si>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</si>
  <si>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</si>
  <si>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</si>
  <si>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</si>
  <si>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</si>
  <si>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</si>
  <si>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</si>
  <si>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</si>
  <si>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</si>
  <si>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</si>
  <si>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</si>
  <si>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</si>
  <si>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</si>
  <si>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</si>
  <si>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</si>
  <si>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</si>
  <si>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</si>
  <si>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</si>
  <si>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</si>
  <si>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</si>
  <si>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</si>
  <si>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</si>
  <si>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</si>
  <si>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</si>
  <si>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</si>
  <si>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</si>
  <si>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</si>
  <si>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</si>
  <si>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</si>
  <si>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</si>
  <si>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</si>
  <si>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</si>
  <si>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</si>
  <si>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</si>
  <si>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</si>
  <si>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</si>
  <si>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</si>
  <si>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</si>
  <si>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</si>
  <si>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</si>
  <si>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</si>
  <si>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</si>
  <si>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</si>
  <si>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</si>
  <si>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</si>
  <si>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</si>
  <si>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</si>
  <si>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</si>
  <si>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</si>
  <si>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</si>
  <si>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</si>
  <si>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</si>
  <si>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</si>
  <si>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</si>
  <si>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</si>
  <si>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</si>
  <si>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</si>
  <si>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</si>
  <si>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</si>
  <si>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</si>
  <si>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</si>
  <si>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</si>
  <si>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</si>
  <si>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</si>
  <si>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</si>
  <si>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</si>
  <si>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</si>
  <si>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</si>
  <si>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</si>
  <si>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</si>
  <si>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</si>
  <si>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</si>
  <si>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</si>
  <si>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</si>
  <si>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</si>
  <si>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</si>
  <si>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</si>
  <si>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</si>
  <si>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</si>
  <si>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</si>
  <si>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</si>
  <si>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</si>
  <si>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</si>
  <si>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</si>
  <si>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</si>
  <si>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</si>
  <si>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</si>
  <si>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</si>
  <si>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</si>
  <si>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</si>
  <si>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</si>
  <si>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</si>
  <si>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</si>
  <si>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</si>
  <si>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</si>
  <si>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</si>
  <si>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</si>
  <si>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</si>
  <si>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</si>
  <si>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</si>
  <si>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</si>
  <si>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</si>
  <si>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</si>
  <si>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</si>
  <si>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</si>
  <si>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</si>
  <si>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</si>
  <si>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</si>
  <si>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</si>
  <si>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</si>
  <si>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</si>
  <si>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</si>
  <si>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</si>
  <si>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</si>
  <si>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</si>
  <si>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</si>
  <si>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</si>
  <si>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</si>
  <si>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</si>
  <si>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</si>
  <si>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</si>
  <si>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</si>
  <si>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</si>
  <si>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</si>
  <si>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</si>
  <si>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</si>
  <si>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</si>
  <si>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</si>
  <si>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</si>
  <si>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</si>
  <si>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</si>
  <si>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</si>
  <si>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</si>
  <si>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</si>
  <si>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</si>
  <si>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</si>
  <si>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</si>
  <si>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</si>
  <si>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</si>
  <si>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</si>
  <si>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</si>
  <si>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</si>
  <si>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</si>
  <si>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</si>
  <si>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</si>
  <si>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</si>
  <si>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</si>
  <si>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</si>
  <si>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</si>
  <si>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</si>
  <si>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</si>
  <si>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</si>
  <si>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</si>
  <si>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</si>
  <si>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</si>
  <si>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</si>
  <si>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</si>
  <si>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</si>
  <si>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</si>
  <si>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</si>
  <si>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</si>
  <si>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</si>
  <si>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</si>
  <si>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</si>
  <si>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</si>
  <si>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</si>
  <si>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</si>
  <si>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</si>
  <si>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</si>
  <si>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</si>
  <si>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</si>
  <si>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</si>
  <si>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</si>
  <si>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</si>
  <si>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</si>
  <si>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</si>
  <si>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</si>
  <si>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</si>
  <si>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</si>
  <si>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</si>
  <si>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</si>
  <si>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</si>
  <si>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</si>
  <si>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</si>
  <si>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</si>
  <si>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</si>
  <si>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</si>
  <si>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</si>
  <si>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</si>
  <si>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</si>
  <si>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</si>
  <si>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</si>
  <si>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</si>
  <si>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</si>
  <si>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</si>
  <si>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</si>
  <si>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</si>
  <si>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</si>
  <si>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</si>
  <si>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</si>
  <si>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</si>
  <si>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</si>
  <si>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</si>
  <si>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</si>
  <si>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</si>
  <si>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</si>
  <si>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</si>
  <si>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</si>
  <si>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</si>
  <si>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</si>
  <si>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</si>
  <si>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</si>
  <si>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</si>
  <si>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</si>
  <si>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</si>
  <si>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</si>
  <si>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</si>
  <si>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</si>
  <si>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</si>
  <si>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</si>
  <si>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</si>
  <si>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</si>
  <si>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</si>
  <si>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</si>
  <si>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</si>
  <si>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</si>
  <si>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</si>
  <si>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</si>
  <si>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</si>
  <si>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</si>
  <si>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</si>
  <si>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</si>
  <si>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</si>
  <si>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</si>
  <si>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</si>
  <si>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</si>
  <si>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</si>
  <si>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</si>
  <si>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</si>
  <si>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</si>
  <si>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</si>
  <si>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</si>
  <si>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</si>
  <si>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</si>
  <si>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</si>
  <si>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</si>
  <si>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</si>
  <si>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</si>
  <si>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</si>
  <si>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</si>
  <si>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</si>
  <si>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</si>
  <si>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</si>
  <si>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</si>
  <si>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</si>
  <si>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</si>
  <si>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</si>
  <si>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</si>
  <si>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</si>
  <si>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</si>
  <si>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</si>
  <si>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</si>
  <si>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</si>
  <si>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</si>
  <si>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</si>
  <si>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</si>
  <si>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</si>
  <si>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</si>
  <si>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</si>
  <si>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</si>
  <si>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</si>
  <si>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</si>
  <si>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</si>
  <si>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</si>
  <si>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</si>
  <si>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</si>
  <si>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</si>
  <si>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</si>
  <si>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</si>
  <si>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</si>
  <si>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</si>
  <si>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</si>
  <si>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</si>
  <si>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</si>
  <si>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</si>
  <si>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</si>
  <si>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</si>
  <si>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</si>
  <si>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</si>
  <si>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</si>
  <si>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</si>
  <si>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</si>
  <si>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</si>
  <si>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</si>
  <si>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</si>
  <si>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</si>
  <si>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</si>
  <si>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</si>
  <si>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</si>
  <si>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</si>
  <si>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</si>
  <si>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</si>
  <si>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</si>
  <si>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</si>
  <si>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</si>
  <si>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</si>
  <si>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</si>
  <si>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</si>
  <si>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</si>
  <si>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</si>
  <si>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</si>
  <si>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</si>
  <si>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</si>
  <si>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</si>
  <si>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</si>
  <si>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</si>
  <si>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</si>
  <si>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</si>
  <si>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</si>
  <si>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</si>
  <si>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</si>
  <si>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</si>
  <si>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</si>
  <si>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</si>
  <si>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</si>
  <si>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</si>
  <si>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</si>
  <si>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</si>
  <si>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</si>
  <si>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</si>
  <si>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</si>
  <si>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</si>
  <si>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</si>
  <si>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</si>
  <si>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</si>
  <si>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</si>
  <si>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</si>
  <si>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</si>
  <si>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</si>
  <si>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</si>
  <si>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</si>
  <si>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</si>
  <si>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</si>
  <si>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</si>
  <si>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</si>
  <si>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</si>
  <si>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</si>
  <si>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</si>
  <si>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</si>
  <si>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</si>
  <si>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</si>
  <si>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</si>
  <si>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</si>
  <si>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</si>
  <si>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</si>
  <si>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</si>
  <si>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</si>
  <si>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</si>
  <si>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</si>
  <si>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</si>
  <si>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</si>
  <si>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</si>
  <si>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</si>
  <si>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</si>
  <si>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</si>
  <si>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</si>
  <si>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</si>
  <si>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</si>
  <si>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</si>
  <si>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</si>
  <si>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</si>
  <si>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</si>
  <si>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</si>
  <si>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</si>
  <si>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</si>
  <si>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</si>
  <si>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</si>
  <si>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</si>
  <si>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</si>
  <si>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</si>
  <si>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</si>
  <si>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</si>
  <si>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</si>
  <si>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</si>
  <si>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</si>
  <si>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</si>
  <si>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</si>
  <si>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</si>
  <si>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</si>
  <si>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</si>
  <si>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</si>
  <si>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</si>
  <si>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</si>
  <si>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</si>
  <si>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</si>
  <si>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</si>
  <si>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</si>
  <si>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</si>
  <si>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</si>
  <si>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</si>
  <si>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</si>
  <si>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</si>
  <si>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</si>
  <si>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</si>
  <si>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</si>
  <si>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</si>
  <si>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</si>
  <si>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</si>
  <si>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</si>
  <si>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</si>
  <si>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</si>
  <si>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</si>
  <si>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</si>
  <si>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</si>
  <si>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</si>
  <si>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</si>
  <si>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</si>
  <si>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</si>
  <si>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</si>
  <si>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</si>
  <si>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</si>
  <si>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</si>
  <si>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</si>
  <si>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</si>
  <si>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</si>
  <si>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</si>
  <si>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</si>
  <si>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</si>
  <si>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</si>
  <si>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</si>
  <si>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</si>
  <si>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</si>
  <si>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</si>
  <si>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</si>
  <si>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</si>
  <si>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</si>
  <si>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</si>
  <si>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</si>
  <si>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</si>
  <si>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</si>
  <si>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</si>
  <si>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</si>
  <si>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</si>
  <si>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</si>
  <si>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</si>
  <si>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</si>
  <si>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</si>
  <si>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</si>
  <si>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</si>
  <si>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</si>
  <si>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</si>
  <si>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</si>
  <si>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</si>
  <si>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</si>
  <si>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</si>
  <si>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</si>
  <si>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</si>
  <si>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</si>
  <si>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</si>
  <si>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</si>
  <si>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</si>
  <si>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</si>
  <si>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</si>
  <si>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</si>
  <si>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</si>
  <si>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</si>
  <si>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</si>
  <si>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</si>
  <si>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</si>
  <si>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</si>
  <si>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</si>
  <si>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</si>
  <si>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</si>
  <si>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</si>
  <si>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</si>
  <si>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</si>
  <si>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</si>
  <si>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</si>
  <si>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</si>
  <si>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</si>
  <si>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</si>
  <si>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</si>
  <si>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</si>
  <si>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</si>
  <si>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</si>
  <si>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</si>
  <si>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</si>
  <si>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</si>
  <si>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</si>
  <si>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</si>
  <si>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</si>
  <si>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</si>
  <si>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</si>
  <si>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</si>
  <si>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</si>
  <si>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</si>
  <si>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</si>
  <si>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</si>
  <si>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</si>
  <si>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</si>
  <si>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</si>
  <si>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</si>
  <si>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</si>
  <si>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</si>
  <si>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</si>
  <si>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</si>
  <si>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</si>
  <si>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</si>
  <si>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</si>
  <si>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</si>
  <si>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</si>
  <si>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</si>
  <si>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</si>
  <si>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</si>
  <si>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</si>
  <si>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</si>
  <si>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</si>
  <si>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</si>
  <si>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</si>
  <si>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</si>
  <si>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</si>
  <si>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</si>
  <si>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</si>
  <si>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</si>
  <si>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</si>
  <si>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</si>
  <si>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</si>
  <si>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</si>
  <si>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</si>
  <si>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</si>
  <si>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</si>
  <si>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</si>
  <si>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</si>
  <si>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</si>
  <si>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</si>
  <si>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</si>
  <si>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</si>
  <si>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</si>
  <si>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</si>
  <si>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</si>
  <si>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</si>
  <si>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</si>
  <si>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</si>
  <si>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</si>
  <si>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</si>
  <si>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</si>
  <si>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</si>
  <si>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</si>
  <si>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</si>
  <si>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</si>
  <si>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</si>
  <si>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</si>
  <si>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</si>
  <si>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</si>
  <si>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</si>
  <si>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</si>
  <si>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</si>
  <si>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</si>
  <si>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</si>
  <si>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</si>
  <si>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</si>
  <si>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</si>
  <si>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</si>
  <si>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</si>
  <si>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</si>
  <si>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</si>
  <si>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</si>
  <si>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</si>
  <si>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</si>
  <si>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</si>
  <si>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</si>
  <si>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</si>
  <si>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</si>
  <si>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</si>
  <si>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</si>
  <si>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</si>
  <si>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</si>
  <si>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</si>
  <si>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</si>
  <si>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</si>
  <si>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</si>
  <si>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</si>
  <si>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</si>
  <si>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</si>
  <si>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</si>
  <si>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</si>
  <si>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</si>
  <si>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</si>
  <si>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</si>
  <si>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</si>
  <si>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</si>
  <si>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</si>
  <si>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</si>
  <si>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</si>
  <si>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</si>
  <si>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</si>
  <si>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</si>
  <si>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</si>
  <si>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</si>
  <si>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</si>
  <si>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</si>
  <si>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</si>
  <si>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</si>
  <si>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</si>
  <si>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</si>
  <si>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</si>
  <si>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</si>
  <si>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</si>
  <si>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</si>
  <si>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</si>
  <si>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</si>
  <si>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</si>
  <si>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</si>
  <si>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</si>
  <si>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</si>
  <si>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</si>
  <si>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</si>
  <si>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</si>
  <si>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</si>
  <si>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</si>
  <si>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</si>
  <si>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</si>
  <si>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</si>
  <si>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</si>
  <si>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</si>
  <si>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</si>
  <si>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</si>
  <si>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</si>
  <si>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</si>
  <si>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</si>
  <si>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</si>
  <si>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</si>
  <si>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</si>
  <si>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</si>
  <si>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</si>
  <si>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</si>
  <si>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</si>
  <si>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</si>
  <si>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</si>
  <si>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</si>
  <si>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</si>
  <si>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</si>
  <si>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</si>
  <si>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</si>
  <si>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</si>
  <si>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</si>
  <si>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</si>
  <si>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</si>
  <si>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</si>
  <si>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</si>
  <si>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</si>
  <si>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</si>
  <si>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</si>
  <si>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</si>
  <si>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</si>
  <si>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</si>
  <si>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</si>
  <si>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</si>
  <si>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</si>
  <si>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</si>
  <si>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</si>
  <si>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</si>
  <si>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</si>
  <si>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</si>
  <si>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</si>
  <si>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</si>
  <si>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</si>
  <si>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</si>
  <si>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</si>
  <si>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</si>
  <si>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</si>
  <si>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</si>
  <si>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</si>
  <si>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</si>
  <si>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</si>
  <si>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</si>
  <si>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</si>
  <si>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</si>
  <si>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</si>
  <si>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</si>
  <si>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</si>
  <si>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</si>
  <si>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</si>
  <si>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</si>
  <si>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</si>
  <si>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</si>
  <si>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</si>
  <si>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</si>
  <si>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</si>
  <si>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</si>
  <si>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</si>
  <si>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</si>
  <si>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</si>
  <si>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</si>
  <si>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</si>
  <si>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</si>
  <si>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</si>
  <si>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</si>
  <si>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</si>
  <si>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</si>
  <si>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</si>
  <si>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</si>
  <si>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</si>
  <si>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</si>
  <si>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</si>
  <si>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</si>
  <si>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</si>
  <si>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</si>
  <si>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</si>
  <si>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</si>
  <si>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</si>
  <si>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</si>
  <si>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</si>
  <si>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</si>
  <si>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</si>
  <si>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</si>
  <si>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</si>
  <si>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</si>
  <si>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</si>
  <si>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</si>
  <si>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</si>
  <si>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</si>
  <si>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</si>
  <si>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</si>
  <si>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</si>
  <si>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</si>
  <si>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</si>
  <si>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</si>
  <si>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</si>
  <si>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</si>
  <si>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</si>
  <si>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</si>
  <si>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</si>
  <si>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</si>
  <si>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</si>
  <si>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</si>
  <si>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</si>
  <si>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</si>
  <si>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</si>
  <si>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</si>
  <si>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</si>
  <si>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</si>
  <si>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</si>
  <si>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</si>
  <si>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</si>
  <si>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</si>
  <si>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</si>
  <si>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</si>
  <si>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</si>
  <si>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</si>
  <si>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</si>
  <si>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</si>
  <si>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</si>
  <si>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</si>
  <si>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</si>
  <si>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</si>
  <si>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</si>
  <si>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</si>
  <si>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</si>
  <si>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</si>
  <si>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</si>
  <si>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</si>
  <si>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</si>
  <si>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</si>
  <si>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</si>
  <si>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</si>
  <si>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</si>
  <si>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</si>
  <si>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</si>
  <si>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</si>
  <si>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</si>
  <si>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</si>
  <si>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</si>
  <si>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</si>
  <si>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</si>
  <si>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</si>
  <si>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</si>
  <si>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</si>
  <si>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</si>
  <si>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</si>
  <si>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</si>
  <si>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</si>
  <si>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</si>
  <si>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</si>
  <si>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</si>
  <si>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</si>
  <si>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</si>
  <si>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</si>
  <si>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</si>
  <si>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</si>
  <si>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</si>
  <si>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</si>
  <si>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</si>
  <si>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</si>
  <si>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</si>
  <si>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</si>
  <si>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</si>
  <si>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</si>
  <si>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</si>
  <si>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</si>
  <si>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</si>
  <si>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</si>
  <si>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</si>
  <si>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</si>
  <si>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</si>
  <si>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</si>
  <si>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</si>
  <si>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</si>
  <si>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</si>
  <si>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</si>
  <si>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</si>
  <si>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</si>
  <si>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</si>
  <si>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</si>
  <si>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</si>
  <si>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</si>
  <si>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</si>
  <si>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</si>
  <si>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</si>
  <si>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</si>
  <si>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</si>
  <si>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</si>
  <si>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</si>
  <si>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</si>
  <si>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</si>
  <si>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</si>
  <si>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</si>
  <si>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</si>
  <si>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</si>
  <si>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</si>
  <si>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</si>
  <si>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</si>
  <si>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</si>
  <si>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</si>
  <si>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</si>
  <si>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</si>
  <si>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</si>
  <si>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</si>
  <si>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</si>
  <si>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</si>
  <si>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</si>
  <si>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</si>
  <si>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</si>
  <si>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</si>
  <si>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</si>
  <si>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</si>
  <si>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</si>
  <si>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</si>
  <si>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</si>
  <si>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</si>
  <si>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</si>
  <si>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</si>
  <si>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</si>
  <si>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</si>
  <si>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</si>
  <si>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</si>
  <si>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</si>
  <si>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</si>
  <si>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</si>
  <si>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</si>
  <si>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</si>
  <si>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</si>
  <si>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</si>
  <si>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</si>
  <si>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</si>
  <si>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</si>
  <si>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</si>
  <si>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</si>
  <si>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</si>
  <si>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</si>
  <si>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</si>
  <si>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</si>
  <si>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</si>
  <si>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</si>
  <si>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</si>
  <si>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</si>
  <si>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</si>
  <si>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</si>
  <si>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</si>
  <si>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</si>
  <si>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</si>
  <si>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</si>
  <si>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</si>
  <si>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</si>
  <si>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</si>
  <si>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</si>
  <si>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</si>
  <si>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</si>
  <si>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</si>
  <si>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</si>
  <si>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</si>
  <si>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</si>
  <si>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</si>
  <si>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</si>
  <si>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</si>
  <si>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</si>
  <si>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</si>
  <si>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</si>
  <si>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</si>
  <si>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</si>
  <si>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</si>
  <si>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</si>
  <si>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</si>
  <si>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</si>
  <si>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</si>
  <si>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</si>
  <si>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</si>
  <si>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</si>
  <si>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</si>
  <si>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</si>
  <si>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</si>
  <si>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</si>
  <si>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</si>
  <si>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</si>
  <si>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</si>
  <si>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</si>
  <si>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</si>
  <si>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</si>
  <si>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</si>
  <si>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</si>
  <si>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</si>
  <si>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</si>
  <si>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</si>
  <si>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</si>
  <si>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</si>
  <si>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</si>
  <si>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</si>
  <si>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</si>
  <si>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</si>
  <si>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</si>
  <si>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</si>
  <si>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</si>
  <si>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</si>
  <si>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</si>
  <si>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</si>
  <si>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</si>
  <si>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</si>
  <si>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</si>
  <si>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</si>
  <si>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</si>
  <si>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</si>
  <si>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</si>
  <si>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</si>
  <si>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</si>
  <si>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</si>
  <si>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</si>
  <si>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</si>
  <si>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</si>
  <si>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</si>
  <si>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</si>
  <si>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</si>
  <si>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</si>
  <si>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</si>
  <si>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</si>
  <si>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</si>
  <si>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</si>
  <si>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</si>
  <si>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</si>
  <si>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</si>
  <si>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</si>
  <si>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</si>
  <si>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</si>
  <si>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</si>
  <si>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</si>
  <si>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</si>
  <si>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</si>
  <si>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</si>
  <si>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</si>
  <si>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</si>
  <si>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</si>
  <si>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</si>
  <si>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</si>
  <si>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</si>
  <si>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</si>
  <si>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</si>
  <si>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</si>
  <si>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</si>
  <si>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</si>
  <si>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</si>
  <si>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</si>
  <si>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</si>
  <si>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</si>
  <si>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</si>
  <si>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</si>
  <si>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</si>
  <si>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</si>
  <si>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</si>
  <si>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</si>
  <si>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</si>
  <si>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</si>
  <si>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</si>
  <si>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</si>
  <si>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</si>
  <si>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</si>
  <si>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</si>
  <si>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</si>
  <si>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</si>
  <si>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</si>
  <si>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</si>
  <si>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</si>
  <si>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</si>
  <si>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</si>
  <si>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</si>
  <si>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</si>
  <si>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</si>
  <si>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</si>
  <si>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</si>
  <si>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</si>
  <si>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</si>
  <si>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</si>
  <si>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</si>
  <si>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</si>
  <si>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</si>
  <si>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</si>
  <si>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</si>
  <si>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</si>
  <si>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</si>
  <si>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</si>
  <si>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</si>
  <si>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</si>
  <si>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</si>
  <si>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</si>
  <si>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</si>
  <si>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</si>
  <si>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</si>
  <si>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</si>
  <si>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</si>
  <si>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</si>
  <si>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</si>
  <si>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</si>
  <si>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</si>
  <si>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</si>
  <si>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</si>
  <si>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</si>
  <si>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</si>
  <si>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</si>
  <si>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</si>
  <si>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</si>
  <si>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</si>
  <si>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</si>
  <si>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</si>
  <si>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</si>
  <si>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</si>
  <si>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</si>
  <si>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</si>
  <si>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</si>
  <si>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</si>
  <si>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</si>
  <si>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</si>
  <si>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</si>
  <si>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</si>
  <si>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</si>
  <si>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</si>
  <si>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</si>
  <si>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</si>
  <si>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</si>
  <si>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</si>
  <si>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</si>
  <si>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</si>
  <si>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</si>
  <si>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</si>
  <si>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</si>
  <si>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</si>
  <si>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</si>
  <si>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</si>
  <si>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</si>
  <si>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</si>
  <si>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</si>
  <si>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</si>
  <si>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</si>
  <si>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</si>
  <si>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</si>
  <si>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</si>
  <si>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</si>
  <si>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</si>
  <si>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</si>
  <si>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</si>
  <si>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</si>
  <si>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</si>
  <si>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</si>
  <si>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</si>
  <si>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</si>
  <si>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</si>
  <si>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</si>
  <si>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</si>
  <si>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</si>
  <si>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</si>
  <si>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</si>
  <si>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</si>
  <si>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</si>
  <si>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</si>
  <si>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</si>
  <si>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</si>
  <si>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</si>
  <si>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</si>
  <si>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</si>
  <si>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</si>
  <si>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</si>
  <si>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</si>
  <si>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</si>
  <si>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</si>
  <si>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</si>
  <si>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</si>
  <si>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</si>
  <si>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</si>
  <si>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</si>
  <si>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</si>
  <si>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</si>
  <si>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</si>
  <si>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</si>
  <si>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</si>
  <si>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</si>
  <si>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</si>
  <si>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</si>
  <si>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</si>
  <si>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</si>
  <si>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</si>
  <si>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</si>
  <si>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</si>
  <si>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</si>
  <si>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</si>
  <si>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</si>
  <si>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</si>
  <si>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</si>
  <si>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</si>
  <si>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</si>
  <si>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</si>
  <si>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</si>
  <si>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</si>
  <si>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</si>
  <si>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</si>
  <si>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</si>
  <si>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</si>
  <si>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</si>
  <si>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</si>
  <si>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</si>
  <si>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</si>
  <si>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</si>
  <si>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</si>
  <si>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</si>
  <si>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</si>
  <si>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</si>
  <si>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</si>
  <si>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</si>
  <si>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</si>
  <si>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</si>
  <si>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</si>
  <si>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</si>
  <si>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</si>
  <si>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</si>
  <si>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</si>
  <si>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</si>
  <si>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</si>
  <si>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</si>
  <si>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</si>
  <si>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</si>
  <si>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</si>
  <si>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</si>
  <si>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</si>
  <si>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</si>
  <si>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</si>
  <si>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</si>
  <si>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</si>
  <si>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</si>
  <si>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</si>
  <si>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</si>
  <si>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</si>
  <si>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</si>
  <si>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</si>
  <si>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</si>
  <si>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</si>
  <si>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</si>
  <si>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</si>
  <si>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</si>
  <si>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</si>
  <si>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</si>
  <si>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</si>
  <si>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</si>
  <si>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</si>
  <si>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</si>
  <si>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</si>
  <si>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</si>
  <si>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</si>
  <si>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</si>
  <si>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</si>
  <si>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</si>
  <si>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</si>
  <si>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</si>
  <si>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</si>
  <si>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</si>
  <si>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</si>
  <si>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</si>
  <si>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</si>
  <si>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</si>
  <si>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</si>
  <si>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</si>
  <si>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</si>
  <si>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</si>
  <si>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</si>
  <si>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</si>
  <si>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</si>
  <si>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</si>
  <si>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</si>
  <si>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</si>
  <si>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</si>
  <si>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</si>
  <si>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</si>
  <si>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</si>
  <si>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</si>
  <si>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</si>
  <si>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</si>
  <si>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</si>
  <si>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</si>
  <si>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</si>
  <si>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</si>
  <si>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</si>
  <si>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</si>
  <si>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</si>
  <si>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</si>
  <si>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</si>
  <si>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</si>
  <si>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</si>
  <si>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</si>
  <si>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</si>
  <si>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</si>
  <si>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</si>
  <si>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</si>
  <si>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</si>
  <si>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</si>
  <si>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</si>
  <si>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</si>
  <si>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</si>
  <si>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</si>
  <si>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</si>
  <si>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</si>
  <si>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</si>
  <si>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</si>
  <si>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</si>
  <si>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</si>
  <si>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</si>
  <si>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</si>
  <si>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</si>
  <si>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</si>
  <si>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</si>
  <si>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</si>
  <si>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</si>
  <si>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</si>
  <si>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</si>
  <si>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</si>
  <si>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</si>
  <si>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</si>
  <si>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</si>
  <si>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</si>
  <si>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</si>
  <si>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</si>
  <si>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</si>
  <si>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</si>
  <si>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</si>
  <si>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</si>
  <si>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</si>
  <si>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</si>
  <si>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</si>
  <si>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</si>
  <si>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</si>
  <si>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</si>
  <si>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</si>
  <si>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</si>
  <si>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</si>
  <si>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</si>
  <si>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</si>
  <si>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</si>
  <si>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</si>
  <si>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</si>
  <si>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</si>
  <si>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</si>
  <si>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</si>
  <si>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</si>
  <si>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</si>
  <si>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</si>
  <si>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</si>
  <si>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</si>
  <si>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</si>
  <si>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</si>
  <si>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</si>
  <si>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</si>
  <si>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</si>
  <si>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</si>
  <si>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</si>
  <si>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</si>
  <si>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</si>
  <si>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</si>
  <si>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</si>
  <si>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</si>
  <si>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</si>
  <si>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</si>
  <si>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</si>
  <si>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</si>
  <si>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</si>
  <si>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</si>
  <si>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</si>
  <si>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</si>
  <si>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</si>
  <si>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</si>
  <si>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</si>
  <si>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</si>
  <si>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</si>
  <si>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</si>
  <si>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</si>
  <si>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</si>
  <si>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</si>
  <si>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</si>
  <si>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</si>
  <si>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</si>
  <si>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</si>
  <si>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</si>
  <si>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</si>
  <si>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</si>
  <si>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</si>
  <si>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</si>
  <si>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</si>
  <si>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</si>
  <si>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</si>
  <si>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</si>
  <si>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</si>
  <si>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</si>
  <si>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</si>
  <si>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</si>
  <si>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</si>
  <si>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</si>
  <si>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</si>
  <si>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</si>
  <si>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</si>
  <si>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</si>
  <si>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</si>
  <si>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</si>
  <si>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</si>
  <si>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</si>
  <si>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</si>
  <si>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</si>
  <si>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</si>
  <si>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</si>
  <si>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</si>
  <si>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</si>
  <si>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</si>
  <si>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</si>
  <si>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</si>
  <si>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</si>
  <si>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</si>
  <si>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</si>
  <si>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</si>
  <si>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</si>
  <si>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</si>
  <si>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</si>
  <si>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</si>
  <si>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</si>
  <si>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</si>
  <si>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</si>
  <si>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</si>
  <si>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</si>
  <si>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</si>
  <si>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</si>
  <si>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</si>
  <si>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</si>
  <si>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</si>
  <si>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</si>
  <si>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</si>
  <si>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</si>
  <si>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</si>
  <si>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</si>
  <si>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</si>
  <si>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</si>
  <si>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</si>
  <si>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</si>
  <si>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</si>
  <si>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</si>
  <si>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</si>
  <si>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</si>
  <si>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</si>
  <si>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</si>
  <si>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</si>
  <si>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</si>
  <si>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</si>
  <si>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</si>
  <si>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</si>
  <si>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</si>
  <si>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</si>
  <si>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</si>
  <si>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</si>
  <si>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</si>
  <si>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</si>
  <si>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</si>
  <si>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</si>
  <si>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</si>
  <si>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</si>
  <si>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</si>
  <si>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</si>
  <si>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</si>
  <si>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</si>
  <si>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</si>
  <si>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</si>
  <si>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</si>
  <si>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</si>
  <si>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</si>
  <si>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</si>
  <si>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</si>
  <si>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</si>
  <si>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</si>
  <si>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</si>
  <si>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</si>
  <si>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</si>
  <si>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</si>
  <si>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</si>
  <si>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</si>
  <si>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</si>
  <si>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</si>
  <si>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</si>
  <si>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</si>
  <si>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</si>
  <si>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</si>
  <si>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</si>
  <si>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</si>
  <si>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</si>
  <si>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</si>
  <si>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</si>
  <si>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</si>
  <si>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</si>
  <si>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</si>
  <si>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</si>
  <si>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</si>
  <si>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</si>
  <si>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</si>
  <si>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</si>
  <si>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</si>
  <si>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</si>
  <si>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</si>
  <si>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</si>
  <si>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</si>
  <si>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</si>
  <si>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</si>
  <si>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</si>
  <si>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</si>
  <si>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</si>
  <si>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</si>
  <si>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</si>
  <si>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</si>
  <si>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</si>
  <si>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</si>
  <si>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</si>
  <si>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</si>
  <si>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</si>
  <si>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</si>
  <si>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</si>
  <si>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</si>
  <si>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</si>
  <si>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</si>
  <si>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</si>
  <si>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</si>
  <si>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</si>
  <si>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</si>
  <si>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</si>
  <si>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</si>
  <si>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</si>
  <si>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</si>
  <si>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</si>
  <si>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</si>
  <si>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</si>
  <si>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</si>
  <si>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</si>
  <si>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</si>
  <si>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</si>
  <si>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</si>
  <si>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</si>
  <si>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</si>
  <si>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</si>
  <si>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</si>
  <si>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</si>
  <si>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</si>
  <si>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</si>
  <si>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</si>
  <si>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</si>
  <si>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</si>
  <si>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</si>
  <si>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</si>
  <si>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</si>
  <si>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</si>
  <si>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</si>
  <si>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</si>
  <si>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</si>
  <si>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</si>
  <si>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</si>
  <si>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</si>
  <si>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</si>
  <si>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</si>
  <si>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</si>
  <si>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</si>
  <si>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</si>
  <si>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</si>
  <si>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</si>
  <si>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</si>
  <si>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</si>
  <si>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</si>
  <si>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</si>
  <si>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</si>
  <si>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</si>
  <si>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</si>
  <si>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</si>
  <si>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</si>
  <si>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</si>
  <si>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</si>
  <si>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</si>
  <si>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</si>
  <si>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</si>
  <si>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</si>
  <si>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</si>
  <si>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</si>
  <si>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</si>
  <si>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</si>
  <si>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</si>
  <si>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</si>
  <si>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</si>
  <si>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</si>
  <si>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</si>
  <si>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</si>
  <si>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</si>
  <si>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</si>
  <si>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</si>
  <si>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</si>
  <si>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</si>
  <si>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</si>
  <si>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</si>
  <si>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</si>
  <si>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</si>
  <si>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</si>
  <si>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</si>
  <si>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</si>
  <si>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</si>
  <si>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</si>
  <si>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</si>
  <si>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</si>
  <si>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</si>
  <si>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</si>
  <si>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</si>
  <si>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</si>
  <si>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</si>
  <si>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</si>
  <si>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</si>
  <si>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</si>
  <si>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</si>
  <si>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</si>
  <si>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</si>
  <si>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</si>
  <si>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</si>
  <si>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</si>
  <si>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</si>
  <si>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</si>
  <si>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</si>
  <si>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</si>
  <si>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</si>
  <si>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</si>
  <si>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</si>
  <si>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</si>
  <si>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</si>
  <si>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</si>
  <si>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</si>
  <si>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</si>
  <si>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</si>
  <si>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</si>
  <si>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</si>
  <si>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</si>
  <si>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</si>
  <si>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</si>
  <si>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</si>
  <si>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</si>
  <si>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</si>
  <si>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</si>
  <si>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</si>
  <si>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</si>
  <si>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</si>
  <si>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</si>
  <si>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</si>
  <si>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</si>
  <si>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</si>
  <si>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</si>
  <si>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</si>
  <si>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</si>
  <si>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</si>
  <si>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</si>
  <si>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</si>
  <si>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</si>
  <si>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</si>
  <si>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</si>
  <si>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</si>
  <si>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</si>
  <si>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</si>
  <si>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</si>
  <si>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</si>
  <si>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</si>
  <si>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</si>
  <si>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</si>
  <si>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</si>
  <si>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</si>
  <si>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</si>
  <si>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</si>
  <si>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</si>
  <si>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</si>
  <si>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</si>
  <si>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</si>
  <si>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</si>
  <si>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</si>
  <si>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</si>
  <si>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</si>
  <si>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</si>
  <si>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</si>
  <si>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</si>
  <si>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</si>
  <si>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</si>
  <si>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</si>
  <si>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</si>
  <si>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</si>
  <si>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</si>
  <si>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</si>
  <si>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</si>
  <si>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</si>
  <si>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</si>
  <si>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</si>
  <si>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</si>
  <si>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</si>
  <si>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</si>
  <si>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</si>
  <si>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</si>
  <si>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</si>
  <si>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</si>
  <si>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</si>
  <si>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</si>
  <si>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</si>
  <si>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</si>
  <si>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</si>
  <si>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</si>
  <si>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</si>
  <si>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</si>
  <si>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</si>
  <si>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</si>
  <si>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</si>
  <si>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</si>
  <si>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</si>
  <si>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</si>
  <si>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</si>
  <si>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</si>
  <si>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</si>
  <si>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</si>
  <si>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</si>
  <si>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</si>
  <si>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</si>
  <si>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</si>
  <si>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</si>
  <si>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</si>
  <si>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</si>
  <si>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</si>
  <si>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</si>
  <si>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</si>
  <si>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</si>
  <si>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</si>
  <si>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</si>
  <si>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</si>
  <si>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</si>
  <si>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</si>
  <si>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</si>
  <si>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</si>
  <si>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</si>
  <si>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</si>
  <si>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</si>
  <si>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</si>
  <si>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</si>
  <si>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</si>
  <si>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</si>
  <si>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</si>
  <si>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</si>
  <si>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</si>
  <si>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</si>
  <si>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</si>
  <si>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</si>
  <si>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</si>
  <si>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</si>
  <si>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</si>
  <si>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</si>
  <si>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</si>
  <si>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</si>
  <si>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</si>
  <si>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</si>
  <si>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</si>
  <si>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</si>
  <si>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</si>
  <si>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</si>
  <si>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</si>
  <si>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</si>
  <si>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</si>
  <si>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</si>
  <si>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</si>
  <si>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</si>
  <si>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</si>
  <si>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</si>
  <si>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</si>
  <si>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</si>
  <si>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</si>
  <si>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</si>
  <si>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</si>
  <si>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</si>
  <si>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</si>
  <si>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</si>
  <si>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</si>
  <si>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</si>
  <si>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</si>
  <si>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</si>
  <si>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</si>
  <si>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</si>
  <si>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</si>
  <si>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</si>
  <si>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</si>
  <si>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</si>
  <si>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</si>
  <si>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</si>
  <si>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</si>
  <si>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</si>
  <si>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</si>
  <si>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</si>
  <si>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</si>
  <si>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</si>
  <si>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</si>
  <si>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</si>
  <si>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</si>
  <si>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</si>
  <si>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</si>
  <si>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</si>
  <si>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</si>
  <si>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</si>
  <si>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</si>
  <si>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</si>
  <si>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</si>
  <si>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</si>
  <si>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</si>
  <si>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</si>
  <si>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</si>
  <si>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</si>
  <si>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</si>
  <si>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</si>
  <si>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</si>
  <si>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</si>
  <si>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</si>
  <si>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</si>
  <si>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</si>
  <si>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</si>
  <si>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</si>
  <si>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</si>
  <si>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</si>
  <si>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</si>
  <si>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</si>
  <si>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</si>
  <si>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</si>
  <si>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</si>
  <si>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</si>
  <si>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</si>
  <si>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</si>
  <si>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</si>
  <si>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</si>
  <si>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</si>
  <si>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</si>
  <si>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</si>
  <si>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</si>
  <si>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</si>
  <si>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</si>
  <si>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</si>
  <si>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</si>
  <si>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</si>
  <si>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</si>
  <si>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</si>
  <si>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</si>
  <si>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</si>
  <si>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</si>
  <si>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</si>
  <si>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</si>
  <si>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</si>
  <si>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</si>
  <si>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</si>
  <si>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</si>
  <si>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</si>
  <si>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</si>
  <si>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</si>
  <si>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</si>
  <si>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</si>
  <si>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</si>
  <si>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</si>
  <si>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</si>
  <si>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</si>
  <si>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</si>
  <si>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</si>
  <si>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</si>
  <si>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</si>
  <si>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</si>
  <si>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</si>
  <si>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</si>
  <si>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</si>
  <si>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</si>
  <si>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</si>
  <si>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</si>
  <si>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</si>
  <si>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</si>
  <si>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</si>
  <si>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</si>
  <si>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</si>
  <si>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</si>
  <si>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</si>
  <si>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</si>
  <si>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</si>
  <si>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</si>
  <si>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</si>
  <si>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</si>
  <si>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</si>
  <si>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</si>
  <si>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</si>
  <si>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</si>
  <si>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</si>
  <si>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</si>
  <si>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</si>
  <si>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</si>
  <si>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</si>
  <si>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</si>
  <si>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</si>
  <si>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</si>
  <si>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</si>
  <si>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</si>
  <si>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</si>
  <si>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</si>
  <si>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</si>
  <si>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</si>
  <si>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</si>
  <si>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</si>
  <si>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</si>
  <si>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</si>
  <si>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</si>
  <si>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</si>
  <si>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</si>
  <si>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</si>
  <si>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</si>
  <si>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</si>
  <si>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</si>
  <si>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</si>
  <si>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</si>
  <si>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</si>
  <si>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</si>
  <si>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</si>
  <si>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</si>
  <si>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</si>
  <si>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</si>
  <si>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</si>
  <si>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</si>
  <si>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</si>
  <si>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</si>
  <si>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</si>
  <si>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</si>
  <si>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</si>
  <si>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</si>
  <si>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</si>
  <si>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</si>
  <si>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</si>
  <si>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</si>
  <si>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</si>
  <si>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</si>
  <si>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</si>
  <si>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</si>
  <si>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</si>
  <si>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</si>
  <si>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</si>
  <si>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</si>
  <si>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</si>
  <si>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</si>
  <si>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</si>
  <si>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</si>
  <si>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</si>
  <si>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</si>
  <si>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</si>
  <si>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</si>
  <si>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</si>
  <si>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</si>
  <si>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</si>
  <si>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</si>
  <si>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</si>
  <si>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</si>
  <si>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</si>
  <si>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</si>
  <si>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</si>
  <si>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</si>
  <si>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</si>
  <si>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</si>
  <si>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</si>
  <si>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</si>
  <si>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</si>
  <si>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</si>
  <si>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</si>
  <si>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</si>
  <si>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</si>
  <si>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</si>
  <si>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</si>
  <si>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</si>
  <si>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</si>
  <si>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</si>
  <si>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</si>
  <si>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</si>
  <si>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</si>
  <si>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</si>
  <si>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</si>
  <si>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</si>
  <si>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</si>
  <si>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</si>
  <si>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</si>
  <si>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</si>
  <si>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</si>
  <si>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</si>
  <si>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</si>
  <si>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</si>
  <si>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</si>
  <si>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</si>
  <si>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</si>
  <si>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</si>
  <si>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</si>
  <si>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</si>
  <si>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</si>
  <si>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</si>
  <si>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</si>
  <si>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</si>
  <si>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</si>
  <si>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</si>
  <si>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</si>
  <si>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</si>
  <si>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</si>
  <si>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</si>
  <si>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</si>
  <si>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</si>
  <si>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</si>
  <si>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</si>
  <si>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</si>
  <si>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</si>
  <si>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</si>
  <si>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</si>
  <si>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</si>
  <si>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</si>
  <si>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</si>
  <si>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</si>
  <si>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</si>
  <si>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</si>
  <si>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</si>
  <si>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</si>
  <si>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</si>
  <si>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</si>
  <si>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</si>
  <si>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</si>
  <si>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</si>
  <si>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</si>
  <si>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</si>
  <si>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</si>
  <si>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</si>
  <si>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</si>
  <si>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</si>
  <si>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</si>
  <si>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</si>
  <si>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</si>
  <si>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</si>
  <si>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</si>
  <si>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</si>
  <si>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</si>
  <si>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</si>
  <si>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</si>
  <si>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</si>
  <si>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</si>
  <si>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</si>
  <si>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</si>
  <si>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</si>
  <si>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</si>
  <si>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</si>
  <si>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</si>
  <si>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</si>
  <si>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</si>
  <si>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</si>
  <si>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</si>
  <si>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</si>
  <si>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</si>
  <si>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</si>
  <si>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</si>
  <si>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</si>
  <si>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</si>
  <si>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</si>
  <si>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</si>
  <si>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</si>
  <si>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</si>
  <si>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</si>
  <si>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</si>
  <si>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</si>
  <si>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</si>
  <si>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</si>
  <si>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</si>
  <si>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</si>
  <si>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</si>
  <si>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</si>
  <si>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</si>
  <si>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</si>
  <si>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</si>
  <si>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</si>
  <si>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</si>
  <si>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</si>
  <si>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</si>
  <si>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</si>
  <si>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</si>
  <si>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</si>
  <si>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</si>
  <si>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</si>
  <si>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</si>
  <si>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</si>
  <si>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</si>
  <si>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</si>
  <si>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</si>
  <si>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</si>
  <si>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</si>
  <si>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</si>
  <si>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</si>
  <si>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</si>
  <si>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</si>
  <si>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</si>
  <si>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</si>
  <si>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</si>
  <si>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</si>
  <si>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</si>
  <si>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</si>
  <si>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</si>
  <si>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</si>
  <si>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</si>
  <si>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</si>
  <si>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</si>
  <si>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</si>
  <si>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</si>
  <si>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</si>
  <si>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</si>
  <si>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</si>
  <si>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</si>
  <si>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</si>
  <si>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</si>
  <si>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</si>
  <si>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</si>
  <si>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</si>
  <si>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</si>
  <si>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</si>
  <si>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</si>
  <si>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</si>
  <si>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</si>
  <si>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</si>
  <si>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</si>
  <si>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</si>
  <si>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</si>
  <si>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</si>
  <si>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</si>
  <si>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</si>
  <si>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</si>
  <si>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</si>
  <si>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</si>
  <si>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</si>
  <si>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</si>
  <si>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</si>
  <si>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</si>
  <si>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</si>
  <si>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</si>
  <si>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</si>
  <si>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</si>
  <si>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</si>
  <si>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</si>
  <si>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</si>
  <si>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</si>
  <si>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</si>
  <si>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</si>
  <si>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</si>
  <si>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</si>
  <si>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</si>
  <si>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</si>
  <si>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</si>
  <si>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</si>
  <si>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</si>
  <si>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</si>
  <si>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</si>
  <si>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</si>
  <si>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</si>
  <si>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</si>
  <si>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</si>
  <si>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</si>
  <si>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</si>
  <si>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</si>
  <si>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</si>
  <si>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</si>
  <si>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</si>
  <si>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</si>
  <si>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</si>
  <si>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</si>
  <si>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</si>
  <si>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</si>
  <si>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</si>
  <si>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</si>
  <si>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</si>
  <si>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</si>
  <si>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</si>
  <si>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</si>
  <si>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</si>
  <si>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</si>
  <si>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</si>
  <si>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</si>
  <si>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</si>
  <si>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</si>
  <si>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</si>
  <si>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</si>
  <si>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</si>
  <si>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</si>
  <si>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</si>
  <si>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</si>
  <si>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</si>
  <si>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</si>
  <si>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</si>
  <si>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</si>
  <si>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</si>
  <si>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</si>
  <si>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</si>
  <si>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</si>
  <si>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</si>
  <si>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</si>
  <si>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</si>
  <si>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</si>
  <si>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</si>
  <si>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</si>
  <si>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</si>
  <si>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</si>
  <si>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</si>
  <si>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</si>
  <si>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</si>
  <si>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</si>
  <si>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</si>
  <si>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</si>
  <si>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</si>
  <si>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</si>
  <si>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</si>
  <si>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</si>
  <si>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</si>
  <si>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</si>
  <si>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</si>
  <si>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</si>
  <si>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</si>
  <si>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</si>
  <si>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</si>
  <si>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</si>
  <si>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</si>
  <si>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</si>
  <si>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</si>
  <si>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</si>
  <si>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</si>
  <si>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</si>
  <si>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</si>
  <si>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</si>
  <si>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</si>
  <si>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</si>
  <si>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</si>
  <si>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</si>
  <si>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</si>
  <si>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</si>
  <si>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</si>
  <si>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</si>
  <si>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</si>
  <si>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</si>
  <si>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</si>
  <si>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</si>
  <si>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</si>
  <si>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</si>
  <si>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</si>
  <si>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</si>
  <si>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</si>
  <si>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</si>
  <si>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</si>
  <si>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</si>
  <si>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</si>
  <si>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</si>
  <si>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</si>
  <si>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</si>
  <si>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</si>
  <si>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</si>
  <si>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</si>
  <si>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</si>
  <si>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</si>
  <si>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</si>
  <si>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</si>
  <si>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</si>
  <si>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</si>
  <si>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</si>
  <si>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</si>
  <si>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</si>
  <si>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</si>
  <si>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</si>
  <si>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</si>
  <si>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</si>
  <si>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</si>
  <si>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</si>
  <si>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</si>
  <si>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</si>
  <si>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</si>
  <si>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</si>
  <si>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</si>
  <si>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</si>
  <si>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</si>
  <si>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</si>
  <si>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</si>
  <si>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</si>
  <si>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</si>
  <si>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</si>
  <si>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</si>
  <si>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</si>
  <si>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</si>
  <si>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</si>
  <si>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</si>
  <si>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</si>
  <si>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</si>
  <si>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</si>
  <si>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</si>
  <si>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</si>
  <si>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</si>
  <si>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</si>
  <si>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</si>
  <si>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</si>
  <si>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</si>
  <si>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</si>
  <si>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</si>
  <si>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</si>
  <si>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</si>
  <si>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</si>
  <si>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</si>
  <si>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</si>
  <si>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</si>
  <si>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</si>
  <si>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</si>
  <si>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</si>
  <si>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</si>
  <si>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</si>
  <si>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</si>
  <si>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</si>
  <si>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</si>
  <si>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</si>
  <si>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</si>
  <si>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</si>
  <si>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</si>
  <si>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</si>
  <si>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</si>
  <si>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</si>
  <si>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</si>
  <si>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</si>
  <si>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</si>
  <si>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</si>
  <si>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</si>
  <si>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</si>
  <si>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</si>
  <si>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</si>
  <si>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</si>
  <si>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</si>
  <si>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</si>
  <si>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</si>
  <si>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</si>
  <si>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</si>
  <si>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</si>
  <si>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</si>
  <si>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</si>
  <si>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</si>
  <si>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</si>
  <si>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</si>
  <si>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</si>
  <si>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</si>
  <si>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</si>
  <si>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</si>
  <si>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</si>
  <si>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</si>
  <si>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</si>
  <si>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</si>
  <si>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</si>
  <si>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</si>
  <si>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</si>
  <si>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</si>
  <si>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</si>
  <si>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</si>
  <si>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</si>
  <si>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</si>
  <si>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</si>
  <si>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</si>
  <si>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</si>
  <si>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</si>
  <si>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</si>
  <si>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</si>
  <si>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</si>
  <si>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</si>
  <si>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</si>
  <si>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</si>
  <si>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</si>
  <si>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</si>
  <si>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</si>
  <si>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</si>
  <si>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</si>
  <si>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</si>
  <si>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</si>
  <si>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</si>
  <si>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</si>
  <si>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</si>
  <si>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</si>
  <si>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</si>
  <si>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</si>
  <si>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</si>
  <si>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</si>
  <si>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</si>
  <si>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</si>
  <si>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</si>
  <si>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</si>
  <si>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</si>
  <si>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</si>
  <si>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</si>
  <si>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</si>
  <si>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</si>
  <si>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</si>
  <si>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</si>
  <si>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</si>
  <si>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</si>
  <si>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</si>
  <si>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</si>
  <si>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</si>
  <si>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</si>
  <si>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</si>
  <si>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</si>
  <si>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</si>
  <si>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</si>
  <si>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</si>
  <si>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</si>
  <si>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</si>
  <si>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</si>
  <si>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</si>
  <si>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</si>
  <si>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</si>
  <si>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</si>
  <si>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</si>
  <si>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</si>
  <si>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</si>
  <si>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</si>
  <si>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</si>
  <si>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</si>
  <si>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</si>
  <si>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</si>
  <si>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</si>
  <si>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</si>
  <si>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</si>
  <si>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</si>
  <si>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</si>
  <si>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</si>
  <si>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</si>
  <si>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</si>
  <si>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</si>
  <si>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</si>
  <si>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</si>
  <si>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</si>
  <si>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</si>
  <si>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</si>
  <si>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</si>
  <si>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</si>
  <si>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</si>
  <si>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</si>
  <si>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</si>
  <si>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</si>
  <si>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</si>
  <si>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</si>
  <si>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</si>
  <si>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</si>
  <si>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</si>
  <si>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</si>
  <si>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</si>
  <si>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</si>
  <si>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</si>
  <si>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</si>
  <si>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</si>
  <si>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</si>
  <si>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</si>
  <si>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</si>
  <si>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</si>
  <si>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</si>
  <si>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</si>
  <si>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</si>
  <si>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</si>
  <si>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</si>
  <si>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</si>
  <si>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</si>
  <si>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</si>
  <si>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</si>
  <si>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</si>
  <si>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</si>
  <si>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</si>
  <si>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</si>
  <si>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</si>
  <si>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</si>
  <si>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</si>
  <si>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</si>
  <si>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</si>
  <si>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</si>
  <si>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</si>
  <si>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</si>
  <si>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</si>
  <si>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</si>
  <si>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</si>
  <si>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</si>
  <si>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</si>
  <si>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</si>
  <si>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</si>
  <si>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</si>
  <si>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</si>
  <si>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</si>
  <si>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</si>
  <si>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</si>
  <si>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</si>
  <si>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</si>
  <si>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</si>
  <si>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</si>
  <si>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</si>
  <si>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</si>
  <si>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</si>
  <si>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</si>
  <si>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</si>
  <si>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</si>
  <si>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</si>
  <si>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</si>
  <si>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</si>
  <si>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</si>
  <si>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</si>
  <si>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</si>
  <si>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</si>
  <si>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</si>
  <si>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</si>
  <si>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</si>
  <si>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</si>
  <si>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</si>
  <si>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</si>
  <si>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</si>
  <si>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</si>
  <si>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</si>
  <si>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</si>
  <si>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</si>
  <si>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</si>
  <si>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</si>
  <si>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</si>
  <si>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</si>
  <si>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</si>
  <si>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</si>
  <si>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</si>
  <si>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</si>
  <si>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</si>
  <si>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</si>
  <si>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</si>
  <si>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</si>
  <si>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</si>
  <si>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</si>
  <si>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</si>
  <si>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</si>
  <si>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</si>
  <si>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</si>
  <si>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</si>
  <si>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</si>
  <si>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</si>
  <si>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</si>
  <si>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</si>
  <si>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</si>
  <si>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</si>
  <si>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</si>
  <si>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</si>
  <si>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</si>
  <si>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</si>
  <si>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</si>
  <si>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</si>
  <si>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</si>
  <si>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</si>
  <si>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</si>
  <si>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</si>
  <si>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</si>
  <si>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</si>
  <si>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</si>
  <si>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</si>
  <si>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</si>
  <si>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</si>
  <si>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</si>
  <si>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</si>
  <si>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</si>
  <si>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</si>
  <si>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</si>
  <si>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</si>
  <si>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</si>
  <si>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</si>
  <si>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</si>
  <si>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</si>
  <si>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</si>
  <si>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</si>
  <si>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</si>
  <si>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</si>
  <si>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</si>
  <si>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</si>
  <si>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</si>
  <si>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</si>
  <si>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</si>
  <si>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</si>
  <si>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</si>
  <si>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</si>
  <si>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</si>
  <si>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</si>
  <si>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</si>
  <si>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</si>
  <si>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</si>
  <si>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</si>
  <si>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</si>
  <si>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</si>
  <si>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</si>
  <si>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</si>
  <si>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</si>
  <si>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</si>
  <si>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</si>
  <si>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</si>
  <si>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</si>
  <si>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</si>
  <si>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</si>
  <si>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</si>
  <si>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</si>
  <si>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</si>
  <si>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</si>
  <si>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</si>
  <si>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</si>
  <si>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</si>
  <si>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</si>
  <si>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</si>
  <si>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</si>
  <si>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</si>
  <si>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</si>
  <si>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</si>
  <si>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</si>
  <si>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</si>
  <si>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</si>
  <si>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</si>
  <si>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</si>
  <si>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</si>
  <si>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</si>
  <si>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</si>
  <si>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</si>
  <si>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</si>
  <si>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</si>
  <si>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</si>
  <si>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</si>
  <si>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</si>
  <si>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</si>
  <si>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</si>
  <si>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</si>
  <si>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</si>
  <si>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</si>
  <si>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</si>
  <si>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</si>
  <si>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</si>
  <si>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</si>
  <si>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</si>
  <si>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</si>
  <si>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</si>
  <si>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</si>
  <si>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</si>
  <si>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</si>
  <si>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</si>
  <si>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</si>
  <si>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</si>
  <si>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</si>
  <si>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</si>
  <si>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</si>
  <si>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</si>
  <si>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</si>
  <si>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</si>
  <si>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</si>
  <si>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</si>
  <si>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</si>
  <si>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</si>
  <si>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</si>
  <si>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</si>
  <si>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</si>
  <si>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</si>
  <si>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</si>
  <si>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</si>
  <si>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</si>
  <si>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</si>
  <si>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</si>
  <si>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</si>
  <si>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</si>
  <si>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</si>
  <si>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</si>
  <si>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</si>
  <si>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</si>
  <si>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</si>
  <si>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</si>
  <si>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</si>
  <si>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</si>
  <si>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</si>
  <si>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</si>
  <si>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</si>
  <si>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</si>
  <si>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</si>
  <si>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</si>
  <si>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</si>
  <si>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</si>
  <si>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</si>
  <si>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</si>
  <si>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</si>
  <si>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</si>
  <si>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</si>
  <si>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</si>
  <si>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</si>
  <si>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</si>
  <si>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</si>
  <si>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</si>
  <si>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</si>
  <si>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</si>
  <si>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</si>
  <si>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</si>
  <si>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</si>
  <si>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</si>
  <si>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</si>
  <si>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</si>
  <si>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</si>
  <si>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</si>
  <si>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</si>
  <si>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</si>
  <si>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</si>
  <si>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</si>
  <si>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</si>
  <si>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</si>
  <si>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</si>
  <si>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</si>
  <si>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</si>
  <si>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</si>
  <si>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</si>
  <si>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</si>
  <si>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</si>
  <si>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</si>
  <si>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</si>
  <si>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</si>
  <si>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</si>
  <si>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</si>
  <si>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</si>
  <si>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</si>
  <si>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</si>
  <si>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</si>
  <si>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</si>
  <si>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</si>
  <si>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</si>
  <si>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</si>
  <si>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</si>
  <si>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</si>
  <si>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</si>
  <si>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</si>
  <si>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</si>
  <si>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</si>
  <si>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</si>
  <si>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</si>
  <si>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</si>
  <si>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</si>
  <si>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</si>
  <si>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</si>
  <si>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</si>
  <si>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</si>
  <si>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</si>
  <si>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</si>
  <si>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</si>
  <si>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</si>
  <si>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</si>
  <si>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</si>
  <si>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</si>
  <si>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</si>
  <si>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</si>
  <si>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</si>
  <si>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</si>
  <si>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</si>
  <si>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</si>
  <si>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</si>
  <si>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</si>
  <si>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</si>
  <si>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</si>
  <si>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</si>
  <si>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</si>
  <si>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</si>
  <si>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</si>
  <si>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</si>
  <si>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</si>
  <si>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</si>
  <si>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</si>
  <si>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</si>
  <si>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</si>
  <si>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</si>
  <si>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</si>
  <si>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</si>
  <si>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</si>
  <si>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</si>
  <si>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</si>
  <si>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</si>
  <si>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</si>
  <si>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</si>
  <si>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</si>
  <si>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</si>
  <si>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</si>
  <si>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</si>
  <si>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</si>
  <si>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</si>
  <si>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</si>
  <si>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</si>
  <si>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</si>
  <si>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</si>
  <si>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</si>
  <si>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</si>
  <si>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</si>
  <si>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</si>
  <si>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</si>
  <si>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</si>
  <si>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</si>
  <si>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</si>
  <si>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</si>
  <si>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</si>
  <si>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</si>
  <si>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</si>
  <si>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</si>
  <si>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</si>
  <si>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</si>
  <si>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</si>
  <si>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</si>
  <si>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</si>
  <si>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</si>
  <si>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</si>
  <si>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</si>
  <si>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</si>
  <si>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</si>
  <si>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</si>
  <si>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</si>
  <si>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</si>
  <si>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</si>
  <si>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</si>
  <si>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</si>
  <si>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</si>
  <si>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</si>
  <si>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</si>
  <si>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</si>
  <si>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</si>
  <si>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</si>
  <si>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</si>
  <si>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</si>
  <si>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</si>
  <si>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</si>
  <si>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</si>
  <si>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</si>
  <si>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</si>
  <si>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</si>
  <si>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</si>
  <si>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</si>
  <si>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</si>
  <si>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</si>
  <si>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</si>
  <si>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</si>
  <si>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</si>
  <si>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</si>
  <si>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</si>
  <si>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</si>
  <si>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</si>
  <si>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</si>
  <si>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</si>
  <si>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</si>
  <si>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</si>
  <si>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</si>
  <si>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</si>
  <si>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</si>
  <si>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</si>
  <si>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</si>
  <si>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</si>
  <si>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</si>
  <si>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</si>
  <si>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</si>
  <si>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</si>
  <si>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</si>
  <si>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</si>
  <si>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</si>
  <si>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</si>
  <si>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</si>
  <si>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</si>
  <si>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</si>
  <si>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</si>
  <si>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</si>
  <si>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</si>
  <si>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</si>
  <si>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</si>
  <si>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</si>
  <si>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</si>
  <si>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</si>
  <si>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</si>
  <si>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</si>
  <si>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</si>
  <si>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</si>
  <si>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</si>
  <si>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</si>
  <si>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</si>
  <si>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</si>
  <si>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</si>
  <si>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</si>
  <si>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</si>
  <si>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</si>
  <si>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</si>
  <si>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</si>
  <si>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</si>
  <si>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</si>
  <si>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</si>
  <si>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</si>
  <si>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</si>
  <si>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</si>
  <si>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</si>
  <si>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</si>
  <si>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</si>
  <si>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</si>
  <si>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</si>
  <si>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</si>
  <si>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</si>
  <si>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</si>
  <si>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</si>
  <si>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</si>
  <si>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</si>
  <si>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</si>
  <si>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</si>
  <si>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</si>
  <si>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</si>
  <si>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</si>
  <si>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</si>
  <si>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</si>
  <si>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</si>
  <si>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</si>
  <si>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</si>
  <si>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</si>
  <si>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</si>
  <si>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</si>
  <si>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</si>
  <si>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</si>
  <si>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</si>
  <si>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</si>
  <si>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</si>
  <si>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</si>
  <si>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</si>
  <si>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</si>
  <si>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</si>
  <si>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</si>
  <si>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</si>
  <si>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</si>
  <si>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</si>
  <si>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</si>
  <si>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</si>
  <si>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</si>
  <si>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</si>
  <si>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</si>
  <si>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</si>
  <si>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</si>
  <si>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</si>
  <si>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</si>
  <si>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</si>
  <si>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</si>
  <si>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</si>
  <si>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</si>
  <si>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</si>
  <si>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</si>
  <si>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</si>
  <si>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</si>
  <si>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</si>
  <si>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</si>
  <si>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</si>
  <si>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</si>
  <si>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</si>
  <si>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</si>
  <si>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</si>
  <si>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</si>
  <si>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</si>
  <si>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</si>
  <si>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</si>
  <si>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</si>
  <si>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</si>
  <si>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</si>
  <si>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</si>
  <si>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</si>
  <si>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</si>
  <si>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</si>
  <si>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</si>
  <si>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</si>
  <si>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</si>
  <si>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</si>
  <si>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</si>
  <si>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</si>
  <si>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</si>
  <si>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</si>
  <si>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</si>
  <si>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</si>
  <si>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</si>
  <si>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</si>
  <si>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</si>
  <si>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</si>
  <si>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</si>
  <si>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</si>
  <si>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</si>
  <si>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</si>
  <si>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</si>
  <si>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</si>
  <si>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</si>
  <si>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</si>
  <si>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</si>
  <si>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</si>
  <si>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</si>
  <si>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</si>
  <si>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</si>
  <si>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</si>
  <si>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</si>
  <si>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</si>
  <si>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</si>
  <si>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</si>
  <si>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</si>
  <si>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</si>
  <si>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</si>
  <si>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</si>
  <si>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</si>
  <si>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</si>
  <si>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</si>
  <si>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</si>
  <si>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</si>
  <si>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</si>
  <si>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</si>
  <si>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</si>
  <si>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</si>
  <si>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</si>
  <si>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</si>
  <si>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</si>
  <si>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</si>
  <si>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</si>
  <si>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</si>
  <si>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</si>
  <si>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</si>
  <si>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</si>
  <si>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</si>
  <si>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</si>
  <si>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</si>
  <si>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</si>
  <si>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</si>
  <si>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</si>
  <si>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</si>
  <si>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</si>
  <si>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</si>
  <si>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</si>
  <si>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</si>
  <si>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</si>
  <si>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</si>
  <si>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</si>
  <si>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</si>
  <si>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</si>
  <si>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</si>
  <si>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</si>
  <si>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</si>
  <si>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</si>
  <si>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</si>
  <si>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</si>
  <si>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</si>
  <si>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</si>
  <si>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</si>
  <si>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</si>
  <si>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</si>
  <si>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</si>
  <si>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</si>
  <si>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</si>
  <si>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</si>
  <si>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</si>
  <si>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</si>
  <si>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</si>
  <si>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</si>
  <si>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</si>
  <si>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</si>
  <si>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</si>
  <si>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</si>
  <si>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</si>
  <si>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</si>
  <si>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</si>
  <si>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</si>
  <si>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</si>
  <si>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</si>
  <si>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</si>
  <si>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</si>
  <si>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</si>
  <si>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</si>
  <si>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</si>
  <si>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</si>
  <si>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</si>
  <si>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</si>
  <si>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</si>
  <si>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</si>
  <si>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</si>
  <si>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</si>
  <si>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</si>
  <si>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</si>
  <si>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</si>
  <si>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</si>
  <si>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</si>
  <si>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</si>
  <si>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</si>
  <si>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</si>
  <si>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</si>
  <si>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</si>
  <si>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</si>
  <si>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</si>
  <si>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</si>
  <si>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</si>
  <si>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</si>
  <si>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</si>
  <si>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</si>
  <si>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</si>
  <si>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</si>
  <si>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</si>
  <si>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</si>
  <si>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</si>
  <si>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</si>
  <si>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</si>
  <si>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</si>
  <si>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</si>
  <si>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</si>
  <si>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</si>
  <si>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</si>
  <si>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</si>
  <si>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</si>
  <si>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</si>
  <si>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</si>
  <si>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</si>
  <si>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</si>
  <si>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</si>
  <si>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</si>
  <si>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</si>
  <si>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</si>
  <si>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</si>
  <si>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</si>
  <si>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</si>
  <si>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</si>
  <si>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</si>
  <si>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</si>
  <si>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</si>
  <si>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</si>
  <si>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</si>
  <si>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</si>
  <si>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</si>
  <si>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</si>
  <si>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</si>
  <si>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</si>
  <si>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</si>
  <si>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</si>
  <si>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</si>
  <si>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</si>
  <si>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</si>
  <si>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</si>
  <si>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</si>
  <si>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</si>
  <si>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</si>
  <si>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</si>
  <si>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</si>
  <si>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</si>
  <si>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</si>
  <si>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</si>
  <si>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</si>
  <si>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</si>
  <si>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</si>
  <si>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</si>
  <si>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</si>
  <si>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</si>
  <si>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</si>
  <si>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</si>
  <si>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</si>
  <si>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</si>
  <si>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</si>
  <si>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</si>
  <si>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</si>
  <si>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</si>
  <si>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</si>
  <si>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</si>
  <si>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</si>
  <si>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</si>
  <si>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</si>
  <si>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</si>
  <si>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</si>
  <si>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</si>
  <si>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</si>
  <si>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</si>
  <si>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</si>
  <si>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</si>
  <si>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</si>
  <si>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</si>
  <si>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</si>
  <si>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</si>
  <si>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</si>
  <si>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</si>
  <si>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</si>
  <si>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</si>
  <si>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</si>
  <si>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</si>
  <si>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</si>
  <si>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</si>
  <si>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</si>
  <si>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</si>
  <si>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</si>
  <si>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</si>
  <si>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</si>
  <si>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</si>
  <si>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</si>
  <si>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</si>
  <si>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</si>
  <si>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</si>
  <si>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</si>
  <si>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</si>
  <si>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</si>
  <si>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</si>
  <si>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</si>
  <si>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</si>
  <si>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</si>
  <si>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</si>
  <si>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</si>
  <si>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</si>
  <si>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</si>
  <si>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</si>
  <si>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</si>
  <si>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</si>
  <si>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</si>
  <si>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</si>
  <si>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</si>
  <si>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</si>
  <si>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</si>
  <si>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</si>
  <si>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</si>
  <si>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</si>
  <si>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</si>
  <si>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</si>
  <si>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</si>
  <si>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</si>
  <si>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</si>
  <si>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</si>
  <si>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</si>
  <si>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</si>
  <si>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</si>
  <si>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</si>
  <si>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</si>
  <si>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</si>
  <si>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</si>
  <si>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</si>
  <si>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</si>
  <si>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</si>
  <si>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</si>
  <si>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</si>
  <si>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</si>
  <si>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</si>
  <si>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</si>
  <si>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</si>
  <si>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</si>
  <si>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</si>
  <si>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</si>
  <si>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</si>
  <si>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</si>
  <si>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</si>
  <si>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</si>
  <si>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</si>
  <si>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</si>
  <si>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</si>
  <si>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</si>
  <si>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</si>
  <si>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</si>
  <si>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</si>
  <si>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</si>
  <si>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</si>
  <si>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</si>
  <si>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</si>
  <si>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</si>
  <si>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</si>
  <si>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</si>
  <si>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</si>
  <si>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</si>
  <si>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</si>
  <si>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</si>
  <si>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</si>
  <si>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</si>
  <si>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</si>
  <si>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</si>
  <si>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</si>
  <si>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</si>
  <si>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</si>
  <si>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</si>
  <si>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</si>
  <si>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</si>
  <si>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</si>
  <si>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</si>
  <si>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</si>
  <si>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</si>
  <si>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</si>
  <si>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</si>
  <si>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</si>
  <si>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</si>
  <si>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</si>
  <si>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</si>
  <si>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</si>
  <si>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</si>
  <si>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</si>
  <si>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</si>
  <si>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</si>
  <si>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</si>
  <si>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</si>
  <si>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</si>
  <si>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</si>
  <si>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</si>
  <si>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</si>
  <si>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</si>
  <si>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</si>
  <si>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</si>
  <si>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</si>
  <si>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</si>
  <si>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</si>
  <si>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</si>
  <si>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</si>
  <si>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</si>
  <si>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</si>
  <si>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</si>
  <si>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</si>
  <si>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</si>
  <si>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</si>
  <si>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</si>
  <si>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</si>
  <si>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</si>
  <si>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</si>
  <si>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</si>
  <si>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</si>
  <si>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</si>
  <si>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</si>
  <si>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</si>
  <si>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</si>
  <si>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</si>
  <si>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</si>
  <si>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</si>
  <si>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</si>
  <si>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</si>
  <si>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</si>
  <si>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</si>
  <si>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</si>
  <si>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</si>
  <si>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</si>
  <si>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</si>
  <si>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</si>
  <si>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</si>
  <si>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</si>
  <si>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</si>
  <si>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</si>
  <si>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</si>
  <si>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</si>
  <si>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</si>
  <si>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</si>
  <si>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</si>
  <si>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</si>
  <si>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</si>
  <si>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</si>
  <si>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</si>
  <si>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</si>
  <si>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</si>
  <si>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</si>
  <si>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</si>
  <si>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</si>
  <si>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</si>
  <si>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</si>
  <si>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</si>
  <si>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</si>
  <si>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</si>
  <si>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</si>
  <si>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</si>
  <si>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</si>
  <si>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</si>
  <si>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</si>
  <si>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</si>
  <si>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</si>
  <si>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</si>
  <si>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</si>
  <si>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</si>
  <si>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</si>
  <si>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</si>
  <si>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</si>
  <si>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</si>
  <si>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</si>
  <si>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</si>
  <si>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</si>
  <si>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</si>
  <si>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</si>
  <si>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</si>
  <si>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</si>
  <si>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</si>
  <si>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</si>
  <si>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</si>
  <si>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</si>
  <si>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</si>
  <si>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</si>
  <si>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</si>
  <si>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</si>
  <si>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</si>
  <si>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</si>
  <si>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</si>
  <si>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</si>
  <si>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</si>
  <si>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</si>
  <si>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</si>
  <si>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</si>
  <si>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</si>
  <si>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</si>
  <si>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</si>
  <si>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</si>
  <si>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</si>
  <si>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</si>
  <si>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</si>
  <si>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</si>
  <si>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</si>
  <si>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</si>
  <si>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</si>
  <si>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</si>
  <si>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</si>
  <si>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</si>
  <si>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</si>
  <si>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</si>
  <si>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</si>
  <si>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</si>
  <si>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</si>
  <si>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</si>
  <si>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</si>
  <si>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</si>
  <si>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</si>
  <si>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</si>
  <si>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</si>
  <si>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</si>
  <si>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</si>
  <si>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</si>
  <si>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</si>
  <si>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</si>
  <si>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</si>
  <si>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</si>
  <si>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</si>
  <si>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</si>
  <si>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</si>
  <si>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</si>
  <si>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</si>
  <si>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</si>
  <si>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</si>
  <si>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</si>
  <si>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</si>
  <si>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</si>
  <si>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</si>
  <si>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</si>
  <si>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</si>
  <si>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</si>
  <si>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</si>
  <si>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</si>
  <si>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</si>
  <si>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</si>
  <si>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</si>
  <si>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</si>
  <si>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</si>
  <si>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</si>
  <si>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</si>
  <si>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</si>
  <si>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</si>
  <si>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</si>
  <si>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</si>
  <si>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</si>
  <si>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</si>
  <si>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</si>
  <si>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</si>
  <si>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</si>
  <si>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</si>
  <si>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</si>
  <si>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</si>
  <si>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</si>
  <si>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</si>
  <si>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</si>
  <si>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</si>
  <si>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</si>
  <si>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</si>
  <si>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</si>
  <si>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</si>
  <si>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</si>
  <si>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</si>
  <si>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</si>
  <si>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</si>
  <si>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</si>
  <si>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</si>
  <si>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</si>
  <si>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</si>
  <si>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</si>
  <si>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</si>
  <si>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</si>
  <si>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</si>
  <si>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</si>
  <si>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</si>
  <si>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</si>
  <si>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</si>
  <si>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</si>
  <si>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</si>
  <si>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</si>
  <si>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</si>
  <si>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</si>
  <si>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</si>
  <si>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</si>
  <si>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</si>
  <si>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</si>
  <si>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</si>
  <si>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</si>
  <si>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</si>
  <si>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</si>
  <si>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</si>
  <si>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</si>
  <si>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</si>
  <si>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</si>
  <si>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</si>
  <si>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</si>
  <si>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</si>
  <si>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</si>
  <si>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</si>
  <si>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</si>
  <si>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</si>
  <si>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</si>
  <si>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</si>
  <si>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</si>
  <si>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</si>
  <si>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</si>
  <si>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</si>
  <si>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</si>
  <si>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</si>
  <si>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</si>
  <si>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</si>
  <si>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</si>
  <si>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</si>
  <si>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</si>
  <si>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</si>
  <si>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</si>
  <si>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</si>
  <si>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</si>
  <si>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</si>
  <si>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</si>
  <si>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</si>
  <si>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</si>
  <si>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</si>
  <si>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</si>
  <si>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</si>
  <si>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</si>
  <si>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</si>
  <si>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</si>
  <si>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</si>
  <si>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</si>
  <si>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</si>
  <si>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</si>
  <si>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</si>
  <si>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</si>
  <si>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</si>
  <si>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</si>
  <si>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</si>
  <si>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</si>
  <si>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</si>
  <si>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</si>
  <si>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</si>
  <si>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</si>
  <si>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</si>
  <si>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</si>
  <si>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</si>
  <si>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</si>
  <si>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</si>
  <si>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</si>
  <si>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</si>
  <si>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</si>
  <si>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</si>
  <si>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</si>
  <si>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</si>
  <si>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</si>
  <si>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</si>
  <si>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</si>
  <si>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</si>
  <si>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</si>
  <si>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</si>
  <si>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</si>
  <si>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</si>
  <si>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</si>
  <si>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</si>
  <si>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</si>
  <si>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</si>
  <si>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</si>
  <si>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</si>
  <si>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</si>
  <si>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</si>
  <si>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</si>
  <si>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</si>
  <si>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</si>
  <si>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</si>
  <si>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</si>
  <si>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</si>
  <si>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</si>
  <si>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</si>
  <si>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</si>
  <si>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</si>
  <si>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</si>
  <si>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</si>
  <si>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</si>
  <si>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</si>
  <si>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</si>
  <si>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</si>
  <si>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</si>
  <si>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</si>
  <si>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</si>
  <si>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</si>
  <si>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</si>
  <si>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</si>
  <si>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</si>
  <si>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</si>
  <si>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</si>
  <si>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</si>
  <si>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</si>
  <si>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</si>
  <si>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</si>
  <si>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</si>
  <si>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</si>
  <si>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</si>
  <si>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</si>
  <si>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</si>
  <si>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</si>
  <si>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</si>
  <si>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</si>
  <si>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</si>
  <si>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</si>
  <si>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</si>
  <si>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</si>
  <si>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</si>
  <si>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</si>
  <si>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</si>
  <si>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</si>
  <si>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</si>
  <si>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</si>
  <si>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</si>
  <si>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</si>
  <si>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</si>
  <si>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</si>
  <si>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</si>
  <si>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</si>
  <si>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</si>
  <si>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</si>
  <si>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</si>
  <si>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</si>
  <si>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</si>
  <si>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</si>
  <si>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</si>
  <si>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</si>
  <si>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</si>
  <si>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</si>
  <si>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</si>
  <si>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</si>
  <si>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</si>
  <si>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</si>
  <si>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</si>
  <si>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</si>
  <si>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</si>
  <si>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</si>
  <si>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</si>
  <si>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</si>
  <si>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</si>
  <si>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</si>
  <si>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</si>
  <si>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</si>
  <si>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</si>
  <si>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</si>
  <si>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</si>
  <si>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</si>
  <si>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</si>
  <si>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</si>
  <si>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</si>
  <si>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</si>
  <si>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</si>
  <si>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</si>
  <si>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</si>
  <si>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</si>
  <si>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</si>
  <si>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</si>
  <si>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</si>
  <si>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</si>
  <si>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</si>
  <si>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</si>
  <si>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</si>
  <si>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</si>
  <si>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</si>
  <si>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</si>
  <si>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</si>
  <si>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</si>
  <si>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</si>
  <si>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</si>
  <si>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</si>
  <si>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</si>
  <si>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</si>
  <si>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</si>
  <si>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</si>
  <si>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</si>
  <si>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</si>
  <si>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</si>
  <si>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</si>
  <si>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</si>
  <si>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</si>
  <si>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</si>
  <si>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</si>
  <si>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</si>
  <si>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</si>
  <si>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</si>
  <si>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</si>
  <si>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</si>
  <si>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</si>
  <si>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</si>
  <si>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</si>
  <si>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</si>
  <si>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</si>
  <si>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</si>
  <si>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</si>
  <si>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</si>
  <si>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</si>
  <si>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</si>
  <si>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</si>
  <si>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</si>
  <si>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</si>
  <si>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</si>
  <si>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</si>
  <si>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</si>
  <si>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</si>
  <si>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</si>
  <si>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</si>
  <si>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</si>
  <si>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</si>
  <si>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</si>
  <si>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</si>
  <si>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</si>
  <si>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</si>
  <si>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</si>
  <si>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</si>
  <si>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</si>
  <si>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</si>
  <si>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</si>
  <si>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</si>
  <si>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</si>
  <si>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</si>
  <si>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</si>
  <si>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</si>
  <si>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</si>
  <si>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</si>
  <si>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</si>
  <si>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</si>
  <si>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</si>
  <si>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</si>
  <si>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</si>
  <si>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</si>
  <si>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</si>
  <si>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</si>
  <si>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</si>
  <si>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</si>
  <si>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</si>
  <si>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</si>
  <si>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</si>
  <si>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</si>
  <si>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</si>
  <si>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</si>
  <si>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</si>
  <si>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</si>
  <si>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</si>
  <si>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</si>
  <si>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</si>
  <si>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</si>
  <si>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</si>
  <si>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</si>
  <si>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</si>
  <si>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</si>
  <si>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</si>
  <si>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</si>
  <si>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</si>
  <si>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</si>
  <si>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</si>
  <si>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</si>
  <si>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</si>
  <si>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</si>
  <si>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</si>
  <si>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</si>
  <si>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</si>
  <si>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</si>
  <si>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</si>
  <si>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</si>
  <si>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</si>
  <si>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</si>
  <si>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</si>
  <si>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</si>
  <si>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</si>
  <si>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</si>
  <si>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</si>
  <si>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</si>
  <si>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</si>
  <si>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</si>
  <si>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</si>
  <si>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</si>
  <si>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</si>
  <si>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</si>
  <si>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</si>
  <si>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</si>
  <si>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</si>
  <si>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</si>
  <si>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</si>
  <si>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</si>
  <si>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</si>
  <si>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</si>
  <si>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</si>
  <si>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</si>
  <si>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</si>
  <si>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</si>
  <si>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</si>
  <si>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</si>
  <si>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</si>
  <si>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</si>
  <si>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</si>
  <si>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</si>
  <si>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</si>
  <si>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</si>
  <si>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</si>
  <si>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</si>
  <si>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</si>
  <si>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</si>
  <si>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</si>
  <si>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</si>
  <si>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</si>
  <si>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</si>
  <si>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</si>
  <si>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</si>
  <si>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</si>
  <si>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</si>
  <si>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</si>
  <si>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</si>
  <si>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</si>
  <si>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</si>
  <si>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</si>
  <si>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</si>
  <si>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</si>
  <si>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</si>
  <si>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</si>
  <si>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</si>
  <si>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</si>
  <si>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</si>
  <si>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</si>
  <si>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</si>
  <si>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</si>
  <si>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</si>
  <si>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</si>
  <si>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</si>
  <si>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</si>
  <si>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</si>
  <si>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</si>
  <si>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</si>
  <si>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</si>
  <si>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</si>
  <si>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</si>
  <si>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</si>
  <si>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</si>
  <si>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</si>
  <si>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</si>
  <si>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</si>
  <si>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</si>
  <si>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</si>
  <si>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</si>
  <si>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</si>
  <si>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</si>
  <si>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</si>
  <si>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</si>
  <si>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</si>
  <si>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</si>
  <si>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</si>
  <si>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</si>
  <si>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</si>
  <si>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</si>
  <si>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</si>
  <si>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</si>
  <si>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</si>
  <si>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</si>
  <si>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</si>
  <si>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</si>
  <si>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</si>
  <si>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</si>
  <si>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</si>
  <si>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</si>
  <si>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</si>
  <si>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</si>
  <si>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</si>
  <si>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</si>
  <si>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</si>
  <si>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</si>
  <si>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</si>
  <si>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</si>
  <si>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</si>
  <si>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</si>
  <si>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</si>
  <si>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</si>
  <si>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</si>
  <si>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</si>
  <si>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</si>
  <si>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</si>
  <si>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</si>
  <si>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</si>
  <si>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</si>
  <si>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</si>
  <si>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</si>
  <si>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</si>
  <si>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</si>
  <si>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</si>
  <si>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</si>
  <si>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</si>
  <si>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</si>
  <si>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</si>
  <si>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</si>
  <si>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</si>
  <si>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</si>
  <si>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</si>
  <si>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</si>
  <si>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</si>
  <si>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</si>
  <si>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</si>
  <si>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</si>
  <si>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</si>
  <si>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</si>
  <si>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</si>
  <si>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</si>
  <si>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</si>
  <si>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</si>
  <si>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</si>
  <si>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</si>
  <si>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</si>
  <si>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</si>
  <si>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</si>
  <si>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</si>
  <si>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</si>
  <si>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</si>
  <si>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</si>
  <si>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</si>
  <si>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</si>
  <si>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</si>
  <si>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</si>
  <si>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</si>
  <si>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</si>
  <si>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</si>
  <si>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</si>
  <si>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</si>
  <si>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</si>
  <si>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</si>
  <si>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</si>
  <si>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</si>
  <si>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</si>
  <si>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</si>
  <si>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</si>
  <si>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</si>
  <si>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</si>
  <si>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</si>
  <si>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</si>
  <si>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</si>
  <si>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</si>
  <si>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</si>
  <si>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</si>
  <si>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</si>
  <si>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</si>
  <si>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</si>
  <si>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</si>
  <si>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</si>
  <si>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</si>
  <si>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</si>
  <si>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</si>
  <si>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</si>
  <si>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</si>
  <si>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</si>
  <si>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</si>
  <si>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</si>
  <si>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</si>
  <si>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</si>
  <si>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</si>
  <si>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</si>
  <si>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</si>
  <si>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</si>
  <si>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</si>
  <si>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</si>
  <si>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</si>
  <si>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</si>
  <si>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</si>
  <si>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</si>
  <si>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</si>
  <si>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</si>
  <si>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</si>
  <si>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</si>
  <si>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</si>
  <si>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</si>
  <si>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</si>
  <si>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</si>
  <si>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</si>
  <si>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</si>
  <si>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</si>
  <si>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</si>
  <si>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</si>
  <si>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</si>
  <si>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</si>
  <si>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</si>
  <si>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</si>
  <si>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</si>
  <si>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</si>
  <si>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</si>
  <si>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</si>
  <si>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</si>
  <si>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</si>
  <si>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</si>
  <si>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</si>
  <si>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</si>
  <si>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</si>
  <si>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</si>
  <si>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</si>
  <si>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</si>
  <si>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</si>
  <si>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</si>
  <si>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</si>
  <si>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</si>
  <si>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</si>
  <si>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</si>
  <si>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</si>
  <si>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</si>
  <si>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</si>
  <si>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</si>
  <si>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</si>
  <si>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</si>
  <si>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</si>
  <si>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</si>
  <si>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</si>
  <si>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</si>
  <si>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</si>
  <si>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</si>
  <si>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</si>
  <si>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</si>
  <si>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</si>
  <si>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</si>
  <si>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</si>
  <si>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</si>
  <si>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</si>
  <si>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</si>
  <si>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</si>
  <si>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</si>
  <si>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</si>
  <si>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</si>
  <si>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</si>
  <si>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</si>
  <si>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</si>
  <si>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</si>
  <si>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</si>
  <si>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</si>
  <si>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</si>
  <si>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</si>
  <si>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</si>
  <si>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</si>
  <si>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</si>
  <si>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</si>
  <si>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</si>
  <si>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</si>
  <si>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</si>
  <si>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</si>
  <si>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</si>
  <si>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</si>
  <si>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</si>
  <si>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</si>
  <si>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</si>
  <si>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</si>
  <si>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</si>
  <si>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</si>
  <si>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</si>
  <si>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</si>
  <si>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</si>
  <si>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</si>
  <si>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</si>
  <si>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</si>
  <si>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</si>
  <si>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</si>
  <si>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</si>
  <si>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</si>
  <si>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</si>
  <si>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</si>
  <si>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</si>
  <si>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</si>
  <si>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</si>
  <si>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</si>
  <si>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</si>
  <si>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</si>
  <si>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</si>
  <si>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</si>
  <si>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</si>
  <si>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</si>
  <si>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</si>
  <si>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</si>
  <si>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</si>
  <si>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</si>
  <si>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</si>
  <si>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</si>
  <si>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</si>
  <si>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</si>
  <si>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</si>
  <si>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</si>
  <si>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</si>
  <si>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</si>
  <si>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</si>
  <si>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</si>
  <si>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</si>
  <si>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</si>
  <si>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</si>
  <si>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</si>
  <si>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</si>
  <si>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</si>
  <si>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</si>
  <si>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</si>
  <si>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</si>
  <si>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</si>
  <si>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</si>
  <si>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</si>
  <si>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</si>
  <si>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</si>
  <si>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</si>
  <si>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</si>
  <si>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</si>
  <si>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</si>
  <si>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</si>
  <si>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</si>
  <si>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</si>
  <si>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</si>
  <si>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</si>
  <si>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</si>
  <si>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</si>
  <si>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</si>
  <si>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</si>
  <si>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</si>
  <si>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</si>
  <si>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</si>
  <si>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</si>
  <si>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</si>
  <si>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</si>
  <si>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</si>
  <si>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</si>
  <si>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</si>
  <si>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</si>
  <si>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</si>
  <si>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</si>
  <si>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</si>
  <si>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</si>
  <si>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</si>
  <si>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</si>
  <si>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</si>
  <si>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</si>
  <si>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</si>
  <si>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</si>
  <si>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</si>
  <si>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</si>
  <si>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</si>
  <si>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</si>
  <si>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</si>
  <si>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</si>
  <si>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</si>
  <si>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</si>
  <si>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</si>
  <si>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</si>
  <si>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</si>
  <si>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</si>
  <si>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</si>
  <si>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</si>
  <si>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</si>
  <si>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</si>
  <si>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</si>
  <si>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</si>
  <si>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</si>
  <si>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</si>
  <si>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</si>
  <si>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</si>
  <si>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</si>
  <si>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</si>
  <si>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</si>
  <si>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</si>
  <si>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</si>
  <si>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</si>
  <si>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</si>
  <si>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</si>
  <si>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</si>
  <si>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</si>
  <si>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</si>
  <si>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</si>
  <si>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</si>
  <si>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</si>
  <si>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</si>
  <si>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</si>
  <si>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</si>
  <si>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</si>
  <si>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</si>
  <si>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</si>
  <si>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</si>
  <si>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</si>
  <si>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</si>
  <si>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</si>
  <si>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</si>
  <si>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</si>
  <si>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</si>
  <si>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</si>
  <si>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</si>
  <si>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</si>
  <si>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</si>
  <si>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</si>
  <si>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</si>
  <si>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</si>
  <si>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</si>
  <si>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</si>
  <si>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</si>
  <si>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</si>
  <si>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</si>
  <si>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</si>
  <si>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</si>
  <si>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</si>
  <si>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</si>
  <si>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</si>
  <si>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</si>
  <si>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</si>
  <si>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</si>
  <si>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</si>
  <si>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</si>
  <si>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</si>
  <si>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</si>
  <si>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</si>
  <si>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</si>
  <si>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</si>
  <si>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</si>
  <si>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</si>
  <si>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</si>
  <si>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</si>
  <si>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</si>
  <si>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</si>
  <si>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</si>
  <si>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</si>
  <si>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</si>
  <si>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</si>
  <si>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</si>
  <si>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</si>
  <si>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</si>
  <si>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</si>
  <si>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</si>
  <si>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</si>
  <si>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</si>
  <si>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</si>
  <si>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</si>
  <si>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</si>
  <si>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</si>
  <si>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</si>
  <si>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</si>
  <si>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</si>
  <si>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</si>
  <si>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</si>
  <si>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</si>
  <si>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</si>
  <si>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</si>
  <si>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</si>
  <si>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</si>
  <si>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</si>
  <si>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</si>
  <si>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</si>
  <si>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</si>
  <si>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</si>
  <si>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</si>
  <si>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</si>
  <si>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</si>
  <si>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</si>
  <si>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</si>
  <si>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</si>
  <si>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</si>
  <si>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</si>
  <si>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</si>
  <si>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</si>
  <si>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</si>
  <si>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</si>
  <si>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</si>
  <si>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</si>
  <si>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</si>
  <si>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</si>
  <si>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</si>
  <si>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</si>
  <si>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</si>
  <si>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</si>
  <si>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</si>
  <si>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</si>
  <si>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</si>
  <si>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</si>
  <si>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</si>
  <si>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</si>
  <si>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</si>
  <si>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</si>
  <si>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</si>
  <si>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</si>
  <si>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</si>
  <si>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</si>
  <si>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</si>
  <si>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</si>
  <si>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</si>
  <si>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</si>
  <si>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</si>
  <si>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</si>
  <si>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</si>
  <si>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</si>
  <si>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</si>
  <si>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</si>
  <si>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</si>
  <si>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</si>
  <si>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</si>
  <si>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</si>
  <si>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</si>
  <si>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</si>
  <si>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</si>
  <si>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</si>
  <si>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</si>
  <si>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</si>
  <si>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</si>
  <si>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</si>
  <si>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</si>
  <si>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</si>
  <si>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</si>
  <si>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</si>
  <si>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</si>
  <si>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</si>
  <si>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</si>
  <si>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</si>
  <si>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</si>
  <si>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</si>
  <si>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</si>
  <si>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</si>
  <si>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</si>
  <si>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</si>
  <si>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</si>
  <si>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</si>
  <si>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</si>
  <si>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</si>
  <si>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</si>
  <si>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</si>
  <si>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</si>
  <si>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</si>
  <si>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</si>
  <si>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</si>
  <si>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</si>
  <si>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</si>
  <si>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</si>
  <si>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</si>
  <si>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</si>
  <si>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</si>
  <si>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</si>
  <si>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</si>
  <si>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</si>
  <si>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</si>
  <si>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</si>
  <si>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</si>
  <si>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</si>
  <si>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</si>
  <si>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</si>
  <si>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</si>
  <si>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</si>
  <si>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</si>
  <si>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</si>
  <si>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</si>
  <si>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</si>
  <si>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</si>
  <si>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</si>
  <si>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</si>
  <si>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</si>
  <si>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</si>
  <si>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</si>
  <si>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</si>
  <si>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</si>
  <si>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</si>
  <si>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</si>
  <si>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</si>
  <si>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</si>
  <si>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</si>
  <si>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</si>
  <si>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</si>
  <si>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</si>
  <si>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</si>
  <si>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</si>
  <si>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</si>
  <si>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</si>
  <si>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</si>
  <si>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</si>
  <si>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</si>
  <si>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</si>
  <si>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</si>
  <si>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</si>
  <si>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</si>
  <si>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</si>
  <si>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</si>
  <si>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</si>
  <si>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</si>
  <si>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</si>
  <si>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</si>
  <si>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</si>
  <si>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</si>
  <si>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</si>
  <si>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</si>
  <si>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</si>
  <si>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</si>
  <si>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</si>
  <si>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</si>
  <si>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</si>
  <si>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</si>
  <si>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</si>
  <si>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</si>
  <si>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</si>
  <si>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</si>
  <si>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</si>
  <si>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</si>
  <si>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</si>
  <si>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</si>
  <si>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</si>
  <si>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</si>
  <si>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</si>
  <si>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</si>
  <si>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</si>
  <si>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</si>
  <si>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</si>
  <si>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</si>
  <si>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</si>
  <si>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</si>
  <si>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</si>
  <si>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</si>
  <si>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</si>
  <si>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</si>
  <si>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</si>
  <si>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</si>
  <si>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</si>
  <si>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</si>
  <si>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</si>
  <si>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</si>
  <si>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</si>
  <si>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</si>
  <si>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</si>
  <si>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</si>
  <si>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</si>
  <si>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</si>
  <si>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</si>
  <si>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</si>
  <si>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</si>
  <si>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</si>
  <si>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</si>
  <si>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</si>
  <si>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</si>
  <si>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</si>
  <si>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</si>
  <si>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</si>
  <si>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</si>
  <si>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</si>
  <si>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</si>
  <si>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</si>
  <si>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</si>
  <si>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</si>
  <si>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</si>
  <si>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</si>
  <si>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</si>
  <si>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</si>
  <si>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</si>
  <si>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</si>
  <si>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</si>
  <si>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</si>
  <si>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</si>
  <si>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</si>
  <si>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</si>
  <si>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</si>
  <si>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</si>
  <si>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</si>
  <si>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</si>
  <si>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</si>
  <si>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</si>
  <si>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</si>
  <si>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</si>
  <si>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</si>
  <si>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</si>
  <si>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</si>
  <si>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</si>
  <si>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</si>
  <si>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</si>
  <si>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</si>
  <si>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</si>
  <si>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</si>
  <si>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</si>
  <si>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</si>
  <si>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</si>
  <si>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</si>
  <si>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</si>
  <si>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</si>
  <si>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</si>
  <si>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</si>
  <si>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</si>
  <si>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</si>
  <si>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</si>
  <si>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</si>
  <si>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</si>
  <si>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</si>
  <si>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</si>
  <si>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</si>
  <si>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</si>
  <si>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</si>
  <si>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</si>
  <si>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</si>
  <si>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</si>
  <si>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</si>
  <si>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</si>
  <si>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</si>
  <si>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</si>
  <si>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</si>
  <si>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</si>
  <si>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</si>
  <si>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</si>
  <si>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</si>
  <si>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</si>
  <si>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</si>
  <si>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</si>
  <si>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</si>
  <si>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</si>
  <si>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</si>
  <si>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</si>
  <si>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</si>
  <si>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</si>
  <si>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</si>
  <si>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</si>
  <si>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</si>
  <si>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</si>
  <si>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</si>
  <si>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</si>
  <si>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</si>
  <si>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</si>
  <si>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</si>
  <si>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</si>
  <si>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</si>
  <si>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</si>
  <si>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</si>
  <si>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</si>
  <si>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</si>
  <si>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</si>
  <si>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</si>
  <si>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</si>
  <si>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</si>
  <si>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</si>
  <si>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</si>
  <si>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</si>
  <si>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</si>
  <si>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</si>
  <si>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</si>
  <si>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</si>
  <si>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</si>
  <si>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</si>
  <si>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</si>
  <si>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</si>
  <si>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</si>
  <si>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</si>
  <si>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</si>
  <si>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</si>
  <si>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</si>
  <si>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</si>
  <si>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</si>
  <si>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</si>
  <si>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</si>
  <si>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</si>
  <si>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</si>
  <si>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</si>
  <si>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</si>
  <si>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</si>
  <si>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</si>
  <si>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</si>
  <si>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</si>
  <si>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</si>
  <si>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</si>
  <si>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</si>
  <si>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</si>
  <si>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</si>
  <si>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</si>
  <si>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</si>
  <si>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</si>
  <si>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</si>
  <si>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</si>
  <si>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</si>
  <si>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</si>
  <si>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</si>
  <si>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</si>
  <si>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</si>
  <si>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</si>
  <si>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</si>
  <si>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</si>
  <si>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</si>
  <si>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</si>
  <si>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</si>
  <si>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</si>
  <si>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</si>
  <si>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</si>
  <si>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</si>
  <si>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</si>
  <si>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</si>
  <si>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</si>
  <si>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</si>
  <si>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</si>
  <si>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</si>
  <si>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</si>
  <si>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</si>
  <si>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</si>
  <si>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</si>
  <si>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</si>
  <si>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</si>
  <si>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</si>
  <si>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</si>
  <si>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</si>
  <si>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</si>
  <si>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</si>
  <si>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</si>
  <si>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</si>
  <si>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</si>
  <si>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</si>
  <si>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</si>
  <si>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</si>
  <si>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</si>
  <si>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</si>
  <si>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</si>
  <si>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</si>
  <si>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</si>
  <si>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</si>
  <si>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</si>
  <si>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</si>
  <si>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</si>
  <si>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</si>
  <si>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</si>
  <si>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</si>
  <si>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</si>
  <si>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</si>
  <si>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</si>
  <si>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</si>
  <si>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</si>
  <si>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</si>
  <si>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</si>
  <si>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</si>
  <si>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</si>
  <si>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</si>
  <si>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</si>
  <si>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</si>
  <si>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</si>
  <si>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</si>
  <si>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</si>
  <si>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</si>
  <si>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</si>
  <si>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</si>
  <si>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</si>
  <si>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</si>
  <si>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</si>
  <si>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</si>
  <si>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</si>
  <si>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</si>
  <si>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</si>
  <si>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</si>
  <si>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</si>
  <si>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</si>
  <si>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</si>
  <si>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</si>
  <si>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</si>
  <si>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</si>
  <si>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</si>
  <si>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</si>
  <si>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</si>
  <si>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</si>
  <si>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</si>
  <si>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</si>
  <si>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</si>
  <si>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</si>
  <si>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</si>
  <si>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</si>
  <si>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</si>
  <si>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</si>
  <si>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</si>
  <si>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</si>
  <si>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</si>
  <si>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</si>
  <si>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</si>
  <si>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</si>
  <si>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</si>
  <si>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</si>
  <si>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</si>
  <si>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</si>
  <si>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</si>
  <si>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</si>
  <si>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</si>
  <si>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</si>
  <si>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</si>
  <si>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</si>
  <si>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</si>
  <si>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</si>
  <si>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</si>
  <si>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</si>
  <si>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</si>
  <si>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</si>
  <si>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</si>
  <si>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</si>
  <si>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</si>
  <si>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</si>
  <si>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</si>
  <si>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</si>
  <si>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</si>
  <si>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</si>
  <si>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</si>
  <si>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</si>
  <si>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</si>
  <si>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</si>
  <si>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</si>
  <si>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</si>
  <si>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</si>
  <si>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</si>
  <si>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</si>
  <si>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</si>
  <si>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</si>
  <si>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</si>
  <si>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</si>
  <si>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</si>
  <si>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</si>
  <si>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</si>
  <si>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</si>
  <si>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</si>
  <si>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</si>
  <si>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</si>
  <si>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</si>
  <si>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</si>
  <si>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</si>
  <si>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</si>
  <si>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</si>
  <si>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</si>
  <si>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</si>
  <si>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</si>
  <si>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</si>
  <si>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</si>
  <si>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</si>
  <si>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</si>
  <si>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</si>
  <si>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</si>
  <si>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</si>
  <si>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</si>
  <si>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</si>
  <si>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</si>
  <si>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</si>
  <si>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</si>
  <si>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</si>
  <si>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</si>
  <si>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</si>
  <si>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</si>
  <si>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</si>
  <si>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</si>
  <si>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</si>
  <si>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</si>
  <si>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</si>
  <si>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</si>
  <si>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</si>
  <si>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</si>
  <si>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</si>
  <si>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</si>
  <si>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</si>
  <si>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</si>
  <si>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</si>
  <si>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</si>
  <si>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</si>
  <si>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</si>
  <si>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</si>
  <si>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</si>
  <si>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</si>
  <si>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</si>
  <si>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</si>
  <si>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</si>
  <si>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</si>
  <si>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</si>
  <si>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</si>
  <si>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</si>
  <si>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</si>
  <si>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</si>
  <si>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</si>
  <si>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</si>
  <si>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</si>
  <si>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</si>
  <si>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</si>
  <si>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</si>
  <si>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</si>
  <si>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</si>
  <si>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</si>
  <si>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</si>
  <si>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</si>
  <si>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</si>
  <si>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</si>
  <si>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</si>
  <si>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</si>
  <si>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</si>
  <si>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</si>
  <si>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</si>
  <si>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</si>
  <si>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</si>
  <si>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</si>
  <si>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</si>
  <si>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</si>
  <si>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</si>
  <si>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</si>
  <si>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</si>
  <si>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</si>
  <si>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</si>
  <si>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</si>
  <si>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</si>
  <si>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</si>
  <si>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</si>
  <si>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</si>
  <si>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</si>
  <si>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</si>
  <si>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</si>
  <si>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</si>
  <si>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</si>
  <si>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</si>
  <si>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</si>
  <si>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</si>
  <si>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</si>
  <si>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</si>
  <si>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</si>
  <si>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</si>
  <si>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</si>
  <si>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</si>
  <si>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</si>
  <si>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</si>
  <si>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</si>
  <si>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</si>
  <si>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</si>
  <si>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</si>
  <si>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</si>
  <si>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</si>
  <si>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</si>
  <si>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</si>
  <si>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</si>
  <si>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</si>
  <si>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</si>
  <si>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</si>
  <si>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</si>
  <si>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</si>
  <si>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</si>
  <si>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</si>
  <si>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</si>
  <si>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</si>
  <si>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</si>
  <si>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</si>
  <si>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</si>
  <si>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</si>
  <si>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</si>
  <si>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</si>
  <si>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</si>
  <si>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</si>
  <si>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</si>
  <si>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</si>
  <si>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</si>
  <si>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</si>
  <si>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</si>
  <si>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</si>
  <si>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</si>
  <si>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</si>
  <si>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</si>
  <si>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</si>
  <si>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</si>
  <si>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</si>
  <si>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</si>
  <si>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</si>
  <si>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</si>
  <si>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</si>
  <si>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</si>
  <si>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</si>
  <si>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</si>
  <si>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</si>
  <si>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</si>
  <si>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</si>
  <si>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</si>
  <si>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</si>
  <si>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</si>
  <si>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</si>
  <si>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</si>
  <si>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</si>
  <si>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</si>
  <si>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</si>
  <si>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</si>
  <si>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</si>
  <si>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</si>
  <si>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</si>
  <si>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</si>
  <si>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</si>
  <si>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</si>
  <si>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</si>
  <si>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</si>
  <si>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</si>
  <si>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</si>
  <si>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</si>
  <si>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</si>
  <si>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</si>
  <si>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</si>
  <si>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</si>
  <si>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</si>
  <si>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</si>
  <si>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</si>
  <si>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</si>
  <si>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</si>
  <si>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</si>
  <si>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</si>
  <si>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</si>
  <si>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</si>
  <si>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</si>
  <si>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</si>
  <si>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</si>
  <si>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</si>
  <si>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</si>
  <si>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</si>
  <si>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</si>
  <si>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</si>
  <si>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</si>
  <si>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</si>
  <si>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</si>
  <si>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</si>
  <si>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</si>
  <si>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</si>
  <si>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</si>
  <si>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</si>
  <si>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</si>
  <si>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</si>
  <si>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</si>
  <si>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</si>
  <si>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</si>
  <si>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</si>
  <si>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</si>
  <si>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</si>
  <si>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</si>
  <si>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</si>
  <si>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</si>
  <si>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</si>
  <si>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</si>
  <si>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</si>
  <si>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</si>
  <si>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</si>
  <si>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</si>
  <si>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</si>
  <si>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</si>
  <si>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</si>
  <si>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</si>
  <si>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</si>
  <si>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</si>
  <si>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</si>
  <si>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</si>
  <si>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</si>
  <si>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</si>
  <si>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</si>
  <si>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</si>
  <si>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</si>
  <si>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</si>
  <si>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</si>
  <si>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</si>
  <si>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</si>
  <si>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</si>
  <si>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</si>
  <si>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</si>
  <si>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</si>
  <si>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</si>
  <si>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</si>
  <si>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</si>
  <si>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</si>
  <si>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</si>
  <si>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</si>
  <si>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</si>
  <si>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</si>
  <si>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</si>
  <si>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</si>
  <si>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</si>
  <si>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</si>
  <si>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</si>
  <si>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</si>
  <si>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</si>
  <si>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</si>
  <si>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</si>
  <si>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</si>
  <si>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</si>
  <si>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</si>
  <si>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</si>
  <si>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</si>
  <si>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</si>
  <si>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</si>
  <si>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</si>
  <si>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</si>
  <si>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</si>
  <si>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</si>
  <si>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</si>
  <si>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</si>
  <si>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</si>
  <si>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</si>
  <si>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</si>
  <si>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</si>
  <si>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</si>
  <si>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</si>
  <si>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</si>
  <si>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</si>
  <si>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</si>
  <si>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</si>
  <si>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</si>
  <si>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</si>
  <si>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</si>
  <si>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</si>
  <si>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</si>
  <si>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</si>
  <si>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</si>
  <si>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</si>
  <si>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</si>
  <si>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</si>
  <si>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</si>
  <si>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</si>
  <si>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</si>
  <si>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</si>
  <si>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</si>
  <si>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</si>
  <si>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</si>
  <si>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</si>
  <si>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</si>
  <si>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</si>
  <si>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</si>
  <si>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</si>
  <si>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</si>
  <si>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</si>
  <si>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</si>
  <si>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</si>
  <si>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</si>
  <si>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</si>
  <si>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</si>
  <si>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</si>
  <si>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</si>
  <si>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</si>
  <si>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</si>
  <si>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</si>
  <si>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</si>
  <si>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</si>
  <si>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</si>
  <si>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</si>
  <si>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</si>
  <si>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</si>
  <si>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</si>
  <si>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</si>
  <si>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</si>
  <si>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</si>
  <si>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</si>
  <si>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</si>
  <si>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</si>
  <si>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</si>
  <si>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</si>
  <si>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</si>
  <si>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</si>
  <si>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</si>
  <si>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</si>
  <si>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</si>
  <si>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</si>
  <si>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</si>
  <si>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</si>
  <si>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</si>
  <si>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</si>
  <si>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</si>
  <si>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</si>
  <si>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</si>
  <si>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</si>
  <si>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</si>
  <si>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</si>
  <si>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</si>
  <si>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</si>
  <si>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</si>
  <si>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</si>
  <si>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</si>
  <si>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</si>
  <si>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</si>
  <si>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</si>
  <si>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</si>
  <si>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</si>
  <si>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</si>
  <si>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</si>
  <si>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</si>
  <si>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</si>
  <si>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</si>
  <si>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</si>
  <si>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</si>
  <si>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</si>
  <si>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</si>
  <si>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</si>
  <si>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</si>
  <si>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</si>
  <si>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</si>
  <si>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</si>
  <si>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</si>
  <si>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</si>
  <si>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</si>
  <si>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</si>
  <si>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</si>
  <si>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</si>
  <si>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</si>
  <si>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</si>
  <si>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</si>
  <si>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</si>
  <si>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</si>
  <si>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</si>
  <si>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</si>
  <si>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</si>
  <si>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</si>
  <si>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</si>
  <si>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</si>
  <si>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</si>
  <si>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</si>
  <si>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</si>
  <si>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</si>
  <si>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</si>
  <si>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</si>
  <si>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</si>
  <si>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</si>
  <si>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</si>
  <si>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</si>
  <si>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</si>
  <si>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</si>
  <si>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</si>
  <si>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</si>
  <si>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</si>
  <si>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</si>
  <si>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</si>
  <si>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</si>
  <si>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</si>
  <si>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</si>
  <si>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</si>
  <si>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</si>
  <si>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</si>
  <si>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</si>
  <si>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</si>
  <si>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</si>
  <si>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</si>
  <si>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</si>
  <si>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</si>
  <si>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</si>
  <si>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</si>
  <si>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</si>
  <si>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</si>
  <si>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</si>
  <si>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</si>
  <si>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</si>
  <si>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</si>
  <si>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</si>
  <si>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</si>
  <si>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</si>
  <si>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</si>
  <si>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</si>
  <si>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</si>
  <si>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</si>
  <si>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</si>
  <si>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</si>
  <si>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</si>
  <si>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</si>
  <si>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</si>
  <si>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</si>
  <si>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</si>
  <si>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</si>
  <si>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</si>
  <si>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</si>
  <si>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</si>
  <si>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</si>
  <si>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</si>
  <si>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</si>
  <si>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</si>
  <si>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</si>
  <si>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</si>
  <si>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</si>
  <si>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</si>
  <si>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</si>
  <si>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</si>
  <si>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</si>
  <si>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</si>
  <si>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</si>
  <si>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</si>
  <si>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</si>
  <si>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</si>
  <si>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</si>
  <si>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</si>
  <si>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</si>
  <si>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</si>
  <si>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</si>
  <si>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</si>
  <si>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</si>
  <si>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</si>
  <si>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</si>
  <si>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</si>
  <si>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</si>
  <si>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</si>
  <si>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</si>
  <si>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</si>
  <si>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</si>
  <si>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</si>
  <si>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</si>
  <si>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</si>
  <si>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</si>
  <si>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</si>
  <si>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</si>
  <si>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</si>
  <si>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</si>
  <si>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</si>
  <si>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</si>
  <si>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</si>
  <si>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</si>
  <si>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</si>
  <si>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</si>
  <si>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</si>
  <si>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</si>
  <si>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</si>
  <si>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</si>
  <si>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</si>
  <si>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</si>
  <si>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</si>
  <si>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</si>
  <si>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</si>
  <si>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</si>
  <si>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</si>
  <si>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</si>
  <si>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</si>
  <si>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</si>
  <si>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</si>
  <si>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</si>
  <si>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</si>
  <si>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</si>
  <si>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</si>
  <si>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</si>
  <si>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</si>
  <si>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</si>
  <si>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</si>
  <si>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</si>
  <si>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</si>
  <si>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</si>
  <si>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</si>
  <si>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</si>
  <si>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</si>
  <si>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</si>
  <si>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</si>
  <si>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</si>
  <si>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</si>
  <si>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</si>
  <si>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</si>
  <si>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</si>
  <si>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</si>
  <si>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</si>
  <si>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</si>
  <si>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</si>
  <si>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</si>
  <si>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</si>
  <si>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</si>
  <si>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</si>
  <si>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</si>
  <si>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</si>
  <si>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</si>
  <si>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</si>
  <si>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</si>
  <si>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</si>
  <si>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</si>
  <si>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</si>
  <si>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</si>
  <si>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</si>
  <si>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</si>
  <si>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</si>
  <si>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</si>
  <si>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</si>
  <si>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</si>
  <si>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</si>
  <si>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</si>
  <si>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</si>
  <si>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</si>
  <si>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</si>
  <si>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</si>
  <si>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</si>
  <si>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</si>
  <si>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</si>
  <si>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</si>
  <si>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</si>
  <si>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</si>
  <si>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</si>
  <si>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</si>
  <si>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</si>
  <si>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</si>
  <si>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</si>
  <si>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</si>
  <si>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</si>
  <si>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</si>
  <si>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</si>
  <si>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</si>
  <si>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</si>
  <si>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</si>
  <si>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</si>
  <si>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</si>
  <si>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</si>
  <si>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</si>
  <si>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</si>
  <si>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</si>
  <si>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</si>
  <si>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</si>
  <si>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</si>
  <si>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</si>
  <si>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</si>
  <si>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</si>
  <si>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</si>
  <si>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</si>
  <si>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</si>
  <si>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</si>
  <si>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</si>
  <si>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</si>
  <si>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</si>
  <si>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</si>
  <si>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</si>
  <si>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</si>
  <si>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</si>
  <si>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</si>
  <si>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</si>
  <si>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</si>
  <si>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</si>
  <si>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</si>
  <si>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</si>
  <si>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</si>
  <si>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</si>
  <si>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</si>
  <si>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</si>
  <si>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</si>
  <si>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</si>
  <si>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</si>
  <si>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</si>
  <si>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</si>
  <si>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</si>
  <si>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</si>
  <si>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</si>
  <si>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</si>
  <si>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</si>
  <si>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</si>
  <si>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</si>
  <si>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</si>
  <si>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</si>
  <si>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</si>
  <si>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</si>
  <si>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</si>
  <si>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</si>
  <si>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</si>
  <si>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</si>
  <si>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</si>
  <si>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</si>
  <si>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</si>
  <si>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</si>
  <si>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</si>
  <si>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</si>
  <si>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</si>
  <si>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</si>
  <si>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</si>
  <si>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</si>
  <si>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</si>
  <si>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</si>
  <si>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</si>
  <si>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</si>
  <si>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</si>
  <si>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</si>
  <si>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</si>
  <si>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</si>
  <si>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</si>
  <si>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</si>
  <si>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</si>
  <si>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</si>
  <si>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</si>
  <si>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</si>
  <si>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</si>
  <si>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</si>
  <si>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</si>
  <si>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</si>
  <si>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</si>
  <si>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</si>
  <si>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</si>
  <si>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</si>
  <si>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</si>
  <si>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</si>
  <si>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</si>
  <si>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</si>
  <si>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</si>
  <si>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</si>
  <si>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</si>
  <si>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</si>
  <si>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</si>
  <si>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</si>
  <si>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</si>
  <si>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</si>
  <si>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</si>
  <si>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</si>
  <si>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</si>
  <si>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</si>
  <si>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</si>
  <si>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</si>
  <si>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</si>
  <si>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</si>
  <si>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</si>
  <si>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</si>
  <si>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</si>
  <si>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</si>
  <si>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</si>
  <si>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</si>
  <si>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</si>
  <si>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</si>
  <si>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</si>
  <si>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</si>
  <si>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</si>
  <si>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</si>
  <si>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</si>
  <si>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</si>
  <si>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</si>
  <si>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</si>
  <si>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</si>
  <si>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</si>
  <si>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</si>
  <si>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</si>
  <si>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</si>
  <si>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</si>
  <si>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</si>
  <si>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</si>
  <si>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</si>
  <si>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</si>
  <si>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</si>
  <si>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</si>
  <si>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</si>
  <si>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</si>
  <si>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</si>
  <si>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</si>
  <si>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</si>
  <si>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</si>
  <si>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</si>
  <si>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</si>
  <si>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</si>
  <si>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</si>
  <si>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</si>
  <si>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</si>
  <si>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</si>
  <si>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</si>
  <si>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</si>
  <si>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</si>
  <si>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</si>
  <si>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</si>
  <si>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</si>
  <si>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</si>
  <si>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</si>
  <si>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</si>
  <si>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</si>
  <si>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</si>
  <si>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</si>
  <si>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</si>
  <si>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</si>
  <si>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</si>
  <si>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</si>
  <si>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</si>
  <si>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</si>
  <si>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</si>
  <si>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</si>
  <si>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</si>
  <si>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</si>
  <si>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</si>
  <si>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</si>
  <si>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</si>
  <si>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</si>
  <si>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</si>
  <si>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</si>
  <si>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</si>
  <si>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</si>
  <si>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</si>
  <si>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</si>
  <si>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</si>
  <si>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</si>
  <si>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</si>
  <si>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</si>
  <si>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</si>
  <si>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</si>
  <si>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</si>
  <si>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</si>
  <si>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</si>
  <si>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</si>
  <si>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</si>
  <si>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</si>
  <si>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</si>
  <si>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</si>
  <si>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</si>
  <si>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</si>
  <si>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</si>
  <si>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</si>
  <si>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</si>
  <si>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</si>
  <si>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</si>
  <si>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</si>
  <si>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</si>
  <si>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</si>
  <si>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</si>
  <si>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</si>
  <si>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</si>
  <si>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</si>
  <si>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</si>
  <si>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</si>
  <si>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</si>
  <si>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</si>
  <si>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</si>
  <si>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</si>
  <si>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</si>
  <si>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</si>
  <si>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</si>
  <si>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</si>
  <si>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</si>
  <si>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</si>
  <si>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</si>
  <si>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</si>
  <si>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</si>
  <si>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</si>
  <si>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</si>
  <si>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</si>
  <si>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</si>
  <si>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</si>
  <si>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</si>
  <si>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</si>
  <si>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</si>
  <si>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</si>
  <si>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</si>
  <si>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</si>
  <si>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</si>
  <si>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</si>
  <si>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</si>
  <si>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</si>
  <si>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</si>
  <si>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</si>
  <si>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</si>
  <si>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</si>
  <si>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</si>
  <si>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</si>
  <si>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</si>
  <si>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</si>
  <si>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</si>
  <si>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</si>
  <si>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</si>
  <si>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</si>
  <si>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</si>
  <si>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</si>
  <si>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</si>
  <si>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</si>
  <si>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</si>
  <si>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</si>
  <si>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</si>
  <si>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</si>
  <si>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</si>
  <si>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</si>
  <si>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</si>
  <si>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</si>
  <si>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</si>
  <si>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</si>
  <si>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</si>
  <si>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</si>
  <si>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</si>
  <si>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</si>
  <si>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</si>
  <si>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</si>
  <si>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</si>
  <si>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</si>
  <si>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</si>
  <si>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</si>
  <si>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</si>
  <si>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</si>
  <si>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</si>
  <si>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</si>
  <si>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</si>
  <si>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</si>
  <si>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</si>
  <si>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</si>
  <si>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</si>
  <si>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</si>
  <si>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</si>
  <si>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</si>
  <si>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</si>
  <si>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</si>
  <si>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</si>
  <si>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</si>
  <si>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</si>
  <si>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</si>
  <si>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</si>
  <si>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</si>
  <si>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</si>
  <si>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</si>
  <si>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</si>
  <si>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</si>
  <si>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</si>
  <si>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</si>
  <si>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</si>
  <si>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</si>
  <si>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</si>
  <si>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</si>
  <si>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</si>
  <si>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</si>
  <si>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</si>
  <si>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</si>
  <si>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</si>
  <si>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</si>
  <si>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</si>
  <si>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</si>
  <si>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</si>
  <si>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</si>
  <si>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</si>
  <si>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</si>
  <si>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</si>
  <si>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</si>
  <si>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</si>
  <si>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</si>
  <si>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</si>
  <si>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</si>
  <si>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</si>
  <si>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</si>
  <si>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</si>
  <si>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</si>
  <si>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</si>
  <si>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</si>
  <si>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</si>
  <si>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</si>
  <si>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</si>
  <si>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</si>
  <si>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</si>
  <si>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</si>
  <si>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</si>
  <si>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</si>
  <si>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</si>
  <si>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</si>
  <si>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</si>
  <si>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</si>
  <si>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</si>
  <si>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</si>
  <si>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</si>
  <si>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</si>
  <si>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</si>
  <si>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</si>
  <si>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</si>
  <si>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</si>
  <si>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</si>
  <si>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</si>
  <si>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</si>
  <si>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</si>
  <si>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</si>
  <si>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</si>
  <si>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</si>
  <si>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</si>
  <si>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</si>
  <si>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</si>
  <si>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</si>
  <si>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</si>
  <si>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</si>
  <si>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</si>
  <si>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</si>
  <si>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</si>
  <si>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</si>
  <si>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</si>
  <si>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</si>
  <si>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</si>
  <si>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</si>
  <si>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</si>
  <si>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</si>
  <si>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</si>
  <si>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</si>
  <si>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</si>
  <si>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</si>
  <si>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</si>
  <si>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</si>
  <si>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</si>
  <si>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</si>
  <si>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</si>
  <si>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</si>
  <si>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</si>
  <si>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</si>
  <si>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</si>
  <si>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</si>
  <si>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</si>
  <si>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</si>
  <si>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</si>
  <si>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</si>
  <si>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</si>
  <si>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</si>
  <si>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</si>
  <si>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</si>
  <si>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</si>
  <si>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</si>
  <si>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</si>
  <si>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</si>
  <si>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</si>
  <si>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</si>
  <si>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</si>
  <si>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</si>
  <si>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</si>
  <si>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</si>
  <si>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</si>
  <si>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</si>
  <si>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</si>
  <si>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</si>
  <si>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</si>
  <si>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</si>
  <si>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</si>
  <si>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</si>
  <si>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</si>
  <si>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</si>
  <si>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</si>
  <si>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</si>
  <si>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</si>
  <si>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</si>
  <si>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</si>
  <si>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</si>
  <si>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</si>
  <si>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</si>
  <si>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</si>
  <si>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</si>
  <si>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</si>
  <si>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</si>
  <si>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</si>
  <si>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</si>
  <si>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</si>
  <si>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</si>
  <si>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</si>
  <si>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</si>
  <si>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</si>
  <si>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</si>
  <si>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</si>
  <si>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</si>
  <si>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</si>
  <si>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</si>
  <si>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</si>
  <si>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</si>
  <si>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</si>
  <si>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</si>
  <si>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</si>
  <si>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</si>
  <si>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</si>
  <si>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</si>
  <si>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</si>
  <si>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</si>
  <si>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</si>
  <si>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</si>
  <si>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</si>
  <si>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</si>
  <si>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</si>
  <si>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</si>
  <si>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</si>
  <si>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</si>
  <si>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</si>
  <si>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</si>
  <si>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</si>
  <si>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</si>
  <si>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</si>
  <si>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</si>
  <si>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</si>
  <si>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</si>
  <si>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</si>
  <si>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</si>
  <si>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</si>
  <si>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</si>
  <si>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</si>
  <si>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</si>
  <si>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</si>
  <si>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</si>
  <si>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</si>
  <si>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</si>
  <si>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</si>
  <si>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</si>
  <si>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</si>
  <si>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</si>
  <si>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</si>
  <si>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</si>
  <si>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</si>
  <si>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</si>
  <si>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</si>
  <si>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</si>
  <si>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</si>
  <si>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</si>
  <si>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</si>
  <si>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</si>
  <si>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</si>
  <si>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</si>
  <si>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</si>
  <si>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</si>
  <si>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</si>
  <si>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</si>
  <si>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</si>
  <si>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</si>
  <si>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</si>
  <si>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</si>
  <si>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</si>
  <si>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</si>
  <si>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</si>
  <si>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</si>
  <si>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</si>
  <si>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</si>
  <si>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</si>
  <si>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</si>
  <si>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</si>
  <si>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</si>
  <si>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</si>
  <si>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</si>
  <si>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</si>
  <si>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</si>
  <si>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</si>
  <si>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</si>
  <si>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</si>
  <si>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</si>
  <si>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</si>
  <si>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</si>
  <si>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</si>
  <si>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</si>
  <si>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</si>
  <si>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</si>
  <si>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</si>
  <si>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</si>
  <si>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</si>
  <si>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</si>
  <si>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</si>
  <si>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</si>
  <si>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</si>
  <si>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</si>
  <si>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</si>
  <si>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</si>
  <si>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</si>
  <si>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</si>
  <si>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</si>
  <si>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</si>
  <si>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</si>
  <si>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</si>
  <si>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</si>
  <si>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</si>
  <si>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</si>
  <si>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</si>
  <si>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</si>
  <si>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</si>
  <si>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</si>
  <si>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</si>
  <si>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</si>
  <si>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</si>
  <si>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</si>
  <si>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</si>
  <si>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</si>
  <si>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</si>
  <si>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</si>
  <si>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</si>
  <si>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</si>
  <si>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</si>
  <si>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</si>
  <si>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</si>
  <si>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</si>
  <si>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</si>
  <si>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</si>
  <si>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</si>
  <si>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</si>
  <si>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</si>
  <si>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</si>
  <si>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</si>
  <si>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</si>
  <si>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</si>
  <si>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</si>
  <si>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</si>
  <si>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</si>
  <si>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</si>
  <si>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</si>
  <si>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</si>
  <si>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</si>
  <si>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</si>
  <si>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</si>
  <si>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</si>
  <si>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</si>
  <si>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</si>
  <si>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</si>
  <si>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</si>
  <si>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</si>
  <si>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</si>
  <si>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</si>
  <si>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</si>
  <si>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</si>
  <si>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</si>
  <si>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</si>
  <si>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</si>
  <si>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</si>
  <si>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</si>
  <si>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</si>
  <si>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</si>
  <si>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</si>
  <si>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</si>
  <si>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</si>
  <si>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</si>
  <si>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</si>
  <si>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</si>
  <si>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</si>
  <si>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</si>
  <si>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</si>
  <si>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</si>
  <si>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</si>
  <si>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</si>
  <si>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</si>
  <si>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</si>
  <si>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</si>
  <si>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</si>
  <si>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</si>
  <si>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</si>
  <si>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</si>
  <si>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</si>
  <si>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</si>
  <si>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</si>
  <si>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</si>
  <si>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</si>
  <si>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</si>
  <si>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</si>
  <si>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</si>
  <si>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</si>
  <si>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</si>
  <si>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</si>
  <si>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</si>
  <si>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</si>
  <si>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</si>
  <si>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</si>
  <si>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</si>
  <si>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</si>
  <si>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</si>
  <si>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</si>
  <si>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</si>
  <si>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</si>
  <si>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</si>
  <si>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</si>
  <si>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</si>
  <si>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</si>
  <si>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</si>
  <si>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</si>
  <si>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</si>
  <si>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</si>
  <si>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</si>
  <si>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</si>
  <si>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</si>
  <si>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</si>
  <si>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</si>
  <si>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</si>
  <si>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</si>
  <si>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</si>
  <si>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</si>
  <si>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</si>
  <si>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</si>
  <si>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</si>
  <si>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</si>
  <si>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</si>
  <si>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</si>
  <si>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</si>
  <si>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</si>
  <si>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</si>
  <si>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</si>
  <si>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</si>
  <si>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</si>
  <si>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</si>
  <si>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</si>
  <si>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</si>
  <si>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</si>
  <si>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</si>
  <si>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</si>
  <si>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</si>
  <si>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</si>
  <si>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</si>
  <si>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</si>
  <si>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</si>
  <si>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</si>
  <si>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</si>
  <si>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</si>
  <si>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</si>
  <si>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</si>
  <si>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</si>
  <si>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</si>
  <si>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</si>
  <si>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</si>
  <si>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</si>
  <si>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</si>
  <si>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</si>
  <si>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</si>
  <si>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</si>
  <si>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</si>
  <si>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</si>
  <si>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</si>
  <si>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</si>
  <si>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</si>
  <si>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</si>
  <si>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</si>
  <si>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</si>
  <si>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</si>
  <si>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</si>
  <si>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</si>
  <si>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</si>
  <si>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</si>
  <si>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</si>
  <si>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</si>
  <si>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</si>
  <si>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</si>
  <si>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</si>
  <si>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</si>
  <si>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</si>
  <si>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</si>
  <si>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</si>
  <si>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</si>
  <si>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</si>
  <si>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</si>
  <si>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</si>
  <si>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</si>
  <si>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</si>
  <si>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</si>
  <si>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</si>
  <si>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</si>
  <si>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</si>
  <si>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</si>
  <si>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</si>
  <si>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</si>
  <si>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</si>
  <si>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</si>
  <si>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</si>
  <si>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</si>
  <si>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</si>
  <si>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</si>
  <si>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</si>
  <si>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</si>
  <si>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</si>
  <si>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</si>
  <si>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</si>
  <si>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</si>
  <si>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</si>
  <si>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</si>
  <si>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</si>
  <si>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</si>
  <si>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</si>
  <si>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</si>
  <si>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</si>
  <si>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</si>
  <si>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</si>
  <si>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</si>
  <si>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</si>
  <si>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</si>
  <si>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</si>
  <si>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</si>
  <si>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</si>
  <si>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</si>
  <si>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</si>
  <si>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</si>
  <si>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</si>
  <si>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</si>
  <si>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</si>
  <si>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</si>
  <si>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</si>
  <si>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</si>
  <si>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</si>
  <si>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</si>
  <si>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</si>
  <si>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</si>
  <si>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</si>
  <si>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</si>
  <si>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</si>
  <si>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</si>
  <si>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</si>
  <si>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</si>
  <si>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</si>
  <si>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</si>
  <si>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</si>
  <si>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</si>
  <si>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</si>
  <si>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</si>
  <si>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</si>
  <si>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</si>
  <si>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</si>
  <si>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</si>
  <si>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</si>
  <si>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</si>
  <si>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</si>
  <si>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</si>
  <si>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</si>
  <si>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</si>
  <si>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</si>
  <si>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</si>
  <si>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</si>
  <si>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</si>
  <si>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</si>
  <si>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</si>
  <si>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</si>
  <si>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</si>
  <si>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</si>
  <si>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</si>
  <si>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</si>
  <si>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</si>
  <si>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</si>
  <si>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</si>
  <si>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</si>
  <si>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</si>
  <si>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</si>
  <si>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</si>
  <si>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</si>
  <si>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</si>
  <si>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</si>
  <si>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</si>
  <si>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</si>
  <si>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</si>
  <si>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</si>
  <si>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</si>
  <si>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</si>
  <si>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</si>
  <si>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</si>
  <si>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</si>
  <si>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</si>
  <si>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</si>
  <si>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</si>
  <si>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</si>
  <si>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</si>
  <si>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</si>
  <si>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</si>
  <si>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</si>
  <si>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</si>
  <si>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</si>
  <si>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</si>
  <si>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</si>
  <si>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</si>
  <si>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</si>
  <si>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</si>
  <si>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</si>
  <si>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</si>
  <si>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</si>
  <si>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</si>
  <si>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</si>
  <si>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</si>
  <si>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</si>
  <si>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</si>
  <si>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</si>
  <si>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</si>
  <si>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</si>
  <si>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</si>
  <si>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</si>
  <si>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</si>
  <si>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</si>
  <si>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</si>
  <si>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</si>
  <si>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</si>
  <si>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</si>
  <si>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</si>
  <si>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</si>
  <si>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</si>
  <si>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</si>
  <si>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</si>
  <si>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</si>
  <si>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</si>
  <si>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</si>
  <si>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</si>
  <si>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</si>
  <si>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</si>
  <si>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</si>
  <si>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</si>
  <si>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</si>
  <si>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</si>
  <si>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</si>
  <si>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</si>
  <si>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</si>
  <si>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</si>
  <si>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</si>
  <si>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</si>
  <si>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</si>
  <si>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</si>
  <si>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</si>
  <si>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</si>
  <si>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</si>
  <si>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</si>
  <si>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</si>
  <si>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</si>
  <si>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</si>
  <si>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</si>
  <si>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</si>
  <si>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</si>
  <si>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</si>
  <si>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</si>
  <si>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</si>
  <si>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</si>
  <si>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</si>
  <si>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</si>
  <si>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</si>
  <si>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</si>
  <si>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</si>
  <si>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</si>
  <si>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</si>
  <si>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</si>
  <si>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</si>
  <si>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</si>
  <si>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</si>
  <si>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</si>
  <si>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</si>
  <si>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</si>
  <si>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</si>
  <si>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</si>
  <si>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</si>
  <si>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</si>
  <si>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</si>
  <si>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</si>
  <si>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</si>
  <si>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</si>
  <si>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</si>
  <si>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</si>
  <si>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</si>
  <si>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</si>
  <si>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</si>
  <si>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</si>
  <si>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</si>
  <si>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</si>
  <si>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</si>
  <si>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</si>
  <si>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</si>
  <si>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</si>
  <si>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</si>
  <si>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</si>
  <si>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</si>
  <si>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</si>
  <si>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</si>
  <si>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</si>
  <si>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</si>
  <si>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</si>
  <si>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</si>
  <si>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</si>
  <si>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</si>
  <si>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</si>
  <si>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</si>
  <si>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</si>
  <si>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</si>
  <si>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</si>
  <si>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</si>
  <si>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</si>
  <si>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</si>
  <si>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</si>
  <si>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</si>
  <si>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</si>
  <si>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</si>
  <si>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</si>
  <si>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</si>
  <si>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</si>
  <si>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</si>
  <si>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</si>
  <si>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</si>
  <si>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</si>
  <si>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</si>
  <si>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</si>
  <si>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</si>
  <si>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</si>
  <si>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</si>
  <si>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</si>
  <si>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</si>
  <si>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</si>
  <si>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</si>
  <si>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</si>
  <si>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</si>
  <si>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</si>
  <si>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</si>
  <si>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</si>
  <si>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</si>
  <si>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</si>
  <si>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</si>
  <si>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</si>
  <si>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</si>
  <si>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</si>
  <si>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</si>
  <si>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</si>
  <si>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</si>
  <si>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</si>
  <si>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</si>
  <si>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</si>
  <si>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</si>
  <si>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</si>
  <si>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</si>
  <si>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</si>
  <si>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</si>
  <si>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</si>
  <si>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</si>
  <si>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</si>
  <si>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</si>
  <si>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</si>
  <si>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</si>
  <si>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</si>
  <si>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</si>
  <si>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</si>
  <si>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</si>
  <si>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</si>
  <si>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</si>
  <si>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</si>
  <si>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</si>
  <si>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</si>
  <si>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</si>
  <si>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</si>
  <si>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</si>
  <si>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</si>
  <si>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</si>
  <si>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</si>
  <si>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</si>
  <si>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</si>
  <si>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</si>
  <si>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</si>
  <si>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</si>
  <si>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</si>
  <si>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</si>
  <si>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</si>
  <si>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</si>
  <si>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</si>
  <si>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</si>
  <si>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</si>
  <si>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</si>
  <si>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</si>
  <si>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</si>
  <si>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</si>
  <si>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</si>
  <si>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</si>
  <si>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</si>
  <si>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</si>
  <si>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</si>
  <si>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</si>
  <si>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</si>
  <si>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</si>
  <si>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</si>
  <si>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</si>
  <si>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</si>
  <si>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</si>
  <si>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</si>
  <si>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</si>
  <si>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</si>
  <si>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</si>
  <si>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</si>
  <si>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</si>
  <si>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</si>
  <si>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</si>
  <si>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</si>
  <si>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</si>
  <si>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</si>
  <si>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</si>
  <si>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</si>
  <si>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</si>
  <si>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</si>
  <si>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</si>
  <si>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</si>
  <si>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</si>
  <si>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</si>
  <si>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</si>
  <si>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</si>
  <si>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</si>
  <si>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</si>
  <si>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</si>
  <si>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</si>
  <si>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</si>
  <si>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</si>
  <si>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</si>
  <si>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</si>
  <si>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</si>
  <si>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</si>
  <si>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</si>
  <si>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</si>
  <si>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</si>
  <si>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</si>
  <si>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</si>
  <si>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</si>
  <si>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</si>
  <si>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</si>
  <si>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</si>
  <si>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</si>
  <si>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</si>
  <si>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</si>
  <si>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</si>
  <si>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</si>
  <si>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</si>
  <si>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</si>
  <si>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</si>
  <si>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</si>
  <si>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</si>
  <si>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</si>
  <si>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</si>
  <si>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</si>
  <si>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</si>
  <si>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</si>
  <si>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</si>
  <si>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</si>
  <si>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</si>
  <si>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</si>
  <si>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</si>
  <si>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</si>
  <si>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</si>
  <si>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</si>
  <si>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</si>
  <si>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</si>
  <si>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</si>
  <si>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</si>
  <si>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</si>
  <si>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</si>
  <si>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</si>
  <si>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</si>
  <si>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</si>
  <si>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</si>
  <si>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</si>
  <si>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</si>
  <si>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</si>
  <si>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</si>
  <si>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</si>
  <si>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</si>
  <si>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</si>
  <si>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</si>
  <si>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</si>
  <si>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</si>
  <si>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</si>
  <si>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</si>
  <si>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</si>
  <si>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</si>
  <si>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</si>
  <si>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</si>
  <si>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</si>
  <si>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</si>
  <si>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</si>
  <si>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</si>
  <si>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</si>
  <si>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</si>
  <si>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</si>
  <si>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</si>
  <si>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</si>
  <si>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</si>
  <si>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</si>
  <si>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</si>
  <si>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</si>
  <si>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</si>
  <si>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</si>
  <si>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</si>
  <si>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</si>
  <si>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</si>
  <si>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</si>
  <si>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</si>
  <si>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</si>
  <si>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</si>
  <si>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</si>
  <si>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</si>
  <si>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</si>
  <si>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</si>
  <si>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</si>
  <si>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</si>
  <si>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</si>
  <si>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</si>
  <si>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</si>
  <si>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</si>
  <si>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</si>
  <si>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</si>
  <si>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</si>
  <si>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</si>
  <si>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</si>
  <si>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</si>
  <si>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</si>
  <si>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</si>
  <si>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</si>
  <si>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</si>
  <si>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</si>
  <si>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</si>
  <si>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</si>
  <si>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</si>
  <si>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</si>
  <si>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</si>
  <si>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</si>
  <si>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</si>
  <si>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</si>
  <si>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</si>
  <si>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</si>
  <si>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</si>
  <si>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</si>
  <si>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</si>
  <si>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</si>
  <si>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</si>
  <si>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</si>
  <si>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</si>
  <si>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</si>
  <si>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</si>
  <si>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</si>
  <si>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</si>
  <si>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</si>
  <si>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</si>
  <si>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</si>
  <si>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</si>
  <si>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</si>
  <si>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</si>
  <si>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</si>
  <si>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</si>
  <si>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</si>
  <si>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</si>
  <si>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</si>
  <si>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</si>
  <si>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</si>
  <si>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</si>
  <si>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</si>
  <si>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</si>
  <si>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</si>
  <si>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</si>
  <si>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</si>
  <si>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</si>
  <si>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</si>
  <si>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</si>
  <si>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</si>
  <si>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</si>
  <si>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</si>
  <si>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</si>
  <si>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</si>
  <si>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</si>
  <si>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</si>
  <si>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</si>
  <si>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</si>
  <si>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</si>
  <si>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</si>
  <si>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</si>
  <si>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</si>
  <si>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</si>
  <si>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</si>
  <si>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</si>
  <si>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</si>
  <si>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</si>
  <si>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</si>
  <si>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</si>
  <si>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</si>
  <si>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</si>
  <si>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</si>
  <si>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</si>
  <si>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</si>
  <si>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</si>
  <si>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</si>
  <si>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</si>
  <si>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</si>
  <si>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</si>
  <si>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</si>
  <si>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</si>
  <si>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</si>
  <si>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</si>
  <si>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</si>
  <si>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</si>
  <si>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</si>
  <si>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</si>
  <si>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</si>
  <si>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</si>
  <si>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</si>
  <si>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</si>
  <si>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</si>
  <si>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</si>
  <si>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</si>
  <si>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</si>
  <si>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</si>
  <si>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</si>
  <si>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</si>
  <si>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</si>
  <si>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</si>
  <si>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</si>
  <si>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</si>
  <si>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</si>
  <si>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</si>
  <si>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</si>
  <si>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</si>
  <si>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</si>
  <si>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</si>
  <si>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</si>
  <si>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</si>
  <si>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</si>
  <si>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</si>
  <si>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</si>
  <si>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</si>
  <si>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</si>
  <si>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</si>
  <si>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</si>
  <si>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</si>
  <si>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</si>
  <si>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</si>
  <si>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</si>
  <si>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</si>
  <si>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</si>
  <si>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</si>
  <si>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</si>
  <si>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</si>
  <si>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</si>
  <si>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</si>
  <si>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</si>
  <si>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</si>
  <si>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</si>
  <si>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</si>
  <si>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</si>
  <si>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</si>
  <si>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</si>
  <si>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</si>
  <si>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</si>
  <si>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</si>
  <si>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</si>
  <si>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</si>
  <si>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</si>
  <si>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</si>
  <si>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</si>
  <si>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</si>
  <si>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</si>
  <si>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</si>
  <si>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</si>
  <si>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</si>
  <si>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</si>
  <si>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</si>
  <si>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</si>
  <si>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</si>
  <si>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</si>
  <si>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</si>
  <si>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</si>
  <si>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</si>
  <si>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</si>
  <si>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</si>
  <si>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</si>
  <si>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</si>
  <si>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</si>
  <si>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</si>
  <si>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</si>
  <si>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</si>
  <si>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</si>
  <si>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</si>
  <si>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</si>
  <si>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</si>
  <si>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</si>
  <si>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</si>
  <si>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</si>
  <si>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</si>
  <si>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</si>
  <si>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</si>
  <si>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</si>
  <si>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</si>
  <si>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</si>
  <si>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</si>
  <si>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</si>
  <si>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</si>
  <si>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</si>
  <si>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</si>
  <si>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</si>
  <si>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</si>
  <si>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</si>
  <si>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</si>
  <si>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</si>
  <si>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</si>
  <si>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</si>
  <si>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</si>
  <si>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</si>
  <si>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</si>
  <si>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</si>
  <si>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</si>
  <si>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</si>
  <si>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</si>
  <si>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</si>
  <si>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</si>
  <si>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</si>
  <si>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</si>
  <si>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</si>
  <si>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</si>
  <si>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</si>
  <si>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</si>
  <si>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</si>
  <si>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</si>
  <si>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</si>
  <si>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</si>
  <si>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</si>
  <si>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</si>
  <si>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</si>
  <si>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</si>
  <si>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</si>
  <si>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</si>
  <si>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</si>
  <si>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</si>
  <si>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</si>
  <si>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</si>
  <si>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</si>
  <si>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</si>
  <si>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</si>
  <si>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</si>
  <si>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</si>
  <si>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</si>
  <si>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</si>
  <si>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</si>
  <si>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</si>
  <si>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</si>
  <si>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</si>
  <si>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</si>
  <si>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</si>
  <si>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</si>
  <si>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</si>
  <si>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</si>
  <si>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</si>
  <si>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</si>
  <si>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</si>
  <si>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</si>
  <si>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</si>
  <si>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</si>
  <si>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</si>
  <si>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</si>
  <si>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</si>
  <si>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</si>
  <si>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</si>
  <si>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</si>
  <si>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</si>
  <si>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</si>
  <si>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</si>
  <si>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</si>
  <si>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</si>
  <si>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</si>
  <si>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</si>
  <si>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</si>
  <si>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</si>
  <si>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</si>
  <si>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</si>
  <si>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</si>
  <si>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</si>
  <si>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</si>
  <si>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</si>
  <si>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</si>
  <si>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</si>
  <si>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</si>
  <si>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</si>
  <si>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</si>
  <si>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</si>
  <si>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</si>
  <si>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</si>
  <si>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</si>
  <si>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</si>
  <si>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</si>
  <si>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</si>
  <si>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</si>
  <si>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</si>
  <si>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</si>
  <si>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</si>
  <si>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</si>
  <si>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</si>
  <si>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</si>
  <si>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</si>
  <si>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</si>
  <si>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</si>
  <si>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</si>
  <si>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</si>
  <si>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</si>
  <si>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</si>
  <si>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</si>
  <si>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</si>
  <si>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</si>
  <si>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</si>
  <si>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</si>
  <si>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</si>
  <si>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</si>
  <si>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</si>
  <si>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</si>
  <si>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</si>
  <si>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</si>
  <si>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</si>
  <si>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</si>
  <si>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</si>
  <si>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</si>
  <si>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</si>
  <si>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</si>
  <si>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</si>
  <si>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</si>
  <si>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</si>
  <si>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</si>
  <si>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</si>
  <si>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</si>
  <si>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</si>
  <si>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</si>
  <si>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</si>
  <si>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</si>
  <si>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</si>
  <si>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</si>
  <si>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</si>
  <si>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</si>
  <si>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</si>
  <si>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</si>
  <si>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</si>
  <si>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</si>
  <si>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</si>
  <si>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</si>
  <si>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</si>
  <si>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</si>
  <si>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</si>
  <si>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</si>
  <si>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</si>
  <si>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</si>
  <si>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</si>
  <si>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</si>
  <si>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</si>
  <si>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</si>
  <si>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</si>
  <si>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</si>
  <si>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</si>
  <si>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</si>
  <si>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</si>
  <si>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</si>
  <si>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</si>
  <si>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</si>
  <si>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</si>
  <si>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</si>
  <si>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</si>
  <si>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</si>
  <si>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</si>
  <si>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</si>
  <si>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</si>
  <si>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</si>
  <si>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</si>
  <si>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</si>
  <si>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</si>
  <si>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</si>
  <si>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</si>
  <si>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</si>
  <si>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</si>
  <si>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</si>
  <si>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</si>
  <si>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</si>
  <si>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</si>
  <si>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</si>
  <si>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</si>
  <si>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</si>
  <si>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</si>
  <si>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</si>
  <si>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</si>
  <si>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</si>
  <si>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</si>
  <si>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</si>
  <si>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</si>
  <si>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</si>
  <si>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</si>
  <si>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</si>
  <si>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</si>
  <si>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</si>
  <si>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</si>
  <si>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</si>
  <si>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</si>
  <si>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</si>
  <si>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</si>
  <si>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</si>
  <si>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</si>
  <si>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</si>
  <si>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</si>
  <si>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</si>
  <si>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</si>
  <si>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</si>
  <si>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</si>
  <si>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</si>
  <si>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</si>
  <si>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</si>
  <si>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</si>
  <si>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</si>
  <si>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</si>
  <si>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</si>
  <si>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</si>
  <si>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</si>
  <si>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</si>
  <si>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</si>
  <si>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</si>
  <si>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</si>
  <si>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</si>
  <si>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</si>
  <si>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</si>
  <si>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</si>
  <si>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</si>
  <si>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</si>
  <si>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</si>
  <si>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</si>
  <si>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</si>
  <si>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</si>
  <si>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</si>
  <si>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</si>
  <si>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</si>
  <si>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</si>
  <si>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</si>
  <si>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</si>
  <si>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</si>
  <si>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</si>
  <si>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</si>
  <si>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</si>
  <si>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</si>
  <si>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</si>
  <si>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</si>
  <si>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</si>
  <si>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</si>
  <si>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</si>
  <si>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</si>
  <si>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</si>
  <si>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</si>
  <si>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</si>
  <si>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</si>
  <si>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</si>
  <si>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</si>
  <si>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</si>
  <si>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</si>
  <si>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</si>
  <si>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</si>
  <si>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</si>
  <si>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</si>
  <si>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</si>
  <si>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</si>
  <si>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</si>
  <si>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</si>
  <si>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</si>
  <si>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</si>
  <si>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</si>
  <si>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</si>
  <si>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</si>
  <si>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</si>
  <si>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</si>
  <si>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</si>
  <si>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</si>
  <si>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</si>
  <si>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</si>
  <si>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</si>
  <si>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</si>
  <si>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</si>
  <si>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</si>
  <si>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</si>
  <si>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</si>
  <si>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</si>
  <si>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</si>
  <si>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</si>
  <si>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</si>
  <si>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</si>
  <si>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</si>
  <si>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</si>
  <si>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</si>
  <si>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</si>
  <si>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</si>
  <si>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</si>
  <si>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</si>
  <si>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</si>
  <si>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</si>
  <si>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</si>
  <si>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</si>
  <si>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</si>
  <si>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</si>
  <si>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</si>
  <si>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</si>
  <si>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</si>
  <si>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</si>
  <si>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</si>
  <si>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</si>
  <si>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</si>
  <si>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</si>
  <si>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</si>
  <si>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</si>
  <si>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</si>
  <si>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</si>
  <si>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</si>
  <si>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</si>
  <si>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</si>
  <si>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</si>
  <si>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</si>
  <si>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</si>
  <si>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</si>
  <si>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</si>
  <si>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</si>
  <si>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</si>
  <si>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</si>
  <si>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</si>
  <si>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</si>
  <si>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</si>
  <si>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</si>
  <si>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</si>
  <si>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</si>
  <si>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</si>
  <si>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</si>
  <si>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</si>
  <si>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</si>
  <si>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</si>
  <si>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</si>
  <si>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</si>
  <si>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</si>
  <si>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</si>
  <si>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</si>
  <si>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</si>
  <si>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</si>
  <si>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</si>
  <si>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</si>
  <si>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</si>
  <si>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</si>
  <si>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</si>
  <si>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</si>
  <si>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</si>
  <si>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</si>
  <si>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</si>
  <si>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</si>
  <si>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</si>
  <si>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</si>
  <si>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</si>
  <si>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</si>
  <si>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</si>
  <si>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</si>
  <si>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</si>
  <si>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</si>
  <si>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</si>
  <si>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</si>
  <si>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</si>
  <si>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</si>
  <si>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</si>
  <si>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</si>
  <si>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</si>
  <si>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</si>
  <si>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</si>
  <si>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</si>
  <si>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</si>
  <si>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</si>
  <si>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</si>
  <si>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</si>
  <si>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</si>
  <si>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</si>
  <si>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</si>
  <si>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</si>
  <si>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</si>
  <si>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</si>
  <si>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</si>
  <si>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</si>
  <si>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</si>
  <si>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</si>
  <si>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</si>
  <si>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</si>
  <si>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</si>
  <si>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</si>
  <si>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</si>
  <si>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</si>
  <si>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</si>
  <si>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</si>
  <si>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</si>
  <si>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</si>
  <si>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</si>
  <si>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</si>
  <si>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</si>
  <si>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</si>
  <si>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</si>
  <si>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</si>
  <si>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</si>
  <si>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</si>
  <si>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</si>
  <si>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</si>
  <si>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</si>
  <si>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</si>
  <si>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</si>
  <si>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</si>
  <si>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</si>
  <si>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</si>
  <si>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</si>
  <si>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</si>
  <si>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</si>
  <si>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</si>
  <si>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</si>
  <si>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</si>
  <si>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</si>
  <si>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</si>
  <si>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</si>
  <si>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</si>
  <si>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</si>
  <si>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</si>
  <si>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</si>
  <si>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</si>
  <si>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</si>
  <si>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</si>
  <si>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</si>
  <si>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</si>
  <si>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</si>
  <si>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</si>
  <si>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</si>
  <si>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</si>
  <si>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</si>
  <si>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</si>
  <si>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</si>
  <si>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</si>
  <si>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</si>
  <si>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</si>
  <si>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</si>
  <si>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</si>
  <si>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</si>
  <si>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</si>
  <si>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</si>
  <si>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</si>
  <si>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</si>
  <si>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</si>
  <si>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</si>
  <si>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</si>
  <si>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</si>
  <si>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</si>
  <si>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</si>
  <si>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</si>
  <si>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</si>
  <si>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</si>
  <si>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</si>
  <si>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</si>
  <si>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</si>
  <si>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</si>
  <si>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</si>
  <si>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</si>
  <si>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</si>
  <si>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</si>
  <si>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</si>
  <si>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</si>
  <si>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</si>
  <si>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</si>
  <si>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</si>
  <si>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</si>
  <si>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</si>
  <si>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</si>
  <si>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</si>
  <si>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</si>
  <si>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</si>
  <si>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</si>
  <si>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</si>
  <si>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</si>
  <si>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</si>
  <si>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</si>
  <si>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</si>
  <si>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</si>
  <si>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</si>
  <si>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</si>
  <si>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</si>
  <si>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</si>
  <si>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</si>
  <si>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</si>
  <si>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</si>
  <si>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</si>
  <si>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</si>
  <si>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</si>
  <si>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</si>
  <si>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</si>
  <si>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</si>
  <si>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</si>
  <si>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</si>
  <si>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</si>
  <si>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</si>
  <si>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</si>
  <si>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</si>
  <si>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</si>
  <si>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</si>
  <si>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</si>
  <si>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</si>
  <si>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</si>
  <si>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</si>
  <si>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</si>
  <si>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</si>
  <si>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</si>
  <si>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</si>
  <si>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</si>
  <si>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</si>
  <si>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</si>
  <si>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</si>
  <si>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</si>
  <si>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</si>
  <si>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</si>
  <si>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</si>
  <si>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</si>
  <si>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</si>
  <si>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</si>
  <si>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</si>
  <si>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</si>
  <si>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</si>
  <si>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</si>
  <si>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</si>
  <si>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</si>
  <si>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</si>
  <si>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</si>
  <si>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</si>
  <si>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</si>
  <si>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</si>
  <si>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</si>
  <si>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</si>
  <si>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</si>
  <si>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</si>
  <si>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</si>
  <si>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</si>
  <si>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</si>
  <si>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</si>
  <si>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</si>
  <si>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</si>
  <si>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</si>
  <si>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</si>
  <si>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</si>
  <si>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</si>
  <si>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</si>
  <si>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</si>
  <si>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</si>
  <si>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</si>
  <si>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</si>
  <si>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</si>
  <si>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</si>
  <si>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</si>
  <si>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</si>
  <si>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</si>
  <si>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</si>
  <si>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</si>
  <si>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</si>
  <si>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</si>
  <si>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</si>
  <si>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</si>
  <si>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</si>
  <si>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</si>
  <si>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</si>
  <si>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</si>
  <si>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</si>
  <si>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</si>
  <si>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</si>
  <si>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</si>
  <si>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</si>
  <si>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</si>
  <si>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</si>
  <si>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</si>
  <si>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</si>
  <si>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</si>
  <si>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</si>
  <si>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</si>
  <si>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</si>
  <si>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</si>
  <si>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</si>
  <si>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</si>
  <si>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</si>
  <si>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</si>
  <si>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</si>
  <si>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</si>
  <si>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</si>
  <si>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</si>
  <si>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</si>
  <si>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</si>
  <si>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</si>
  <si>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</si>
  <si>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</si>
  <si>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</si>
  <si>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</si>
  <si>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</si>
  <si>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</si>
  <si>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</si>
  <si>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</si>
  <si>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</si>
  <si>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</si>
  <si>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</si>
  <si>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</si>
  <si>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</si>
  <si>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</si>
  <si>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</si>
  <si>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</si>
  <si>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</si>
  <si>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</si>
  <si>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</si>
  <si>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</si>
  <si>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</si>
  <si>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</si>
  <si>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</si>
  <si>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</si>
  <si>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</si>
  <si>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</si>
  <si>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</si>
  <si>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</si>
  <si>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</si>
  <si>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</si>
  <si>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</si>
  <si>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</si>
  <si>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</si>
  <si>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</si>
  <si>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</si>
  <si>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</si>
  <si>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</si>
  <si>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</si>
  <si>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</si>
  <si>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</si>
  <si>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</si>
  <si>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</si>
  <si>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</si>
  <si>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</si>
  <si>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</si>
  <si>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</si>
  <si>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</si>
  <si>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</si>
  <si>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</si>
  <si>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</si>
  <si>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</si>
  <si>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</si>
  <si>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</si>
  <si>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</si>
  <si>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</si>
  <si>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</si>
  <si>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</si>
  <si>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</si>
  <si>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</si>
  <si>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</si>
  <si>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</si>
  <si>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</si>
  <si>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</si>
  <si>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</si>
  <si>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</si>
  <si>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</si>
  <si>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</si>
  <si>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</si>
  <si>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</si>
  <si>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</si>
  <si>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</si>
  <si>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</si>
  <si>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</si>
  <si>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</si>
  <si>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</si>
  <si>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</si>
  <si>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</si>
  <si>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</si>
  <si>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</si>
  <si>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</si>
  <si>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</si>
  <si>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</si>
  <si>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</si>
  <si>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</si>
  <si>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</si>
  <si>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</si>
  <si>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</si>
  <si>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</si>
  <si>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</si>
  <si>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</si>
  <si>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</si>
  <si>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</si>
  <si>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</si>
  <si>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</si>
  <si>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</si>
  <si>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</si>
  <si>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</si>
  <si>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</si>
  <si>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</si>
  <si>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</si>
  <si>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</si>
  <si>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</si>
  <si>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</si>
  <si>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</si>
  <si>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</si>
  <si>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</si>
  <si>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</si>
  <si>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</si>
  <si>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</si>
  <si>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</si>
  <si>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</si>
  <si>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</si>
  <si>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</si>
  <si>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</si>
  <si>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</si>
  <si>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</si>
  <si>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</si>
  <si>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</si>
  <si>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</si>
  <si>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</si>
  <si>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</si>
  <si>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</si>
  <si>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</si>
  <si>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</si>
  <si>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</si>
  <si>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</si>
  <si>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</si>
  <si>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</si>
  <si>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</si>
  <si>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</si>
  <si>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</si>
  <si>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</si>
  <si>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</si>
  <si>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</si>
  <si>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</si>
  <si>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</si>
  <si>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</si>
  <si>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</si>
  <si>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</si>
  <si>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</si>
  <si>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</si>
  <si>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</si>
  <si>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</si>
  <si>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</si>
  <si>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</si>
  <si>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</si>
  <si>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</si>
  <si>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</si>
  <si>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</si>
  <si>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</si>
  <si>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</si>
  <si>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</si>
  <si>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</si>
  <si>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</si>
  <si>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</si>
  <si>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</si>
  <si>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</si>
  <si>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</si>
  <si>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</si>
  <si>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</si>
  <si>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</si>
  <si>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</si>
  <si>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</si>
  <si>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</si>
  <si>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</si>
  <si>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</si>
  <si>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</si>
  <si>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</si>
  <si>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</si>
  <si>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</si>
  <si>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</si>
  <si>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</si>
  <si>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</si>
  <si>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</si>
  <si>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</si>
  <si>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</si>
  <si>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</si>
  <si>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</si>
  <si>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</si>
  <si>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</si>
  <si>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</si>
  <si>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</si>
  <si>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</si>
  <si>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</si>
  <si>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</si>
  <si>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</si>
  <si>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</si>
  <si>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</si>
  <si>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</si>
  <si>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</si>
  <si>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</si>
  <si>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</si>
  <si>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</si>
  <si>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</si>
  <si>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</si>
  <si>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</si>
  <si>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</si>
  <si>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</si>
  <si>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</si>
  <si>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</si>
  <si>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</si>
  <si>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</si>
  <si>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</si>
  <si>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</si>
  <si>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</si>
  <si>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</si>
  <si>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</si>
  <si>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</si>
  <si>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</si>
  <si>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</si>
  <si>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</si>
  <si>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</si>
  <si>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</si>
  <si>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</si>
  <si>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</si>
  <si>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</si>
  <si>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</si>
  <si>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</si>
  <si>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</si>
  <si>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</si>
  <si>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</si>
  <si>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</si>
  <si>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</si>
  <si>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</si>
  <si>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</si>
  <si>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</si>
  <si>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</si>
  <si>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</si>
  <si>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</si>
  <si>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</si>
  <si>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</si>
  <si>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</si>
  <si>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</si>
  <si>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</si>
  <si>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</si>
  <si>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</si>
  <si>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</si>
  <si>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</si>
  <si>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</si>
  <si>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</si>
  <si>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</si>
  <si>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</si>
  <si>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</si>
  <si>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</si>
  <si>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</si>
  <si>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</si>
  <si>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</si>
  <si>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</si>
  <si>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</si>
  <si>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</si>
  <si>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</si>
  <si>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</si>
  <si>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</si>
  <si>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</si>
  <si>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</si>
  <si>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</si>
  <si>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</si>
  <si>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</si>
  <si>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</si>
  <si>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</si>
  <si>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</si>
  <si>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</si>
  <si>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</si>
  <si>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</si>
  <si>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</si>
  <si>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</si>
  <si>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</si>
  <si>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</si>
  <si>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</si>
  <si>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</si>
  <si>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</si>
  <si>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</si>
  <si>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</si>
  <si>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</si>
  <si>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</si>
  <si>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</si>
  <si>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</si>
  <si>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</si>
  <si>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</si>
  <si>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</si>
  <si>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</si>
  <si>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</si>
  <si>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</si>
  <si>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</si>
  <si>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</si>
  <si>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</si>
  <si>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</si>
  <si>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</si>
  <si>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</si>
  <si>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</si>
  <si>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</si>
  <si>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</si>
  <si>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</si>
  <si>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</si>
  <si>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</si>
  <si>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</si>
  <si>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</si>
  <si>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</si>
  <si>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</si>
  <si>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</si>
  <si>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</si>
  <si>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</si>
  <si>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</si>
  <si>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</si>
  <si>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</si>
  <si>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</si>
  <si>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</si>
  <si>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</si>
  <si>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</si>
  <si>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</si>
  <si>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</si>
  <si>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</si>
  <si>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</si>
  <si>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</si>
  <si>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</si>
  <si>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</si>
  <si>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</si>
  <si>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</si>
  <si>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</si>
  <si>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</si>
  <si>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</si>
  <si>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</si>
  <si>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</si>
  <si>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</si>
  <si>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</si>
  <si>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</si>
  <si>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</si>
  <si>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</si>
  <si>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</si>
  <si>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</si>
  <si>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</si>
  <si>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</si>
  <si>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</si>
  <si>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</si>
  <si>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</si>
  <si>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</si>
  <si>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</si>
  <si>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</si>
  <si>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</si>
  <si>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</si>
  <si>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</si>
  <si>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</si>
  <si>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</si>
  <si>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</si>
  <si>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</si>
  <si>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</si>
  <si>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</si>
  <si>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</si>
  <si>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</si>
  <si>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</si>
  <si>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</si>
  <si>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</si>
  <si>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</si>
  <si>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</si>
  <si>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</si>
  <si>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</si>
  <si>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</si>
  <si>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</si>
  <si>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</si>
  <si>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</si>
  <si>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</si>
  <si>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</si>
  <si>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</si>
  <si>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</si>
  <si>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</si>
  <si>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</si>
  <si>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</si>
  <si>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</si>
  <si>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</si>
  <si>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</si>
  <si>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</si>
  <si>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</si>
  <si>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</si>
  <si>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</si>
  <si>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</si>
  <si>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</si>
  <si>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</si>
  <si>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</si>
  <si>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</si>
  <si>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</si>
  <si>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</si>
  <si>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</si>
  <si>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</si>
  <si>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</si>
  <si>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</si>
  <si>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</si>
  <si>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</si>
  <si>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</si>
  <si>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</si>
  <si>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</si>
  <si>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</si>
  <si>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</si>
  <si>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</si>
  <si>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</si>
  <si>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</si>
  <si>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</si>
  <si>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</si>
  <si>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</si>
  <si>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</si>
  <si>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</si>
  <si>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</si>
  <si>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</si>
  <si>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</si>
  <si>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</si>
  <si>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</si>
  <si>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</si>
  <si>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</si>
  <si>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</si>
  <si>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</si>
  <si>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</si>
  <si>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</si>
  <si>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</si>
  <si>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</si>
  <si>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</si>
  <si>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</si>
  <si>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</si>
  <si>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</si>
  <si>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</si>
  <si>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</si>
  <si>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</si>
  <si>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</si>
  <si>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</si>
  <si>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</si>
  <si>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</si>
  <si>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</si>
  <si>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</si>
  <si>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</si>
  <si>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</si>
  <si>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</si>
  <si>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</si>
  <si>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</si>
  <si>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</si>
  <si>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</si>
  <si>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</si>
  <si>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</si>
  <si>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</si>
  <si>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</si>
  <si>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</si>
  <si>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</si>
  <si>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</si>
  <si>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</si>
  <si>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</si>
  <si>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</si>
  <si>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</si>
  <si>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</si>
  <si>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</si>
  <si>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</si>
  <si>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</si>
  <si>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</si>
  <si>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</si>
  <si>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</si>
  <si>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</si>
  <si>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</si>
  <si>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</si>
  <si>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</si>
  <si>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</si>
  <si>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</si>
  <si>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</si>
  <si>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</si>
  <si>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</si>
  <si>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</si>
  <si>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</si>
  <si>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</si>
  <si>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</si>
  <si>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</si>
  <si>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</si>
  <si>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</si>
  <si>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</si>
  <si>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</si>
  <si>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</si>
  <si>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</si>
  <si>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</si>
  <si>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</si>
  <si>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</si>
  <si>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</si>
  <si>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</si>
  <si>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</si>
  <si>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</si>
  <si>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</si>
  <si>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</si>
  <si>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</si>
  <si>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</si>
  <si>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</si>
  <si>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</si>
  <si>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</si>
  <si>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</si>
  <si>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</si>
  <si>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</si>
  <si>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</si>
  <si>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</si>
  <si>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</si>
  <si>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</si>
  <si>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</si>
  <si>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</si>
  <si>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</si>
  <si>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</si>
  <si>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</si>
  <si>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</si>
  <si>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</si>
  <si>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</si>
  <si>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</si>
  <si>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</si>
  <si>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</si>
  <si>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</si>
  <si>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</si>
  <si>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</si>
  <si>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</si>
  <si>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</si>
  <si>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</si>
  <si>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</si>
  <si>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</si>
  <si>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</si>
  <si>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</si>
  <si>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</si>
  <si>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</si>
  <si>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</si>
  <si>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</si>
  <si>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</si>
  <si>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</si>
  <si>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</si>
  <si>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</si>
  <si>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</si>
  <si>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</si>
  <si>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</si>
  <si>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</si>
  <si>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</si>
  <si>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</si>
  <si>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</si>
  <si>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</si>
  <si>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</si>
  <si>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</si>
  <si>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</si>
  <si>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</si>
  <si>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</si>
  <si>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</si>
  <si>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</si>
  <si>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</si>
  <si>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</si>
  <si>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</si>
  <si>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</si>
  <si>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</si>
  <si>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</si>
  <si>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</si>
  <si>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</si>
  <si>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</si>
  <si>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</si>
  <si>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</si>
  <si>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</si>
  <si>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</si>
  <si>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</si>
  <si>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</si>
  <si>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</si>
  <si>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</si>
  <si>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</si>
  <si>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</si>
  <si>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</si>
  <si>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</si>
  <si>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</si>
  <si>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</si>
  <si>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</si>
  <si>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</si>
  <si>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</si>
  <si>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</si>
  <si>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</si>
  <si>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</si>
  <si>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</si>
  <si>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</si>
  <si>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</si>
  <si>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</si>
  <si>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</si>
  <si>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</si>
  <si>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</si>
  <si>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</si>
  <si>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</si>
  <si>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</si>
  <si>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</si>
  <si>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</si>
  <si>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</si>
  <si>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</si>
  <si>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</si>
  <si>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</si>
  <si>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</si>
  <si>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</si>
  <si>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</si>
  <si>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</si>
  <si>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</si>
  <si>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</si>
  <si>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</si>
  <si>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</si>
  <si>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</si>
  <si>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</si>
  <si>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</si>
  <si>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</si>
  <si>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</si>
  <si>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</si>
  <si>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</si>
  <si>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</si>
  <si>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</si>
  <si>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</si>
  <si>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</si>
  <si>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</si>
  <si>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</si>
  <si>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</si>
  <si>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</si>
  <si>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</si>
  <si>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</si>
  <si>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</si>
  <si>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</si>
  <si>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</si>
  <si>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</si>
  <si>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</si>
  <si>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</si>
  <si>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</si>
  <si>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</si>
  <si>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</si>
  <si>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</si>
  <si>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</si>
  <si>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</si>
  <si>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</si>
  <si>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</si>
  <si>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</si>
  <si>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</si>
  <si>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</si>
  <si>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</si>
  <si>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</si>
  <si>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</si>
  <si>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</si>
  <si>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</si>
  <si>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</si>
  <si>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</si>
  <si>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</si>
  <si>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</si>
  <si>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</si>
  <si>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</si>
  <si>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</si>
  <si>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</si>
  <si>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</si>
  <si>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</si>
  <si>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</si>
  <si>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</si>
  <si>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</si>
  <si>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</si>
  <si>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</si>
  <si>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</si>
  <si>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</si>
  <si>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</si>
  <si>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</si>
  <si>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</si>
  <si>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</si>
  <si>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</si>
  <si>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</si>
  <si>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</si>
  <si>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</si>
  <si>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</si>
  <si>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</si>
  <si>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</si>
  <si>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</si>
  <si>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</si>
  <si>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</si>
  <si>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</si>
  <si>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</si>
  <si>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</si>
  <si>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</si>
  <si>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</si>
  <si>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</si>
  <si>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</si>
  <si>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</si>
  <si>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</si>
  <si>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</si>
  <si>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</si>
  <si>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</si>
  <si>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</si>
  <si>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</si>
  <si>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</si>
  <si>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</si>
  <si>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</si>
  <si>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</si>
  <si>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</si>
  <si>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</si>
  <si>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</si>
  <si>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</si>
  <si>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</si>
  <si>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</si>
  <si>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</si>
  <si>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</si>
  <si>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</si>
  <si>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</si>
  <si>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</si>
  <si>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</si>
  <si>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</si>
  <si>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</si>
  <si>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</si>
  <si>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</si>
  <si>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</si>
  <si>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</si>
  <si>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</si>
  <si>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</si>
  <si>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</si>
  <si>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</si>
  <si>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</si>
  <si>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</si>
  <si>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</si>
  <si>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</si>
  <si>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</si>
  <si>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</si>
  <si>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</si>
  <si>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</si>
  <si>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</si>
  <si>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</si>
  <si>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</si>
  <si>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</si>
  <si>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</si>
  <si>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</si>
  <si>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</si>
  <si>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</si>
  <si>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</si>
  <si>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</si>
  <si>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</si>
  <si>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</si>
  <si>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</si>
  <si>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</si>
  <si>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</si>
  <si>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</si>
  <si>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</si>
  <si>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</si>
  <si>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</si>
  <si>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</si>
  <si>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</si>
  <si>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</si>
  <si>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</si>
  <si>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</si>
  <si>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</si>
  <si>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</si>
  <si>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</si>
  <si>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</si>
  <si>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</si>
  <si>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</si>
  <si>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</si>
  <si>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</si>
  <si>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</si>
  <si>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</si>
  <si>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</si>
  <si>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</si>
  <si>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</si>
  <si>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</si>
  <si>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</si>
  <si>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</si>
  <si>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</si>
  <si>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</si>
  <si>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</si>
  <si>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</si>
  <si>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</si>
  <si>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</si>
  <si>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</si>
  <si>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</si>
  <si>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</si>
  <si>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</si>
  <si>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</si>
  <si>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</si>
  <si>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</si>
  <si>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</si>
  <si>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</si>
  <si>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</si>
  <si>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</si>
  <si>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</si>
  <si>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</si>
  <si>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</si>
  <si>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</si>
  <si>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</si>
  <si>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</si>
  <si>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</si>
  <si>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</si>
  <si>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</si>
  <si>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</si>
  <si>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</si>
  <si>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</si>
  <si>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</si>
  <si>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</si>
  <si>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</si>
  <si>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</si>
  <si>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</si>
  <si>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</si>
  <si>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</si>
  <si>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</si>
  <si>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</si>
  <si>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</si>
  <si>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</si>
  <si>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</si>
  <si>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</si>
  <si>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</si>
  <si>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</si>
  <si>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</si>
  <si>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</si>
  <si>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</si>
  <si>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</si>
  <si>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</si>
  <si>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</si>
  <si>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</si>
  <si>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</si>
  <si>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</si>
  <si>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</si>
  <si>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</si>
  <si>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</si>
  <si>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</si>
  <si>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</si>
  <si>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</si>
  <si>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</si>
  <si>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</si>
  <si>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Montako prosenttia tämän haastattelun koodeista löytyy kaikista yhteensä (joista on yli 4 havaintoa)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</si>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</sst>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7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878392"/>
        <c:axId val="2135055224"/>
      </c:barChart>
      <c:catAx>
        <c:axId val="-2076878392"/>
        <c:scaling>
          <c:orientation val="maxMin"/>
        </c:scaling>
        <c:delete val="0"/>
        <c:axPos val="l"/>
        <c:majorTickMark val="out"/>
        <c:minorTickMark val="none"/>
        <c:tickLblPos val="nextTo"/>
        <c:crossAx val="2135055224"/>
        <c:crosses val="autoZero"/>
        <c:auto val="1"/>
        <c:lblAlgn val="ctr"/>
        <c:lblOffset val="100"/>
        <c:noMultiLvlLbl val="0"/>
      </c:catAx>
      <c:valAx>
        <c:axId val="213505522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76878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37272"/>
        <c:axId val="-2048233144"/>
      </c:barChart>
      <c:catAx>
        <c:axId val="-204703727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48233144"/>
        <c:crosses val="autoZero"/>
        <c:auto val="1"/>
        <c:lblAlgn val="ctr"/>
        <c:lblOffset val="100"/>
        <c:noMultiLvlLbl val="0"/>
      </c:catAx>
      <c:valAx>
        <c:axId val="-204823314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47037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546680"/>
        <c:axId val="-2049458120"/>
      </c:barChart>
      <c:catAx>
        <c:axId val="-20525466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49458120"/>
        <c:crosses val="autoZero"/>
        <c:auto val="1"/>
        <c:lblAlgn val="ctr"/>
        <c:lblOffset val="100"/>
        <c:noMultiLvlLbl val="0"/>
      </c:catAx>
      <c:valAx>
        <c:axId val="-204945812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5254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526360"/>
        <c:axId val="-2078268264"/>
      </c:barChart>
      <c:catAx>
        <c:axId val="-20495263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78268264"/>
        <c:crosses val="autoZero"/>
        <c:auto val="1"/>
        <c:lblAlgn val="ctr"/>
        <c:lblOffset val="100"/>
        <c:noMultiLvlLbl val="0"/>
      </c:catAx>
      <c:valAx>
        <c:axId val="-207826826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49526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778328"/>
        <c:axId val="2090780680"/>
      </c:barChart>
      <c:catAx>
        <c:axId val="20907783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780680"/>
        <c:crosses val="autoZero"/>
        <c:auto val="1"/>
        <c:lblAlgn val="ctr"/>
        <c:lblOffset val="100"/>
        <c:noMultiLvlLbl val="0"/>
      </c:catAx>
      <c:valAx>
        <c:axId val="20907806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77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16744"/>
        <c:axId val="2091826392"/>
      </c:barChart>
      <c:catAx>
        <c:axId val="2091816744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26392"/>
        <c:crosses val="autoZero"/>
        <c:auto val="1"/>
        <c:lblAlgn val="ctr"/>
        <c:lblOffset val="100"/>
        <c:noMultiLvlLbl val="0"/>
      </c:catAx>
      <c:valAx>
        <c:axId val="209182639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16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69976"/>
        <c:axId val="2091872920"/>
      </c:barChart>
      <c:catAx>
        <c:axId val="2091869976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72920"/>
        <c:crosses val="autoZero"/>
        <c:auto val="1"/>
        <c:lblAlgn val="ctr"/>
        <c:lblOffset val="100"/>
        <c:noMultiLvlLbl val="0"/>
      </c:catAx>
      <c:valAx>
        <c:axId val="209187292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69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80504"/>
        <c:axId val="2091883496"/>
      </c:barChart>
      <c:catAx>
        <c:axId val="20918805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83496"/>
        <c:crosses val="autoZero"/>
        <c:auto val="1"/>
        <c:lblAlgn val="ctr"/>
        <c:lblOffset val="100"/>
        <c:noMultiLvlLbl val="0"/>
      </c:catAx>
      <c:valAx>
        <c:axId val="209188349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80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031272"/>
        <c:axId val="2091028312"/>
      </c:barChart>
      <c:catAx>
        <c:axId val="20910312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028312"/>
        <c:crosses val="autoZero"/>
        <c:auto val="1"/>
        <c:lblAlgn val="ctr"/>
        <c:lblOffset val="100"/>
        <c:noMultiLvlLbl val="0"/>
      </c:catAx>
      <c:valAx>
        <c:axId val="209102831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031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017896"/>
        <c:axId val="2090014888"/>
      </c:barChart>
      <c:catAx>
        <c:axId val="2090017896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014888"/>
        <c:crosses val="autoZero"/>
        <c:auto val="1"/>
        <c:lblAlgn val="ctr"/>
        <c:lblOffset val="100"/>
        <c:noMultiLvlLbl val="0"/>
      </c:catAx>
      <c:valAx>
        <c:axId val="209001488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01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333160"/>
        <c:axId val="-2035348424"/>
      </c:barChart>
      <c:catAx>
        <c:axId val="-20353331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35348424"/>
        <c:crosses val="autoZero"/>
        <c:auto val="1"/>
        <c:lblAlgn val="ctr"/>
        <c:lblOffset val="100"/>
        <c:noMultiLvlLbl val="0"/>
      </c:catAx>
      <c:valAx>
        <c:axId val="-2035348424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-2035333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912776"/>
        <c:axId val="-2036635592"/>
      </c:barChart>
      <c:catAx>
        <c:axId val="-20479127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36635592"/>
        <c:crosses val="autoZero"/>
        <c:auto val="1"/>
        <c:lblAlgn val="ctr"/>
        <c:lblOffset val="100"/>
        <c:noMultiLvlLbl val="0"/>
      </c:catAx>
      <c:valAx>
        <c:axId val="-203663559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-2047912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727080"/>
        <c:axId val="-2035386504"/>
      </c:barChart>
      <c:catAx>
        <c:axId val="-20357270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35386504"/>
        <c:crosses val="autoZero"/>
        <c:auto val="1"/>
        <c:lblAlgn val="ctr"/>
        <c:lblOffset val="100"/>
        <c:noMultiLvlLbl val="0"/>
      </c:catAx>
      <c:valAx>
        <c:axId val="-203538650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35727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4708376"/>
        <c:axId val="-2034685928"/>
      </c:barChart>
      <c:catAx>
        <c:axId val="-20347083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34685928"/>
        <c:crosses val="autoZero"/>
        <c:auto val="1"/>
        <c:lblAlgn val="ctr"/>
        <c:lblOffset val="100"/>
        <c:noMultiLvlLbl val="0"/>
      </c:catAx>
      <c:valAx>
        <c:axId val="-2034685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34708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895912"/>
        <c:axId val="-2032906504"/>
      </c:barChart>
      <c:catAx>
        <c:axId val="-2032895912"/>
        <c:scaling>
          <c:orientation val="minMax"/>
        </c:scaling>
        <c:delete val="0"/>
        <c:axPos val="l"/>
        <c:majorTickMark val="out"/>
        <c:minorTickMark val="none"/>
        <c:tickLblPos val="nextTo"/>
        <c:crossAx val="-2032906504"/>
        <c:crosses val="autoZero"/>
        <c:auto val="1"/>
        <c:lblAlgn val="ctr"/>
        <c:lblOffset val="100"/>
        <c:noMultiLvlLbl val="0"/>
      </c:catAx>
      <c:valAx>
        <c:axId val="-20329065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32895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38.0</c:v>
                </c:pt>
                <c:pt idx="1">
                  <c:v>21.0</c:v>
                </c:pt>
                <c:pt idx="2">
                  <c:v>57.0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Haastattelu'!$AL$3:$AN$3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83024024"/>
        <c:axId val="-2083328088"/>
      </c:barChart>
      <c:catAx>
        <c:axId val="2083024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328088"/>
        <c:crosses val="autoZero"/>
        <c:auto val="1"/>
        <c:lblAlgn val="ctr"/>
        <c:lblOffset val="100"/>
        <c:noMultiLvlLbl val="0"/>
      </c:catAx>
      <c:valAx>
        <c:axId val="-2083328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3024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Haastattelu'!$AL$3,'Kategoriat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38.0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Haastattelu'!$G$3,'Kategoriat per Haastattelu'!$O$3,'Kategoriat per Haastattelu'!$W$3,'Kategoriat per Haastattelu'!$AE$3,'Kategoriat per Haastattelu'!$AN$3)</c:f>
              <c:numCache>
                <c:formatCode>General</c:formatCode>
                <c:ptCount val="5"/>
                <c:pt idx="0">
                  <c:v>57.0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Haastattelu'!$F$3,'Kategoriat per Haastattelu'!$N$3,'Kategoriat per Haastattelu'!$V$3,'Kategoriat per Haastattelu'!$AD$3,'Kategoriat per Haastattelu'!$AM$3)</c:f>
              <c:numCache>
                <c:formatCode>General</c:formatCode>
                <c:ptCount val="5"/>
                <c:pt idx="0">
                  <c:v>21.0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082681656"/>
        <c:axId val="-2082741432"/>
      </c:barChart>
      <c:catAx>
        <c:axId val="-20826816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741432"/>
        <c:crosses val="autoZero"/>
        <c:auto val="1"/>
        <c:lblAlgn val="ctr"/>
        <c:lblOffset val="100"/>
        <c:noMultiLvlLbl val="0"/>
      </c:catAx>
      <c:valAx>
        <c:axId val="-2082741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082681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Haastattelu'!$AL$5)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Haastattelu'!$AN$5)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Haastattelu'!$AM$5)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050387224"/>
        <c:axId val="-2050867080"/>
      </c:barChart>
      <c:catAx>
        <c:axId val="-205038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0867080"/>
        <c:crosses val="autoZero"/>
        <c:auto val="1"/>
        <c:lblAlgn val="ctr"/>
        <c:lblOffset val="100"/>
        <c:noMultiLvlLbl val="0"/>
      </c:catAx>
      <c:valAx>
        <c:axId val="-2050867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050387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Haastattelu'!$AL$5:$AN$5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075676728"/>
        <c:axId val="-2083440952"/>
      </c:barChart>
      <c:catAx>
        <c:axId val="-2075676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440952"/>
        <c:crosses val="autoZero"/>
        <c:auto val="1"/>
        <c:lblAlgn val="ctr"/>
        <c:lblOffset val="100"/>
        <c:noMultiLvlLbl val="0"/>
      </c:catAx>
      <c:valAx>
        <c:axId val="-2083440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075676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02424"/>
        <c:axId val="2091805368"/>
      </c:barChart>
      <c:catAx>
        <c:axId val="2091802424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05368"/>
        <c:crosses val="autoZero"/>
        <c:auto val="1"/>
        <c:lblAlgn val="ctr"/>
        <c:lblOffset val="100"/>
        <c:noMultiLvlLbl val="0"/>
      </c:catAx>
      <c:valAx>
        <c:axId val="209180536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02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107950</xdr:colOff>
      <xdr:row>38</xdr:row>
      <xdr:rowOff>101600</xdr:rowOff>
    </xdr:from>
    <xdr:to>
      <xdr:col>7</xdr:col>
      <xdr:colOff>2317750</xdr:colOff>
      <xdr:row>52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107950</xdr:colOff>
      <xdr:row>54</xdr:row>
      <xdr:rowOff>25400</xdr:rowOff>
    </xdr:from>
    <xdr:to>
      <xdr:col>10</xdr:col>
      <xdr:colOff>1638300</xdr:colOff>
      <xdr:row>69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146050</xdr:colOff>
      <xdr:row>70</xdr:row>
      <xdr:rowOff>165100</xdr:rowOff>
    </xdr:from>
    <xdr:to>
      <xdr:col>8</xdr:col>
      <xdr:colOff>1346200</xdr:colOff>
      <xdr:row>85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78</xdr:row>
      <xdr:rowOff>0</xdr:rowOff>
    </xdr:from>
    <xdr:to>
      <xdr:col>5</xdr:col>
      <xdr:colOff>519350</xdr:colOff>
      <xdr:row>255</xdr:row>
      <xdr:rowOff>33600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78</xdr:row>
      <xdr:rowOff>101600</xdr:rowOff>
    </xdr:from>
    <xdr:to>
      <xdr:col>12</xdr:col>
      <xdr:colOff>563800</xdr:colOff>
      <xdr:row>255</xdr:row>
      <xdr:rowOff>135200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304800</xdr:colOff>
      <xdr:row>79</xdr:row>
      <xdr:rowOff>0</xdr:rowOff>
    </xdr:from>
    <xdr:to>
      <xdr:col>19</xdr:col>
      <xdr:colOff>538400</xdr:colOff>
      <xdr:row>256</xdr:row>
      <xdr:rowOff>33600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127000</xdr:colOff>
      <xdr:row>79</xdr:row>
      <xdr:rowOff>25400</xdr:rowOff>
    </xdr:from>
    <xdr:to>
      <xdr:col>26</xdr:col>
      <xdr:colOff>360600</xdr:colOff>
      <xdr:row>256</xdr:row>
      <xdr:rowOff>59000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76200</xdr:colOff>
      <xdr:row>82</xdr:row>
      <xdr:rowOff>190500</xdr:rowOff>
    </xdr:from>
    <xdr:to>
      <xdr:col>33</xdr:col>
      <xdr:colOff>309800</xdr:colOff>
      <xdr:row>260</xdr:row>
      <xdr:rowOff>20900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397933</xdr:colOff>
      <xdr:row>78</xdr:row>
      <xdr:rowOff>143933</xdr:rowOff>
    </xdr:from>
    <xdr:to>
      <xdr:col>52</xdr:col>
      <xdr:colOff>26933</xdr:colOff>
      <xdr:row>255</xdr:row>
      <xdr:rowOff>177533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44</xdr:row>
      <xdr:rowOff>114306</xdr:rowOff>
    </xdr:from>
    <xdr:to>
      <xdr:col>4</xdr:col>
      <xdr:colOff>165100</xdr:colOff>
      <xdr:row>59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94</xdr:row>
      <xdr:rowOff>88906</xdr:rowOff>
    </xdr:from>
    <xdr:to>
      <xdr:col>4</xdr:col>
      <xdr:colOff>114300</xdr:colOff>
      <xdr:row>108</xdr:row>
      <xdr:rowOff>165106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54</xdr:row>
      <xdr:rowOff>38106</xdr:rowOff>
    </xdr:from>
    <xdr:to>
      <xdr:col>4</xdr:col>
      <xdr:colOff>25400</xdr:colOff>
      <xdr:row>68</xdr:row>
      <xdr:rowOff>114306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118534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16934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E1" sqref="E1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t="s">
        <v>7</v>
      </c>
      <c r="H3" s="11" t="s">
        <v>8</v>
      </c>
      <c r="I3" s="11" t="s">
        <v>12602</v>
      </c>
      <c r="J3" t="str">
        <f t="shared" si="1"/>
        <v>Maataloustuotanto-Data</v>
      </c>
      <c r="K3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 F2:F181 E2:E181 D2:D181 C2:C181 B2:B181 A2:A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O55" sqref="O55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13076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12862</v>
      </c>
      <c r="E3">
        <v>7</v>
      </c>
      <c r="G3" t="s">
        <v>12881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12866</v>
      </c>
      <c r="E4">
        <v>6</v>
      </c>
      <c r="G4" t="s">
        <v>12889</v>
      </c>
      <c r="H4">
        <v>14</v>
      </c>
    </row>
    <row r="5" spans="1:8">
      <c r="D5" t="s">
        <v>12861</v>
      </c>
      <c r="E5">
        <v>4</v>
      </c>
      <c r="G5" t="s">
        <v>12888</v>
      </c>
      <c r="H5">
        <v>13</v>
      </c>
    </row>
    <row r="6" spans="1:8">
      <c r="D6" t="s">
        <v>12864</v>
      </c>
      <c r="E6">
        <v>4</v>
      </c>
      <c r="G6" t="s">
        <v>12876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12865</v>
      </c>
      <c r="E7">
        <v>3</v>
      </c>
      <c r="G7" t="s">
        <v>12882</v>
      </c>
      <c r="H7">
        <v>10</v>
      </c>
    </row>
    <row r="8" spans="1:8" ht="16" thickTop="1">
      <c r="A8" t="s">
        <v>12881</v>
      </c>
      <c r="B8">
        <f>COUNTIF(Koodit!$J:$J,A8)</f>
        <v>26</v>
      </c>
      <c r="D8" t="s">
        <v>12870</v>
      </c>
      <c r="E8">
        <v>3</v>
      </c>
      <c r="G8" t="s">
        <v>12878</v>
      </c>
      <c r="H8">
        <v>9</v>
      </c>
    </row>
    <row r="9" spans="1:8">
      <c r="A9" t="s">
        <v>12889</v>
      </c>
      <c r="B9">
        <f>COUNTIF(Koodit!$J:$J,A9)</f>
        <v>14</v>
      </c>
      <c r="D9" t="s">
        <v>12871</v>
      </c>
      <c r="E9">
        <v>3</v>
      </c>
      <c r="G9" t="s">
        <v>12883</v>
      </c>
      <c r="H9">
        <v>9</v>
      </c>
    </row>
    <row r="10" spans="1:8">
      <c r="A10" t="s">
        <v>12888</v>
      </c>
      <c r="B10">
        <f>COUNTIF(Koodit!$J:$J,A10)</f>
        <v>13</v>
      </c>
      <c r="D10" t="s">
        <v>12872</v>
      </c>
      <c r="E10">
        <v>3</v>
      </c>
      <c r="G10" t="s">
        <v>12862</v>
      </c>
      <c r="H10">
        <v>7</v>
      </c>
    </row>
    <row r="11" spans="1:8">
      <c r="A11" t="s">
        <v>12882</v>
      </c>
      <c r="B11">
        <f>COUNTIF(Koodit!$J:$J,A11)</f>
        <v>10</v>
      </c>
      <c r="D11" t="s">
        <v>12867</v>
      </c>
      <c r="E11">
        <v>2</v>
      </c>
      <c r="G11" t="s">
        <v>12866</v>
      </c>
      <c r="H11">
        <v>6</v>
      </c>
    </row>
    <row r="12" spans="1:8">
      <c r="A12" t="s">
        <v>12876</v>
      </c>
      <c r="B12">
        <f>COUNTIF(Koodit!$J:$J,A12)</f>
        <v>10</v>
      </c>
      <c r="D12" t="s">
        <v>12868</v>
      </c>
      <c r="E12">
        <v>2</v>
      </c>
      <c r="G12" t="s">
        <v>12875</v>
      </c>
      <c r="H12">
        <v>6</v>
      </c>
    </row>
    <row r="13" spans="1:8">
      <c r="A13" t="s">
        <v>12878</v>
      </c>
      <c r="B13">
        <f>COUNTIF(Koodit!$J:$J,A13)</f>
        <v>9</v>
      </c>
      <c r="D13" t="s">
        <v>12863</v>
      </c>
      <c r="E13">
        <v>1</v>
      </c>
      <c r="G13" t="s">
        <v>12880</v>
      </c>
      <c r="H13">
        <v>6</v>
      </c>
    </row>
    <row r="14" spans="1:8">
      <c r="A14" t="s">
        <v>12883</v>
      </c>
      <c r="B14">
        <f>COUNTIF(Koodit!$J:$J,A14)</f>
        <v>9</v>
      </c>
      <c r="D14" t="s">
        <v>12869</v>
      </c>
      <c r="E14">
        <v>1</v>
      </c>
      <c r="G14" t="s">
        <v>12874</v>
      </c>
      <c r="H14">
        <v>5</v>
      </c>
    </row>
    <row r="15" spans="1:8" ht="15" customHeight="1">
      <c r="A15" t="s">
        <v>12862</v>
      </c>
      <c r="B15">
        <f>COUNTIF(Koodit!$J:$J,A15)</f>
        <v>7</v>
      </c>
      <c r="D15" s="11" t="s">
        <v>12873</v>
      </c>
      <c r="E15" s="11">
        <v>1</v>
      </c>
      <c r="G15" t="s">
        <v>12879</v>
      </c>
      <c r="H15" s="1">
        <v>5</v>
      </c>
    </row>
    <row r="16" spans="1:8" ht="16" thickBot="1">
      <c r="A16" t="s">
        <v>12866</v>
      </c>
      <c r="B16">
        <f>COUNTIF(Koodit!$J:$J,A16)</f>
        <v>6</v>
      </c>
      <c r="D16" s="19"/>
      <c r="E16" s="19">
        <f>SUM(E3:E15)</f>
        <v>40</v>
      </c>
      <c r="G16" t="s">
        <v>12892</v>
      </c>
      <c r="H16">
        <v>5</v>
      </c>
    </row>
    <row r="17" spans="1:8" ht="16" thickTop="1">
      <c r="A17" t="s">
        <v>12875</v>
      </c>
      <c r="B17">
        <f>COUNTIF(Koodit!$J:$J,A17)</f>
        <v>6</v>
      </c>
      <c r="G17" t="s">
        <v>12861</v>
      </c>
      <c r="H17">
        <v>4</v>
      </c>
    </row>
    <row r="18" spans="1:8">
      <c r="A18" t="s">
        <v>12880</v>
      </c>
      <c r="B18">
        <f>COUNTIF(Koodit!$J:$J,A18)</f>
        <v>6</v>
      </c>
      <c r="D18" t="s">
        <v>12881</v>
      </c>
      <c r="E18">
        <v>26</v>
      </c>
      <c r="G18" t="s">
        <v>12864</v>
      </c>
      <c r="H18">
        <v>4</v>
      </c>
    </row>
    <row r="19" spans="1:8">
      <c r="A19" t="s">
        <v>12892</v>
      </c>
      <c r="B19">
        <f>COUNTIF(Koodit!$J:$J,A19)</f>
        <v>5</v>
      </c>
      <c r="D19" t="s">
        <v>12876</v>
      </c>
      <c r="E19">
        <v>10</v>
      </c>
      <c r="G19" t="s">
        <v>12887</v>
      </c>
      <c r="H19">
        <v>4</v>
      </c>
    </row>
    <row r="20" spans="1:8">
      <c r="A20" t="s">
        <v>12879</v>
      </c>
      <c r="B20">
        <f>COUNTIF(Koodit!$J:$J,A20)</f>
        <v>5</v>
      </c>
      <c r="D20" t="s">
        <v>12882</v>
      </c>
      <c r="E20">
        <v>10</v>
      </c>
      <c r="G20" t="s">
        <v>12890</v>
      </c>
      <c r="H20">
        <v>4</v>
      </c>
    </row>
    <row r="21" spans="1:8" ht="17" customHeight="1">
      <c r="A21" t="s">
        <v>12874</v>
      </c>
      <c r="B21">
        <f>COUNTIF(Koodit!$J:$J,A21)</f>
        <v>5</v>
      </c>
      <c r="D21" t="s">
        <v>12878</v>
      </c>
      <c r="E21">
        <v>9</v>
      </c>
      <c r="G21" t="s">
        <v>12891</v>
      </c>
      <c r="H21">
        <v>4</v>
      </c>
    </row>
    <row r="22" spans="1:8">
      <c r="A22" t="s">
        <v>12887</v>
      </c>
      <c r="B22">
        <f>COUNTIF(Koodit!$J:$J,A22)</f>
        <v>4</v>
      </c>
      <c r="D22" t="s">
        <v>12883</v>
      </c>
      <c r="E22">
        <v>9</v>
      </c>
      <c r="G22" t="s">
        <v>12865</v>
      </c>
      <c r="H22">
        <v>3</v>
      </c>
    </row>
    <row r="23" spans="1:8" ht="17" customHeight="1">
      <c r="A23" t="s">
        <v>12861</v>
      </c>
      <c r="B23">
        <f>COUNTIF(Koodit!$J:$J,A23)</f>
        <v>4</v>
      </c>
      <c r="D23" t="s">
        <v>12875</v>
      </c>
      <c r="E23">
        <v>6</v>
      </c>
      <c r="G23" t="s">
        <v>12870</v>
      </c>
      <c r="H23">
        <v>3</v>
      </c>
    </row>
    <row r="24" spans="1:8">
      <c r="A24" t="s">
        <v>12890</v>
      </c>
      <c r="B24">
        <f>COUNTIF(Koodit!$J:$J,A24)</f>
        <v>4</v>
      </c>
      <c r="D24" t="s">
        <v>12880</v>
      </c>
      <c r="E24">
        <v>6</v>
      </c>
      <c r="G24" t="s">
        <v>12871</v>
      </c>
      <c r="H24">
        <v>3</v>
      </c>
    </row>
    <row r="25" spans="1:8">
      <c r="A25" t="s">
        <v>12891</v>
      </c>
      <c r="B25">
        <f>COUNTIF(Koodit!$J:$J,A25)</f>
        <v>4</v>
      </c>
      <c r="D25" t="s">
        <v>12874</v>
      </c>
      <c r="E25">
        <v>5</v>
      </c>
      <c r="G25" t="s">
        <v>12872</v>
      </c>
      <c r="H25">
        <v>3</v>
      </c>
    </row>
    <row r="26" spans="1:8" ht="15" customHeight="1">
      <c r="A26" t="s">
        <v>12864</v>
      </c>
      <c r="B26">
        <f>COUNTIF(Koodit!$J:$J,A26)</f>
        <v>4</v>
      </c>
      <c r="D26" t="s">
        <v>12879</v>
      </c>
      <c r="E26" s="1">
        <v>5</v>
      </c>
      <c r="G26" t="s">
        <v>12877</v>
      </c>
      <c r="H26">
        <v>3</v>
      </c>
    </row>
    <row r="27" spans="1:8" ht="15" customHeight="1">
      <c r="A27" t="s">
        <v>12877</v>
      </c>
      <c r="B27">
        <f>COUNTIF(Koodit!$J:$J,A27)</f>
        <v>3</v>
      </c>
      <c r="D27" t="s">
        <v>12877</v>
      </c>
      <c r="E27">
        <v>3</v>
      </c>
      <c r="G27" t="s">
        <v>12885</v>
      </c>
      <c r="H27">
        <v>3</v>
      </c>
    </row>
    <row r="28" spans="1:8">
      <c r="A28" t="s">
        <v>12865</v>
      </c>
      <c r="B28">
        <f>COUNTIF(Koodit!$J:$J,A28)</f>
        <v>3</v>
      </c>
      <c r="D28" s="11" t="s">
        <v>12884</v>
      </c>
      <c r="E28" s="11">
        <v>1</v>
      </c>
      <c r="G28" t="s">
        <v>12867</v>
      </c>
      <c r="H28">
        <v>2</v>
      </c>
    </row>
    <row r="29" spans="1:8" ht="16" thickBot="1">
      <c r="A29" t="s">
        <v>12870</v>
      </c>
      <c r="B29">
        <f>COUNTIF(Koodit!$J:$J,A29)</f>
        <v>3</v>
      </c>
      <c r="D29" s="19"/>
      <c r="E29" s="19">
        <f>SUM(E18:E28)</f>
        <v>90</v>
      </c>
      <c r="G29" t="s">
        <v>12868</v>
      </c>
      <c r="H29">
        <v>2</v>
      </c>
    </row>
    <row r="30" spans="1:8" ht="16" thickTop="1">
      <c r="A30" t="s">
        <v>12872</v>
      </c>
      <c r="B30">
        <f>COUNTIF(Koodit!$J:$J,A30)</f>
        <v>3</v>
      </c>
      <c r="G30" t="s">
        <v>12886</v>
      </c>
      <c r="H30">
        <v>2</v>
      </c>
    </row>
    <row r="31" spans="1:8">
      <c r="A31" t="s">
        <v>12885</v>
      </c>
      <c r="B31">
        <f>COUNTIF(Koodit!$J:$J,A31)</f>
        <v>3</v>
      </c>
      <c r="D31" t="s">
        <v>12889</v>
      </c>
      <c r="E31">
        <v>14</v>
      </c>
      <c r="G31" t="s">
        <v>12863</v>
      </c>
      <c r="H31">
        <v>1</v>
      </c>
    </row>
    <row r="32" spans="1:8">
      <c r="A32" t="s">
        <v>12871</v>
      </c>
      <c r="B32">
        <f>COUNTIF(Koodit!$J:$J,A32)</f>
        <v>3</v>
      </c>
      <c r="D32" t="s">
        <v>12888</v>
      </c>
      <c r="E32">
        <v>13</v>
      </c>
      <c r="G32" t="s">
        <v>12869</v>
      </c>
      <c r="H32">
        <v>1</v>
      </c>
    </row>
    <row r="33" spans="1:8">
      <c r="A33" t="s">
        <v>12886</v>
      </c>
      <c r="B33">
        <f>COUNTIF(Koodit!$J:$J,A33)</f>
        <v>2</v>
      </c>
      <c r="D33" t="s">
        <v>12892</v>
      </c>
      <c r="E33">
        <v>5</v>
      </c>
      <c r="G33" t="s">
        <v>12873</v>
      </c>
      <c r="H33">
        <v>1</v>
      </c>
    </row>
    <row r="34" spans="1:8">
      <c r="A34" t="s">
        <v>12868</v>
      </c>
      <c r="B34">
        <f>COUNTIF(Koodit!$J:$J,A34)</f>
        <v>2</v>
      </c>
      <c r="D34" t="s">
        <v>12887</v>
      </c>
      <c r="E34">
        <v>4</v>
      </c>
      <c r="G34" t="s">
        <v>12884</v>
      </c>
      <c r="H34">
        <v>1</v>
      </c>
    </row>
    <row r="35" spans="1:8">
      <c r="A35" t="s">
        <v>12867</v>
      </c>
      <c r="B35">
        <f>COUNTIF(Koodit!$J:$J,A35)</f>
        <v>2</v>
      </c>
      <c r="D35" t="s">
        <v>12890</v>
      </c>
      <c r="E35">
        <v>4</v>
      </c>
      <c r="G35" t="s">
        <v>12893</v>
      </c>
      <c r="H35">
        <v>1</v>
      </c>
    </row>
    <row r="36" spans="1:8">
      <c r="A36" t="s">
        <v>12869</v>
      </c>
      <c r="B36">
        <f>COUNTIF(Koodit!$J:$J,A36)</f>
        <v>1</v>
      </c>
      <c r="D36" t="s">
        <v>12891</v>
      </c>
      <c r="E36">
        <v>4</v>
      </c>
    </row>
    <row r="37" spans="1:8">
      <c r="A37" t="s">
        <v>12863</v>
      </c>
      <c r="B37">
        <f>COUNTIF(Koodit!$J:$J,A37)</f>
        <v>1</v>
      </c>
      <c r="D37" t="s">
        <v>12885</v>
      </c>
      <c r="E37">
        <v>3</v>
      </c>
    </row>
    <row r="38" spans="1:8">
      <c r="A38" t="s">
        <v>12873</v>
      </c>
      <c r="B38">
        <f>COUNTIF(Koodit!$J:$J,A38)</f>
        <v>1</v>
      </c>
      <c r="D38" t="s">
        <v>12886</v>
      </c>
      <c r="E38">
        <v>2</v>
      </c>
    </row>
    <row r="39" spans="1:8">
      <c r="A39" t="s">
        <v>12884</v>
      </c>
      <c r="B39">
        <f>COUNTIF(Koodit!$J:$J,A39)</f>
        <v>1</v>
      </c>
      <c r="D39" t="s">
        <v>12893</v>
      </c>
      <c r="E39">
        <v>1</v>
      </c>
    </row>
    <row r="40" spans="1:8" ht="16" thickBot="1">
      <c r="A40" t="s">
        <v>12893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1"/>
  <sheetViews>
    <sheetView tabSelected="1" zoomScale="25" zoomScaleNormal="25" zoomScalePageLayoutView="25" workbookViewId="0">
      <pane ySplit="1" topLeftCell="A2" activePane="bottomLeft" state="frozen"/>
      <selection activeCell="F20" sqref="F20"/>
      <selection pane="bottomLeft" activeCell="AA28" sqref="AA28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H42" s="6">
        <v>7</v>
      </c>
      <c r="I42" t="s">
        <v>149</v>
      </c>
      <c r="J42" t="s">
        <v>219</v>
      </c>
      <c r="K42" t="s">
        <v>12634</v>
      </c>
      <c r="O42">
        <v>8</v>
      </c>
      <c r="P42" t="s">
        <v>149</v>
      </c>
      <c r="Q42" t="s">
        <v>170</v>
      </c>
      <c r="R42" t="s">
        <v>176</v>
      </c>
      <c r="V42">
        <v>6</v>
      </c>
      <c r="W42" t="s">
        <v>149</v>
      </c>
      <c r="X42" t="s">
        <v>208</v>
      </c>
      <c r="Y42" t="s">
        <v>12632</v>
      </c>
      <c r="AC42">
        <v>6</v>
      </c>
      <c r="AD42" t="s">
        <v>149</v>
      </c>
      <c r="AE42" t="s">
        <v>219</v>
      </c>
      <c r="AF42" t="s">
        <v>229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pane ySplit="1" topLeftCell="A2" activePane="bottomLeft" state="frozen"/>
      <selection pane="bottomLeft" activeCell="C64" sqref="C64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12857</v>
      </c>
      <c r="H40" s="17">
        <f>(H38/36)</f>
        <v>0.55555555555555558</v>
      </c>
      <c r="I40" t="s">
        <v>12857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12857</v>
      </c>
      <c r="F42" s="17">
        <f>(F40/38)</f>
        <v>0.52631578947368418</v>
      </c>
      <c r="G42" t="s">
        <v>12858</v>
      </c>
      <c r="H42" s="17">
        <f>(6/36)</f>
        <v>0.16666666666666666</v>
      </c>
      <c r="I42" t="s">
        <v>12858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12858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12857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12858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12857</v>
      </c>
      <c r="B68" s="17">
        <f>(B66/64)</f>
        <v>0.59375</v>
      </c>
    </row>
    <row r="69" spans="1:2" ht="16" thickTop="1"/>
    <row r="70" spans="1:2" ht="16" thickBot="1">
      <c r="A70" t="s">
        <v>12858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A68 C53:K53 E52:K52 E43:K43 E2:E40 G38:K39 G41:K41 K40 C55:K65 E54:K54 E45:K49 G44:K44 K42">
    <cfRule type="duplicateValues" dxfId="6" priority="5"/>
  </conditionalFormatting>
  <conditionalFormatting sqref="C52">
    <cfRule type="duplicateValues" dxfId="5" priority="4"/>
  </conditionalFormatting>
  <conditionalFormatting sqref="E42">
    <cfRule type="duplicateValues" dxfId="4" priority="3"/>
  </conditionalFormatting>
  <conditionalFormatting sqref="G40">
    <cfRule type="duplicateValues" dxfId="3" priority="2"/>
  </conditionalFormatting>
  <conditionalFormatting sqref="I40">
    <cfRule type="duplicateValues" dxfId="2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39" sqref="A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>
      <c r="A39" t="s">
        <v>12858</v>
      </c>
      <c r="B39" s="18">
        <f>(14/35)</f>
        <v>0.4</v>
      </c>
      <c r="C39" t="s">
        <v>12858</v>
      </c>
      <c r="D39" s="18">
        <f>(15/35)</f>
        <v>0.42857142857142855</v>
      </c>
      <c r="E39" t="s">
        <v>12858</v>
      </c>
      <c r="F39" s="18">
        <f>(12/35)</f>
        <v>0.34285714285714286</v>
      </c>
      <c r="G39" t="s">
        <v>12858</v>
      </c>
      <c r="H39" s="18">
        <f>(10/35)</f>
        <v>0.2857142857142857</v>
      </c>
      <c r="I39" t="s">
        <v>12858</v>
      </c>
      <c r="J39" s="18">
        <f>(12/35)</f>
        <v>0.34285714285714286</v>
      </c>
    </row>
  </sheetData>
  <conditionalFormatting sqref="A2:A36 C2:C36 E2:E36 G2:G36 I2:I36 K2:K36">
    <cfRule type="duplicateValues" dxfId="1" priority="1"/>
    <cfRule type="expression" dxfId="0" priority="2">
      <formula>$K$2</formula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2" activePane="bottomLeft" state="frozen"/>
      <selection pane="bottomLeft" activeCell="E49" sqref="E49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12867</v>
      </c>
      <c r="K2" t="s">
        <v>12919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12868</v>
      </c>
      <c r="K3" t="s">
        <v>12922</v>
      </c>
    </row>
    <row r="4" spans="1:11">
      <c r="A4">
        <v>1</v>
      </c>
      <c r="B4">
        <v>8</v>
      </c>
      <c r="C4">
        <v>0</v>
      </c>
      <c r="D4">
        <v>0</v>
      </c>
      <c r="E4">
        <v>1</v>
      </c>
      <c r="F4">
        <v>10</v>
      </c>
      <c r="G4" t="s">
        <v>7</v>
      </c>
      <c r="H4" t="s">
        <v>12609</v>
      </c>
      <c r="I4" t="s">
        <v>112</v>
      </c>
      <c r="J4" t="s">
        <v>12867</v>
      </c>
      <c r="K4" t="s">
        <v>12920</v>
      </c>
    </row>
    <row r="5" spans="1:11">
      <c r="A5">
        <v>2</v>
      </c>
      <c r="B5">
        <v>5</v>
      </c>
      <c r="C5">
        <v>2</v>
      </c>
      <c r="D5">
        <v>2</v>
      </c>
      <c r="E5">
        <v>5</v>
      </c>
      <c r="F5">
        <v>16</v>
      </c>
      <c r="G5" t="s">
        <v>7</v>
      </c>
      <c r="H5" t="s">
        <v>90</v>
      </c>
      <c r="I5" t="s">
        <v>100</v>
      </c>
      <c r="J5" t="s">
        <v>12866</v>
      </c>
      <c r="K5" t="s">
        <v>12918</v>
      </c>
    </row>
    <row r="6" spans="1:11">
      <c r="A6">
        <v>2</v>
      </c>
      <c r="B6">
        <v>5</v>
      </c>
      <c r="C6">
        <v>1</v>
      </c>
      <c r="D6">
        <v>3</v>
      </c>
      <c r="E6">
        <v>2</v>
      </c>
      <c r="F6">
        <v>13</v>
      </c>
      <c r="G6" t="s">
        <v>7</v>
      </c>
      <c r="H6" t="s">
        <v>81</v>
      </c>
      <c r="I6" t="s">
        <v>83</v>
      </c>
      <c r="J6" t="s">
        <v>12865</v>
      </c>
      <c r="K6" t="s">
        <v>12911</v>
      </c>
    </row>
    <row r="7" spans="1:11">
      <c r="A7">
        <v>2</v>
      </c>
      <c r="B7">
        <v>3</v>
      </c>
      <c r="C7">
        <v>0</v>
      </c>
      <c r="D7">
        <v>0</v>
      </c>
      <c r="E7">
        <v>0</v>
      </c>
      <c r="F7">
        <v>5</v>
      </c>
      <c r="G7" t="s">
        <v>7</v>
      </c>
      <c r="H7" t="s">
        <v>12619</v>
      </c>
      <c r="I7" t="s">
        <v>147</v>
      </c>
      <c r="J7" t="s">
        <v>12873</v>
      </c>
      <c r="K7" t="s">
        <v>12933</v>
      </c>
    </row>
    <row r="8" spans="1:11">
      <c r="A8">
        <v>1</v>
      </c>
      <c r="B8">
        <v>3</v>
      </c>
      <c r="C8">
        <v>0</v>
      </c>
      <c r="D8">
        <v>1</v>
      </c>
      <c r="E8">
        <v>0</v>
      </c>
      <c r="F8">
        <v>5</v>
      </c>
      <c r="G8" t="s">
        <v>7</v>
      </c>
      <c r="H8" t="s">
        <v>8</v>
      </c>
      <c r="I8" t="s">
        <v>12601</v>
      </c>
      <c r="J8" t="s">
        <v>12861</v>
      </c>
      <c r="K8" t="s">
        <v>12894</v>
      </c>
    </row>
    <row r="9" spans="1:11">
      <c r="A9">
        <v>0</v>
      </c>
      <c r="B9">
        <v>3</v>
      </c>
      <c r="C9">
        <v>0</v>
      </c>
      <c r="D9">
        <v>0</v>
      </c>
      <c r="E9">
        <v>1</v>
      </c>
      <c r="F9">
        <v>4</v>
      </c>
      <c r="G9" t="s">
        <v>7</v>
      </c>
      <c r="H9" t="s">
        <v>8</v>
      </c>
      <c r="I9" t="s">
        <v>18</v>
      </c>
      <c r="J9" t="s">
        <v>12861</v>
      </c>
      <c r="K9" t="s">
        <v>12897</v>
      </c>
    </row>
    <row r="10" spans="1:11">
      <c r="A10">
        <v>0</v>
      </c>
      <c r="B10">
        <v>3</v>
      </c>
      <c r="C10">
        <v>0</v>
      </c>
      <c r="D10">
        <v>1</v>
      </c>
      <c r="E10">
        <v>0</v>
      </c>
      <c r="F10">
        <v>4</v>
      </c>
      <c r="G10" t="s">
        <v>7</v>
      </c>
      <c r="H10" t="s">
        <v>131</v>
      </c>
      <c r="I10" t="s">
        <v>132</v>
      </c>
      <c r="J10" t="s">
        <v>12870</v>
      </c>
      <c r="K10" t="s">
        <v>12924</v>
      </c>
    </row>
    <row r="11" spans="1:11">
      <c r="A11">
        <v>0</v>
      </c>
      <c r="B11">
        <v>3</v>
      </c>
      <c r="C11">
        <v>0</v>
      </c>
      <c r="D11">
        <v>1</v>
      </c>
      <c r="E11">
        <v>0</v>
      </c>
      <c r="F11">
        <v>4</v>
      </c>
      <c r="G11" t="s">
        <v>7</v>
      </c>
      <c r="H11" t="s">
        <v>131</v>
      </c>
      <c r="I11" t="s">
        <v>12614</v>
      </c>
      <c r="J11" t="s">
        <v>12870</v>
      </c>
      <c r="K11" t="s">
        <v>12926</v>
      </c>
    </row>
    <row r="12" spans="1:11">
      <c r="A12">
        <v>0</v>
      </c>
      <c r="B12">
        <v>3</v>
      </c>
      <c r="C12">
        <v>0</v>
      </c>
      <c r="D12">
        <v>0</v>
      </c>
      <c r="E12">
        <v>0</v>
      </c>
      <c r="F12">
        <v>3</v>
      </c>
      <c r="G12" t="s">
        <v>7</v>
      </c>
      <c r="H12" t="s">
        <v>69</v>
      </c>
      <c r="I12" t="s">
        <v>70</v>
      </c>
      <c r="J12" t="s">
        <v>12864</v>
      </c>
      <c r="K12" t="s">
        <v>12906</v>
      </c>
    </row>
    <row r="13" spans="1:11">
      <c r="A13">
        <v>6</v>
      </c>
      <c r="B13">
        <v>2</v>
      </c>
      <c r="C13">
        <v>1</v>
      </c>
      <c r="D13">
        <v>0</v>
      </c>
      <c r="E13">
        <v>1</v>
      </c>
      <c r="F13">
        <v>10</v>
      </c>
      <c r="G13" t="s">
        <v>7</v>
      </c>
      <c r="H13" t="s">
        <v>143</v>
      </c>
      <c r="I13" t="s">
        <v>12618</v>
      </c>
      <c r="J13" t="s">
        <v>12872</v>
      </c>
      <c r="K13" t="s">
        <v>12931</v>
      </c>
    </row>
    <row r="14" spans="1:11">
      <c r="A14">
        <v>5</v>
      </c>
      <c r="B14">
        <v>2</v>
      </c>
      <c r="C14">
        <v>1</v>
      </c>
      <c r="D14">
        <v>1</v>
      </c>
      <c r="E14">
        <v>0</v>
      </c>
      <c r="F14">
        <v>9</v>
      </c>
      <c r="G14" t="s">
        <v>7</v>
      </c>
      <c r="H14" t="s">
        <v>23</v>
      </c>
      <c r="I14" t="s">
        <v>41</v>
      </c>
      <c r="J14" t="s">
        <v>12862</v>
      </c>
      <c r="K14" t="s">
        <v>12900</v>
      </c>
    </row>
    <row r="15" spans="1:11">
      <c r="A15">
        <v>4</v>
      </c>
      <c r="B15">
        <v>2</v>
      </c>
      <c r="C15">
        <v>1</v>
      </c>
      <c r="D15">
        <v>2</v>
      </c>
      <c r="E15">
        <v>1</v>
      </c>
      <c r="F15">
        <v>10</v>
      </c>
      <c r="G15" t="s">
        <v>7</v>
      </c>
      <c r="H15" t="s">
        <v>131</v>
      </c>
      <c r="I15" t="s">
        <v>12613</v>
      </c>
      <c r="J15" t="s">
        <v>12870</v>
      </c>
      <c r="K15" t="s">
        <v>12925</v>
      </c>
    </row>
    <row r="16" spans="1:11">
      <c r="A16">
        <v>2</v>
      </c>
      <c r="B16">
        <v>2</v>
      </c>
      <c r="C16">
        <v>0</v>
      </c>
      <c r="D16">
        <v>0</v>
      </c>
      <c r="E16">
        <v>1</v>
      </c>
      <c r="F16">
        <v>5</v>
      </c>
      <c r="G16" t="s">
        <v>7</v>
      </c>
      <c r="H16" t="s">
        <v>90</v>
      </c>
      <c r="I16" t="s">
        <v>12607</v>
      </c>
      <c r="J16" t="s">
        <v>12866</v>
      </c>
      <c r="K16" t="s">
        <v>12916</v>
      </c>
    </row>
    <row r="17" spans="1:11">
      <c r="A17">
        <v>1</v>
      </c>
      <c r="B17">
        <v>2</v>
      </c>
      <c r="C17">
        <v>0</v>
      </c>
      <c r="D17">
        <v>0</v>
      </c>
      <c r="E17">
        <v>1</v>
      </c>
      <c r="F17">
        <v>4</v>
      </c>
      <c r="G17" t="s">
        <v>7</v>
      </c>
      <c r="H17" t="s">
        <v>69</v>
      </c>
      <c r="I17" t="s">
        <v>12605</v>
      </c>
      <c r="J17" t="s">
        <v>12864</v>
      </c>
      <c r="K17" t="s">
        <v>12909</v>
      </c>
    </row>
    <row r="18" spans="1:11">
      <c r="A18">
        <v>0</v>
      </c>
      <c r="B18">
        <v>2</v>
      </c>
      <c r="C18">
        <v>0</v>
      </c>
      <c r="D18">
        <v>1</v>
      </c>
      <c r="E18">
        <v>0</v>
      </c>
      <c r="F18">
        <v>3</v>
      </c>
      <c r="G18" t="s">
        <v>7</v>
      </c>
      <c r="H18" t="s">
        <v>90</v>
      </c>
      <c r="I18" t="s">
        <v>93</v>
      </c>
      <c r="J18" t="s">
        <v>12866</v>
      </c>
      <c r="K18" t="s">
        <v>12915</v>
      </c>
    </row>
    <row r="19" spans="1:11">
      <c r="A19">
        <v>3</v>
      </c>
      <c r="B19">
        <v>1</v>
      </c>
      <c r="C19">
        <v>1</v>
      </c>
      <c r="D19">
        <v>3</v>
      </c>
      <c r="E19">
        <v>4</v>
      </c>
      <c r="F19">
        <v>12</v>
      </c>
      <c r="G19" t="s">
        <v>7</v>
      </c>
      <c r="H19" t="s">
        <v>23</v>
      </c>
      <c r="I19" t="s">
        <v>29</v>
      </c>
      <c r="J19" t="s">
        <v>12862</v>
      </c>
      <c r="K19" t="s">
        <v>12899</v>
      </c>
    </row>
    <row r="20" spans="1:11">
      <c r="A20">
        <v>3</v>
      </c>
      <c r="B20">
        <v>1</v>
      </c>
      <c r="C20">
        <v>1</v>
      </c>
      <c r="D20">
        <v>0</v>
      </c>
      <c r="E20">
        <v>0</v>
      </c>
      <c r="F20">
        <v>5</v>
      </c>
      <c r="G20" t="s">
        <v>7</v>
      </c>
      <c r="H20" t="s">
        <v>81</v>
      </c>
      <c r="I20" t="s">
        <v>89</v>
      </c>
      <c r="J20" t="s">
        <v>12865</v>
      </c>
      <c r="K20" t="s">
        <v>12912</v>
      </c>
    </row>
    <row r="21" spans="1:11">
      <c r="A21">
        <v>3</v>
      </c>
      <c r="B21">
        <v>1</v>
      </c>
      <c r="C21">
        <v>0</v>
      </c>
      <c r="D21">
        <v>0</v>
      </c>
      <c r="E21">
        <v>0</v>
      </c>
      <c r="F21">
        <v>4</v>
      </c>
      <c r="G21" t="s">
        <v>7</v>
      </c>
      <c r="H21" t="s">
        <v>23</v>
      </c>
      <c r="I21" t="s">
        <v>12603</v>
      </c>
      <c r="J21" t="s">
        <v>12862</v>
      </c>
      <c r="K21" t="s">
        <v>12904</v>
      </c>
    </row>
    <row r="22" spans="1:11">
      <c r="A22">
        <v>2</v>
      </c>
      <c r="B22">
        <v>1</v>
      </c>
      <c r="C22">
        <v>0</v>
      </c>
      <c r="D22">
        <v>0</v>
      </c>
      <c r="E22">
        <v>0</v>
      </c>
      <c r="F22">
        <v>3</v>
      </c>
      <c r="G22" t="s">
        <v>7</v>
      </c>
      <c r="H22" t="s">
        <v>65</v>
      </c>
      <c r="I22" t="s">
        <v>66</v>
      </c>
      <c r="J22" t="s">
        <v>12863</v>
      </c>
      <c r="K22" t="s">
        <v>12905</v>
      </c>
    </row>
    <row r="23" spans="1:11">
      <c r="A23">
        <v>1</v>
      </c>
      <c r="B23">
        <v>1</v>
      </c>
      <c r="C23">
        <v>2</v>
      </c>
      <c r="D23">
        <v>2</v>
      </c>
      <c r="E23">
        <v>0</v>
      </c>
      <c r="F23">
        <v>6</v>
      </c>
      <c r="G23" t="s">
        <v>7</v>
      </c>
      <c r="H23" t="s">
        <v>23</v>
      </c>
      <c r="I23" t="s">
        <v>54</v>
      </c>
      <c r="J23" t="s">
        <v>12862</v>
      </c>
      <c r="K23" t="s">
        <v>12902</v>
      </c>
    </row>
    <row r="24" spans="1:11">
      <c r="A24">
        <v>1</v>
      </c>
      <c r="B24">
        <v>1</v>
      </c>
      <c r="C24">
        <v>0</v>
      </c>
      <c r="D24">
        <v>0</v>
      </c>
      <c r="E24">
        <v>4</v>
      </c>
      <c r="F24">
        <v>6</v>
      </c>
      <c r="G24" t="s">
        <v>7</v>
      </c>
      <c r="H24" t="s">
        <v>90</v>
      </c>
      <c r="I24" t="s">
        <v>12608</v>
      </c>
      <c r="J24" t="s">
        <v>12866</v>
      </c>
      <c r="K24" t="s">
        <v>12917</v>
      </c>
    </row>
    <row r="25" spans="1:11">
      <c r="A25">
        <v>5</v>
      </c>
      <c r="B25">
        <v>0</v>
      </c>
      <c r="C25">
        <v>0</v>
      </c>
      <c r="D25">
        <v>0</v>
      </c>
      <c r="E25">
        <v>0</v>
      </c>
      <c r="F25">
        <v>5</v>
      </c>
      <c r="G25" t="s">
        <v>7</v>
      </c>
      <c r="H25" t="s">
        <v>69</v>
      </c>
      <c r="I25" t="s">
        <v>76</v>
      </c>
      <c r="J25" t="s">
        <v>12864</v>
      </c>
      <c r="K25" t="s">
        <v>12908</v>
      </c>
    </row>
    <row r="26" spans="1:11">
      <c r="A26">
        <v>4</v>
      </c>
      <c r="B26">
        <v>0</v>
      </c>
      <c r="C26">
        <v>3</v>
      </c>
      <c r="D26">
        <v>3</v>
      </c>
      <c r="E26">
        <v>1</v>
      </c>
      <c r="F26">
        <v>11</v>
      </c>
      <c r="G26" t="s">
        <v>7</v>
      </c>
      <c r="H26" t="s">
        <v>137</v>
      </c>
      <c r="I26" t="s">
        <v>12617</v>
      </c>
      <c r="J26" t="s">
        <v>12871</v>
      </c>
      <c r="K26" t="s">
        <v>12929</v>
      </c>
    </row>
    <row r="27" spans="1:11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8</v>
      </c>
      <c r="I27" t="s">
        <v>15</v>
      </c>
      <c r="J27" t="s">
        <v>12861</v>
      </c>
      <c r="K27" t="s">
        <v>12896</v>
      </c>
    </row>
    <row r="28" spans="1:11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 t="s">
        <v>7</v>
      </c>
      <c r="H28" t="s">
        <v>127</v>
      </c>
      <c r="I28" t="s">
        <v>128</v>
      </c>
      <c r="J28" t="s">
        <v>12869</v>
      </c>
      <c r="K28" t="s">
        <v>12923</v>
      </c>
    </row>
    <row r="29" spans="1:11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 t="s">
        <v>7</v>
      </c>
      <c r="H29" t="s">
        <v>137</v>
      </c>
      <c r="I29" t="s">
        <v>12616</v>
      </c>
      <c r="J29" t="s">
        <v>12871</v>
      </c>
      <c r="K29" t="s">
        <v>12928</v>
      </c>
    </row>
    <row r="30" spans="1:11">
      <c r="A30">
        <v>1</v>
      </c>
      <c r="B30">
        <v>0</v>
      </c>
      <c r="C30">
        <v>0</v>
      </c>
      <c r="D30">
        <v>1</v>
      </c>
      <c r="E30">
        <v>1</v>
      </c>
      <c r="F30">
        <v>3</v>
      </c>
      <c r="G30" t="s">
        <v>7</v>
      </c>
      <c r="H30" t="s">
        <v>137</v>
      </c>
      <c r="I30" t="s">
        <v>12615</v>
      </c>
      <c r="J30" t="s">
        <v>12871</v>
      </c>
      <c r="K30" t="s">
        <v>12927</v>
      </c>
    </row>
    <row r="31" spans="1:11">
      <c r="A31">
        <v>1</v>
      </c>
      <c r="B31">
        <v>0</v>
      </c>
      <c r="C31">
        <v>0</v>
      </c>
      <c r="D31">
        <v>1</v>
      </c>
      <c r="E31">
        <v>1</v>
      </c>
      <c r="F31">
        <v>3</v>
      </c>
      <c r="G31" t="s">
        <v>7</v>
      </c>
      <c r="H31" t="s">
        <v>143</v>
      </c>
      <c r="I31" t="s">
        <v>144</v>
      </c>
      <c r="J31" t="s">
        <v>12872</v>
      </c>
      <c r="K31" t="s">
        <v>12930</v>
      </c>
    </row>
    <row r="32" spans="1:11">
      <c r="A32">
        <v>1</v>
      </c>
      <c r="B32">
        <v>0</v>
      </c>
      <c r="C32">
        <v>0</v>
      </c>
      <c r="D32">
        <v>1</v>
      </c>
      <c r="E32">
        <v>0</v>
      </c>
      <c r="F32">
        <v>2</v>
      </c>
      <c r="G32" t="s">
        <v>7</v>
      </c>
      <c r="H32" t="s">
        <v>69</v>
      </c>
      <c r="I32" t="s">
        <v>12604</v>
      </c>
      <c r="J32" t="s">
        <v>12864</v>
      </c>
      <c r="K32" t="s">
        <v>12907</v>
      </c>
    </row>
    <row r="33" spans="1:11">
      <c r="A33">
        <v>1</v>
      </c>
      <c r="B33">
        <v>0</v>
      </c>
      <c r="C33">
        <v>0</v>
      </c>
      <c r="D33">
        <v>1</v>
      </c>
      <c r="E33">
        <v>0</v>
      </c>
      <c r="F33">
        <v>2</v>
      </c>
      <c r="G33" t="s">
        <v>7</v>
      </c>
      <c r="H33" t="s">
        <v>12611</v>
      </c>
      <c r="I33" t="s">
        <v>116</v>
      </c>
      <c r="J33" t="s">
        <v>12868</v>
      </c>
      <c r="K33" t="s">
        <v>12921</v>
      </c>
    </row>
    <row r="34" spans="1:11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 t="s">
        <v>7</v>
      </c>
      <c r="H34" t="s">
        <v>81</v>
      </c>
      <c r="I34" t="s">
        <v>82</v>
      </c>
      <c r="J34" t="s">
        <v>12865</v>
      </c>
      <c r="K34" t="s">
        <v>12910</v>
      </c>
    </row>
    <row r="35" spans="1:11">
      <c r="A35">
        <v>0</v>
      </c>
      <c r="B35">
        <v>0</v>
      </c>
      <c r="C35">
        <v>4</v>
      </c>
      <c r="D35">
        <v>0</v>
      </c>
      <c r="E35">
        <v>0</v>
      </c>
      <c r="F35">
        <v>4</v>
      </c>
      <c r="G35" t="s">
        <v>7</v>
      </c>
      <c r="H35" t="s">
        <v>23</v>
      </c>
      <c r="I35" t="s">
        <v>24</v>
      </c>
      <c r="J35" t="s">
        <v>12862</v>
      </c>
      <c r="K35" t="s">
        <v>12898</v>
      </c>
    </row>
    <row r="36" spans="1:11">
      <c r="A36">
        <v>0</v>
      </c>
      <c r="B36">
        <v>0</v>
      </c>
      <c r="C36">
        <v>1</v>
      </c>
      <c r="D36">
        <v>1</v>
      </c>
      <c r="E36">
        <v>0</v>
      </c>
      <c r="F36">
        <v>2</v>
      </c>
      <c r="G36" t="s">
        <v>7</v>
      </c>
      <c r="H36" t="s">
        <v>23</v>
      </c>
      <c r="I36" t="s">
        <v>51</v>
      </c>
      <c r="J36" t="s">
        <v>12862</v>
      </c>
      <c r="K36" t="s">
        <v>12901</v>
      </c>
    </row>
    <row r="37" spans="1:11">
      <c r="A37">
        <v>0</v>
      </c>
      <c r="B37">
        <v>0</v>
      </c>
      <c r="C37">
        <v>1</v>
      </c>
      <c r="D37">
        <v>1</v>
      </c>
      <c r="E37">
        <v>0</v>
      </c>
      <c r="F37">
        <v>2</v>
      </c>
      <c r="G37" t="s">
        <v>7</v>
      </c>
      <c r="H37" t="s">
        <v>23</v>
      </c>
      <c r="I37" t="s">
        <v>60</v>
      </c>
      <c r="J37" t="s">
        <v>12862</v>
      </c>
      <c r="K37" t="s">
        <v>12903</v>
      </c>
    </row>
    <row r="38" spans="1:11">
      <c r="A38">
        <v>0</v>
      </c>
      <c r="B38">
        <v>0</v>
      </c>
      <c r="C38">
        <v>0</v>
      </c>
      <c r="D38">
        <v>2</v>
      </c>
      <c r="E38">
        <v>0</v>
      </c>
      <c r="F38">
        <v>2</v>
      </c>
      <c r="G38" t="s">
        <v>7</v>
      </c>
      <c r="H38" t="s">
        <v>143</v>
      </c>
      <c r="I38" t="s">
        <v>146</v>
      </c>
      <c r="J38" t="s">
        <v>12872</v>
      </c>
      <c r="K38" t="s">
        <v>12932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8</v>
      </c>
      <c r="I39" t="s">
        <v>12602</v>
      </c>
      <c r="J39" t="s">
        <v>12861</v>
      </c>
      <c r="K39" t="s">
        <v>12895</v>
      </c>
    </row>
    <row r="40" spans="1:11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 t="s">
        <v>7</v>
      </c>
      <c r="H40" t="s">
        <v>90</v>
      </c>
      <c r="I40" t="s">
        <v>12606</v>
      </c>
      <c r="J40" t="s">
        <v>12866</v>
      </c>
      <c r="K40" t="s">
        <v>12913</v>
      </c>
    </row>
    <row r="41" spans="1:11">
      <c r="A41" s="11">
        <v>0</v>
      </c>
      <c r="B41" s="11">
        <v>0</v>
      </c>
      <c r="C41" s="11">
        <v>0</v>
      </c>
      <c r="D41" s="11">
        <v>0</v>
      </c>
      <c r="E41" s="11">
        <v>1</v>
      </c>
      <c r="F41">
        <v>1</v>
      </c>
      <c r="G41" t="s">
        <v>7</v>
      </c>
      <c r="H41" t="s">
        <v>90</v>
      </c>
      <c r="I41" t="s">
        <v>92</v>
      </c>
      <c r="J41" t="s">
        <v>12866</v>
      </c>
      <c r="K41" t="s">
        <v>12914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B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E104" sqref="E104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12880</v>
      </c>
      <c r="K2" t="s">
        <v>12975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12878</v>
      </c>
      <c r="K3" t="s">
        <v>12966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12881</v>
      </c>
      <c r="K4" t="s">
        <v>12993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12881</v>
      </c>
      <c r="K5" t="s">
        <v>12998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12881</v>
      </c>
      <c r="K6" t="s">
        <v>12996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12877</v>
      </c>
      <c r="K7" t="s">
        <v>12955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12879</v>
      </c>
      <c r="K8" t="s">
        <v>12968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12881</v>
      </c>
      <c r="K9" t="s">
        <v>12978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12883</v>
      </c>
      <c r="K10" t="s">
        <v>13022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12883</v>
      </c>
      <c r="K11" t="s">
        <v>13017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12877</v>
      </c>
      <c r="K12" t="s">
        <v>12957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12875</v>
      </c>
      <c r="K13" t="s">
        <v>12941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12880</v>
      </c>
      <c r="K14" t="s">
        <v>12972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12882</v>
      </c>
      <c r="K15" t="s">
        <v>13005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12875</v>
      </c>
      <c r="K16" t="s">
        <v>12942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12878</v>
      </c>
      <c r="K17" t="s">
        <v>12961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12874</v>
      </c>
      <c r="K18" t="s">
        <v>12936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12874</v>
      </c>
      <c r="K19" t="s">
        <v>12937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12876</v>
      </c>
      <c r="K20" t="s">
        <v>12948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12876</v>
      </c>
      <c r="K21" t="s">
        <v>12950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12880</v>
      </c>
      <c r="K22" t="s">
        <v>12977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12877</v>
      </c>
      <c r="K23" t="s">
        <v>12956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12879</v>
      </c>
      <c r="K24" t="s">
        <v>12971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12880</v>
      </c>
      <c r="K25" t="s">
        <v>12974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12881</v>
      </c>
      <c r="K26" t="s">
        <v>12981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12882</v>
      </c>
      <c r="K27" t="s">
        <v>13009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12882</v>
      </c>
      <c r="K28" t="s">
        <v>13011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12883</v>
      </c>
      <c r="K29" t="s">
        <v>13016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12881</v>
      </c>
      <c r="K30" t="s">
        <v>12980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12874</v>
      </c>
      <c r="K31" t="s">
        <v>12935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12883</v>
      </c>
      <c r="K32" t="s">
        <v>13018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12878</v>
      </c>
      <c r="K33" t="s">
        <v>12963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12878</v>
      </c>
      <c r="K34" t="s">
        <v>12958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12881</v>
      </c>
      <c r="K35" t="s">
        <v>12984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12874</v>
      </c>
      <c r="K36" t="s">
        <v>12934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12878</v>
      </c>
      <c r="K37" t="s">
        <v>12960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12882</v>
      </c>
      <c r="K38" t="s">
        <v>13010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12880</v>
      </c>
      <c r="K39" t="s">
        <v>12973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12881</v>
      </c>
      <c r="K40" t="s">
        <v>12988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12881</v>
      </c>
      <c r="K41" t="s">
        <v>13001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12880</v>
      </c>
      <c r="K42" t="s">
        <v>12976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12874</v>
      </c>
      <c r="K43" t="s">
        <v>12938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12881</v>
      </c>
      <c r="K44" t="s">
        <v>12979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12881</v>
      </c>
      <c r="K45" t="s">
        <v>12982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12881</v>
      </c>
      <c r="K46" t="s">
        <v>12983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12881</v>
      </c>
      <c r="K47" t="s">
        <v>12992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12881</v>
      </c>
      <c r="K48" t="s">
        <v>13003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12883</v>
      </c>
      <c r="K49" t="s">
        <v>13015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12875</v>
      </c>
      <c r="K50" t="s">
        <v>12939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12875</v>
      </c>
      <c r="K51" t="s">
        <v>12943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12878</v>
      </c>
      <c r="K52" t="s">
        <v>12959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12881</v>
      </c>
      <c r="K53" t="s">
        <v>12994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12881</v>
      </c>
      <c r="K54" t="s">
        <v>13002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12875</v>
      </c>
      <c r="K55" t="s">
        <v>12940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12876</v>
      </c>
      <c r="K56" t="s">
        <v>12949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12876</v>
      </c>
      <c r="K57" t="s">
        <v>12952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12878</v>
      </c>
      <c r="K58" t="s">
        <v>12965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12881</v>
      </c>
      <c r="K59" t="s">
        <v>12997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12883</v>
      </c>
      <c r="K60" t="s">
        <v>13014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12876</v>
      </c>
      <c r="K61" t="s">
        <v>12954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12881</v>
      </c>
      <c r="K62" t="s">
        <v>12985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12882</v>
      </c>
      <c r="K63" t="s">
        <v>13007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12882</v>
      </c>
      <c r="K64" t="s">
        <v>13013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12881</v>
      </c>
      <c r="K65" t="s">
        <v>12989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12882</v>
      </c>
      <c r="K66" t="s">
        <v>13008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12876</v>
      </c>
      <c r="K67" t="s">
        <v>12946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12879</v>
      </c>
      <c r="K68" t="s">
        <v>12967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12881</v>
      </c>
      <c r="K69" t="s">
        <v>12987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12881</v>
      </c>
      <c r="K70" t="s">
        <v>12999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12879</v>
      </c>
      <c r="K71" t="s">
        <v>12969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12881</v>
      </c>
      <c r="K72" t="s">
        <v>12990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12881</v>
      </c>
      <c r="K73" t="s">
        <v>12995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12883</v>
      </c>
      <c r="K74" t="s">
        <v>13019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12884</v>
      </c>
      <c r="K75" t="s">
        <v>13023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12879</v>
      </c>
      <c r="K76" t="s">
        <v>12970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12881</v>
      </c>
      <c r="K77" t="s">
        <v>12986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12875</v>
      </c>
      <c r="K78" t="s">
        <v>12944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12876</v>
      </c>
      <c r="K79" t="s">
        <v>12945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12876</v>
      </c>
      <c r="K80" t="s">
        <v>12947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12876</v>
      </c>
      <c r="K81" t="s">
        <v>12951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12876</v>
      </c>
      <c r="K82" t="s">
        <v>12953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12878</v>
      </c>
      <c r="K83" t="s">
        <v>12962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12878</v>
      </c>
      <c r="K84" t="s">
        <v>12964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12881</v>
      </c>
      <c r="K85" t="s">
        <v>12991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12881</v>
      </c>
      <c r="K86" t="s">
        <v>13000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12882</v>
      </c>
      <c r="K87" t="s">
        <v>13004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12882</v>
      </c>
      <c r="K88" t="s">
        <v>13006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12882</v>
      </c>
      <c r="K89" t="s">
        <v>13012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12883</v>
      </c>
      <c r="K90" t="s">
        <v>13020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12883</v>
      </c>
      <c r="K91" t="s">
        <v>13021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E59" sqref="E59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12888</v>
      </c>
      <c r="K2" t="s">
        <v>13036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12889</v>
      </c>
      <c r="K3" t="s">
        <v>13046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12892</v>
      </c>
      <c r="K4" t="s">
        <v>13071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12888</v>
      </c>
      <c r="K5" t="s">
        <v>13042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12888</v>
      </c>
      <c r="K6" t="s">
        <v>13037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12889</v>
      </c>
      <c r="K7" t="s">
        <v>13047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12892</v>
      </c>
      <c r="K8" t="s">
        <v>13068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12892</v>
      </c>
      <c r="K9" t="s">
        <v>13070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12889</v>
      </c>
      <c r="K10" t="s">
        <v>13054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12885</v>
      </c>
      <c r="K11" t="s">
        <v>13024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12889</v>
      </c>
      <c r="K12" t="s">
        <v>13050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12889</v>
      </c>
      <c r="K13" t="s">
        <v>13052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12889</v>
      </c>
      <c r="K14" t="s">
        <v>13056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12887</v>
      </c>
      <c r="K15" t="s">
        <v>13032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12888</v>
      </c>
      <c r="K16" t="s">
        <v>13039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12888</v>
      </c>
      <c r="K17" t="s">
        <v>13040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12889</v>
      </c>
      <c r="K18" t="s">
        <v>13058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12885</v>
      </c>
      <c r="K19" t="s">
        <v>13025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12887</v>
      </c>
      <c r="K20" t="s">
        <v>13029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12888</v>
      </c>
      <c r="K21" t="s">
        <v>13043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12890</v>
      </c>
      <c r="K22" t="s">
        <v>13060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12891</v>
      </c>
      <c r="K23" t="s">
        <v>13064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12892</v>
      </c>
      <c r="K24" t="s">
        <v>13072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12885</v>
      </c>
      <c r="K25" t="s">
        <v>13026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12886</v>
      </c>
      <c r="K26" t="s">
        <v>13027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12887</v>
      </c>
      <c r="K27" t="s">
        <v>13031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12888</v>
      </c>
      <c r="K28" t="s">
        <v>13033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12888</v>
      </c>
      <c r="K29" t="s">
        <v>13035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12888</v>
      </c>
      <c r="K30" t="s">
        <v>13041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12888</v>
      </c>
      <c r="K31" t="s">
        <v>13044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12888</v>
      </c>
      <c r="K32" t="s">
        <v>13045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12889</v>
      </c>
      <c r="K33" t="s">
        <v>13048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12889</v>
      </c>
      <c r="K34" t="s">
        <v>13051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12889</v>
      </c>
      <c r="K35" t="s">
        <v>13055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12889</v>
      </c>
      <c r="K36" t="s">
        <v>13059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12890</v>
      </c>
      <c r="K37" t="s">
        <v>13061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12890</v>
      </c>
      <c r="K38" t="s">
        <v>13063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12891</v>
      </c>
      <c r="K39" t="s">
        <v>13067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12892</v>
      </c>
      <c r="K40" t="s">
        <v>13069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12893</v>
      </c>
      <c r="K41" t="s">
        <v>13073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12886</v>
      </c>
      <c r="K42" t="s">
        <v>13028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12887</v>
      </c>
      <c r="K43" t="s">
        <v>13030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12888</v>
      </c>
      <c r="K44" t="s">
        <v>13034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12888</v>
      </c>
      <c r="K45" t="s">
        <v>13038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12889</v>
      </c>
      <c r="K46" t="s">
        <v>13049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12889</v>
      </c>
      <c r="K47" t="s">
        <v>13053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12889</v>
      </c>
      <c r="K48" t="s">
        <v>13057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12890</v>
      </c>
      <c r="K49" t="s">
        <v>13062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12891</v>
      </c>
      <c r="K50" t="s">
        <v>13065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12891</v>
      </c>
      <c r="K51" t="s">
        <v>13066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zoomScale="50" zoomScaleNormal="50" zoomScalePageLayoutView="50" workbookViewId="0">
      <selection activeCell="J135" sqref="J135"/>
    </sheetView>
  </sheetViews>
  <sheetFormatPr baseColWidth="10" defaultRowHeight="15" x14ac:dyDescent="0"/>
  <cols>
    <col min="1" max="1" width="18.5" bestFit="1" customWidth="1"/>
    <col min="2" max="2" width="94.5" bestFit="1" customWidth="1"/>
    <col min="3" max="3" width="19.5" bestFit="1" customWidth="1"/>
    <col min="4" max="4" width="19.5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19.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4" max="34" width="18.83203125" bestFit="1" customWidth="1"/>
    <col min="36" max="36" width="17.33203125" bestFit="1" customWidth="1"/>
    <col min="40" max="40" width="19.5" bestFit="1" customWidth="1"/>
  </cols>
  <sheetData>
    <row r="1" spans="1:40" s="4" customFormat="1" ht="20" thickBot="1">
      <c r="A1" s="4" t="s">
        <v>334</v>
      </c>
      <c r="B1" s="4" t="s">
        <v>12860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12860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12860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12860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H1" s="4" t="s">
        <v>338</v>
      </c>
      <c r="AI1" s="4" t="s">
        <v>12860</v>
      </c>
      <c r="AJ1" s="8" t="s">
        <v>0</v>
      </c>
      <c r="AK1" s="8"/>
      <c r="AL1" s="4" t="s">
        <v>12654</v>
      </c>
      <c r="AM1" s="4" t="s">
        <v>7</v>
      </c>
      <c r="AN1" s="4" t="s">
        <v>149</v>
      </c>
    </row>
    <row r="2" spans="1:40" ht="16" thickTop="1">
      <c r="A2">
        <v>11</v>
      </c>
      <c r="B2" t="s">
        <v>12975</v>
      </c>
      <c r="C2" t="s">
        <v>149</v>
      </c>
      <c r="E2" t="s">
        <v>13075</v>
      </c>
      <c r="F2" t="s">
        <v>13075</v>
      </c>
      <c r="G2" t="s">
        <v>13075</v>
      </c>
      <c r="I2">
        <v>8</v>
      </c>
      <c r="J2" t="s">
        <v>12919</v>
      </c>
      <c r="K2" t="s">
        <v>7</v>
      </c>
      <c r="M2" t="s">
        <v>13075</v>
      </c>
      <c r="N2" t="s">
        <v>13075</v>
      </c>
      <c r="O2" t="s">
        <v>13075</v>
      </c>
      <c r="Q2">
        <v>8</v>
      </c>
      <c r="R2" t="s">
        <v>12956</v>
      </c>
      <c r="S2" t="s">
        <v>149</v>
      </c>
      <c r="U2" t="s">
        <v>13075</v>
      </c>
      <c r="V2" t="s">
        <v>13075</v>
      </c>
      <c r="W2" t="s">
        <v>13075</v>
      </c>
      <c r="Y2">
        <v>6</v>
      </c>
      <c r="Z2" t="s">
        <v>12968</v>
      </c>
      <c r="AA2" t="s">
        <v>149</v>
      </c>
      <c r="AC2" t="s">
        <v>13075</v>
      </c>
      <c r="AD2" t="s">
        <v>13075</v>
      </c>
      <c r="AE2" t="s">
        <v>13075</v>
      </c>
      <c r="AH2">
        <v>6</v>
      </c>
      <c r="AI2" t="s">
        <v>12977</v>
      </c>
      <c r="AJ2" t="s">
        <v>149</v>
      </c>
      <c r="AL2" t="s">
        <v>13075</v>
      </c>
      <c r="AM2" t="s">
        <v>13075</v>
      </c>
      <c r="AN2" t="s">
        <v>13075</v>
      </c>
    </row>
    <row r="3" spans="1:40">
      <c r="A3">
        <v>8</v>
      </c>
      <c r="B3" t="s">
        <v>13046</v>
      </c>
      <c r="C3" t="s">
        <v>7</v>
      </c>
      <c r="E3">
        <f>COUNTIF($C$2:$C$181,$E$1)</f>
        <v>38</v>
      </c>
      <c r="F3">
        <f>COUNTIF($C$2:$C$181,$F$1)</f>
        <v>21</v>
      </c>
      <c r="G3">
        <f>COUNTIF($C$2:$C$181,$G$1)</f>
        <v>57</v>
      </c>
      <c r="I3">
        <v>8</v>
      </c>
      <c r="J3" t="s">
        <v>12920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12963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13047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H3">
        <v>6</v>
      </c>
      <c r="AI3" t="s">
        <v>13046</v>
      </c>
      <c r="AJ3" t="s">
        <v>12654</v>
      </c>
      <c r="AL3">
        <f>COUNTIF($AJ$2:$AJ$181,AL$1)</f>
        <v>20</v>
      </c>
      <c r="AM3">
        <f>COUNTIF($AJ$2:$AJ$181,AM$1)</f>
        <v>18</v>
      </c>
      <c r="AN3">
        <f>COUNTIF($AJ$2:$AJ$181,AN$1)</f>
        <v>40</v>
      </c>
    </row>
    <row r="4" spans="1:40">
      <c r="A4">
        <v>7</v>
      </c>
      <c r="B4" t="s">
        <v>12966</v>
      </c>
      <c r="C4" t="s">
        <v>149</v>
      </c>
      <c r="E4" t="s">
        <v>13074</v>
      </c>
      <c r="F4" t="s">
        <v>13074</v>
      </c>
      <c r="G4" t="s">
        <v>13074</v>
      </c>
      <c r="I4">
        <v>8</v>
      </c>
      <c r="J4" t="s">
        <v>12922</v>
      </c>
      <c r="K4" t="s">
        <v>7</v>
      </c>
      <c r="M4" t="s">
        <v>13074</v>
      </c>
      <c r="N4" t="s">
        <v>13074</v>
      </c>
      <c r="O4" t="s">
        <v>13074</v>
      </c>
      <c r="Q4">
        <v>6</v>
      </c>
      <c r="R4" t="s">
        <v>12974</v>
      </c>
      <c r="S4" t="s">
        <v>149</v>
      </c>
      <c r="U4" t="s">
        <v>13074</v>
      </c>
      <c r="V4" t="s">
        <v>13074</v>
      </c>
      <c r="W4" t="s">
        <v>13074</v>
      </c>
      <c r="Y4">
        <v>4</v>
      </c>
      <c r="Z4" t="s">
        <v>12922</v>
      </c>
      <c r="AA4" t="s">
        <v>7</v>
      </c>
      <c r="AC4" t="s">
        <v>13074</v>
      </c>
      <c r="AD4" t="s">
        <v>13074</v>
      </c>
      <c r="AE4" t="s">
        <v>13074</v>
      </c>
      <c r="AH4">
        <v>5</v>
      </c>
      <c r="AI4" t="s">
        <v>12918</v>
      </c>
      <c r="AJ4" t="s">
        <v>7</v>
      </c>
      <c r="AL4" t="s">
        <v>13074</v>
      </c>
      <c r="AM4" t="s">
        <v>13074</v>
      </c>
      <c r="AN4" t="s">
        <v>13074</v>
      </c>
    </row>
    <row r="5" spans="1:40">
      <c r="A5">
        <v>6</v>
      </c>
      <c r="B5" t="s">
        <v>13036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12975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12958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13013</v>
      </c>
      <c r="AA5" t="s">
        <v>149</v>
      </c>
      <c r="AC5">
        <v>37</v>
      </c>
      <c r="AD5">
        <v>33</v>
      </c>
      <c r="AE5">
        <v>60</v>
      </c>
      <c r="AH5">
        <v>5</v>
      </c>
      <c r="AI5" t="s">
        <v>12919</v>
      </c>
      <c r="AJ5" t="s">
        <v>7</v>
      </c>
      <c r="AL5">
        <v>31</v>
      </c>
      <c r="AM5">
        <v>35</v>
      </c>
      <c r="AN5">
        <v>89</v>
      </c>
    </row>
    <row r="6" spans="1:40">
      <c r="A6">
        <v>6</v>
      </c>
      <c r="B6" t="s">
        <v>12993</v>
      </c>
      <c r="C6" t="s">
        <v>149</v>
      </c>
      <c r="I6">
        <v>6</v>
      </c>
      <c r="J6" t="s">
        <v>12954</v>
      </c>
      <c r="K6" t="s">
        <v>149</v>
      </c>
      <c r="Q6">
        <v>5</v>
      </c>
      <c r="R6" t="s">
        <v>12971</v>
      </c>
      <c r="S6" t="s">
        <v>149</v>
      </c>
      <c r="Y6">
        <v>3</v>
      </c>
      <c r="Z6" t="s">
        <v>12899</v>
      </c>
      <c r="AA6" t="s">
        <v>7</v>
      </c>
      <c r="AH6">
        <v>5</v>
      </c>
      <c r="AI6" t="s">
        <v>12971</v>
      </c>
      <c r="AJ6" t="s">
        <v>149</v>
      </c>
    </row>
    <row r="7" spans="1:40">
      <c r="A7">
        <v>6</v>
      </c>
      <c r="B7" t="s">
        <v>12931</v>
      </c>
      <c r="C7" t="s">
        <v>12654</v>
      </c>
      <c r="I7">
        <v>6</v>
      </c>
      <c r="J7" t="s">
        <v>12968</v>
      </c>
      <c r="K7" t="s">
        <v>149</v>
      </c>
      <c r="Q7">
        <v>5</v>
      </c>
      <c r="R7" t="s">
        <v>13017</v>
      </c>
      <c r="S7" t="s">
        <v>149</v>
      </c>
      <c r="Y7">
        <v>3</v>
      </c>
      <c r="Z7" t="s">
        <v>12911</v>
      </c>
      <c r="AA7" t="s">
        <v>7</v>
      </c>
      <c r="AH7">
        <v>4</v>
      </c>
      <c r="AI7" t="s">
        <v>12899</v>
      </c>
      <c r="AJ7" t="s">
        <v>7</v>
      </c>
    </row>
    <row r="8" spans="1:40">
      <c r="A8">
        <v>5</v>
      </c>
      <c r="B8" t="s">
        <v>13071</v>
      </c>
      <c r="C8" t="s">
        <v>7</v>
      </c>
      <c r="I8">
        <v>6</v>
      </c>
      <c r="J8" t="s">
        <v>12977</v>
      </c>
      <c r="K8" t="s">
        <v>149</v>
      </c>
      <c r="Q8">
        <v>4</v>
      </c>
      <c r="R8" t="s">
        <v>12898</v>
      </c>
      <c r="S8" t="s">
        <v>7</v>
      </c>
      <c r="Y8">
        <v>3</v>
      </c>
      <c r="Z8" t="s">
        <v>12929</v>
      </c>
      <c r="AA8" t="s">
        <v>7</v>
      </c>
      <c r="AH8">
        <v>4</v>
      </c>
      <c r="AI8" t="s">
        <v>12917</v>
      </c>
      <c r="AJ8" t="s">
        <v>7</v>
      </c>
    </row>
    <row r="9" spans="1:40">
      <c r="A9">
        <v>5</v>
      </c>
      <c r="B9" t="s">
        <v>12998</v>
      </c>
      <c r="C9" t="s">
        <v>149</v>
      </c>
      <c r="I9">
        <v>5</v>
      </c>
      <c r="J9" t="s">
        <v>12911</v>
      </c>
      <c r="K9" t="s">
        <v>7</v>
      </c>
      <c r="Q9">
        <v>4</v>
      </c>
      <c r="R9" t="s">
        <v>12966</v>
      </c>
      <c r="S9" t="s">
        <v>149</v>
      </c>
      <c r="Y9">
        <v>3</v>
      </c>
      <c r="Z9" t="s">
        <v>12981</v>
      </c>
      <c r="AA9" t="s">
        <v>149</v>
      </c>
      <c r="AH9">
        <v>4</v>
      </c>
      <c r="AI9" t="s">
        <v>12946</v>
      </c>
      <c r="AJ9" t="s">
        <v>149</v>
      </c>
    </row>
    <row r="10" spans="1:40">
      <c r="A10">
        <v>5</v>
      </c>
      <c r="B10" t="s">
        <v>12996</v>
      </c>
      <c r="C10" t="s">
        <v>149</v>
      </c>
      <c r="I10">
        <v>5</v>
      </c>
      <c r="J10" t="s">
        <v>12918</v>
      </c>
      <c r="K10" t="s">
        <v>7</v>
      </c>
      <c r="Q10">
        <v>4</v>
      </c>
      <c r="R10" t="s">
        <v>12999</v>
      </c>
      <c r="S10" t="s">
        <v>149</v>
      </c>
      <c r="Y10">
        <v>3</v>
      </c>
      <c r="Z10" t="s">
        <v>13022</v>
      </c>
      <c r="AA10" t="s">
        <v>149</v>
      </c>
      <c r="AH10">
        <v>4</v>
      </c>
      <c r="AI10" t="s">
        <v>12975</v>
      </c>
      <c r="AJ10" t="s">
        <v>149</v>
      </c>
    </row>
    <row r="11" spans="1:40">
      <c r="A11">
        <v>5</v>
      </c>
      <c r="B11" t="s">
        <v>12955</v>
      </c>
      <c r="C11" t="s">
        <v>149</v>
      </c>
      <c r="I11">
        <v>5</v>
      </c>
      <c r="J11" t="s">
        <v>12963</v>
      </c>
      <c r="K11" t="s">
        <v>149</v>
      </c>
      <c r="Q11">
        <v>4</v>
      </c>
      <c r="R11" t="s">
        <v>13022</v>
      </c>
      <c r="S11" t="s">
        <v>149</v>
      </c>
      <c r="Y11">
        <v>3</v>
      </c>
      <c r="Z11" t="s">
        <v>13036</v>
      </c>
      <c r="AA11" t="s">
        <v>12654</v>
      </c>
      <c r="AH11">
        <v>4</v>
      </c>
      <c r="AI11" t="s">
        <v>12978</v>
      </c>
      <c r="AJ11" t="s">
        <v>149</v>
      </c>
    </row>
    <row r="12" spans="1:40">
      <c r="A12">
        <v>5</v>
      </c>
      <c r="B12" t="s">
        <v>12908</v>
      </c>
      <c r="C12" t="s">
        <v>12654</v>
      </c>
      <c r="I12">
        <v>5</v>
      </c>
      <c r="J12" t="s">
        <v>12985</v>
      </c>
      <c r="K12" t="s">
        <v>149</v>
      </c>
      <c r="Q12">
        <v>4</v>
      </c>
      <c r="R12" t="s">
        <v>13036</v>
      </c>
      <c r="S12" t="s">
        <v>12654</v>
      </c>
      <c r="Y12">
        <v>3</v>
      </c>
      <c r="Z12" t="s">
        <v>13037</v>
      </c>
      <c r="AA12" t="s">
        <v>12654</v>
      </c>
      <c r="AH12">
        <v>4</v>
      </c>
      <c r="AI12" t="s">
        <v>12998</v>
      </c>
      <c r="AJ12" t="s">
        <v>149</v>
      </c>
    </row>
    <row r="13" spans="1:40">
      <c r="A13">
        <v>5</v>
      </c>
      <c r="B13" t="s">
        <v>12900</v>
      </c>
      <c r="C13" t="s">
        <v>12654</v>
      </c>
      <c r="I13">
        <v>4</v>
      </c>
      <c r="J13" t="s">
        <v>12978</v>
      </c>
      <c r="K13" t="s">
        <v>149</v>
      </c>
      <c r="Q13">
        <v>3</v>
      </c>
      <c r="R13" t="s">
        <v>12929</v>
      </c>
      <c r="S13" t="s">
        <v>7</v>
      </c>
      <c r="Y13">
        <v>3</v>
      </c>
      <c r="Z13" t="s">
        <v>13058</v>
      </c>
      <c r="AA13" t="s">
        <v>12654</v>
      </c>
      <c r="AH13">
        <v>4</v>
      </c>
      <c r="AI13" t="s">
        <v>13009</v>
      </c>
      <c r="AJ13" t="s">
        <v>149</v>
      </c>
    </row>
    <row r="14" spans="1:40">
      <c r="A14">
        <v>4</v>
      </c>
      <c r="B14" t="s">
        <v>13068</v>
      </c>
      <c r="C14" t="s">
        <v>7</v>
      </c>
      <c r="I14">
        <v>4</v>
      </c>
      <c r="J14" t="s">
        <v>12998</v>
      </c>
      <c r="K14" t="s">
        <v>149</v>
      </c>
      <c r="Q14">
        <v>3</v>
      </c>
      <c r="R14" t="s">
        <v>12960</v>
      </c>
      <c r="S14" t="s">
        <v>149</v>
      </c>
      <c r="Y14">
        <v>2</v>
      </c>
      <c r="Z14" t="s">
        <v>12902</v>
      </c>
      <c r="AA14" t="s">
        <v>7</v>
      </c>
      <c r="AH14">
        <v>4</v>
      </c>
      <c r="AI14" t="s">
        <v>13052</v>
      </c>
      <c r="AJ14" t="s">
        <v>12654</v>
      </c>
    </row>
    <row r="15" spans="1:40">
      <c r="A15">
        <v>4</v>
      </c>
      <c r="B15" t="s">
        <v>13056</v>
      </c>
      <c r="C15" t="s">
        <v>7</v>
      </c>
      <c r="I15">
        <v>4</v>
      </c>
      <c r="J15" t="s">
        <v>13011</v>
      </c>
      <c r="K15" t="s">
        <v>149</v>
      </c>
      <c r="Q15">
        <v>3</v>
      </c>
      <c r="R15" t="s">
        <v>12968</v>
      </c>
      <c r="S15" t="s">
        <v>149</v>
      </c>
      <c r="Y15">
        <v>2</v>
      </c>
      <c r="Z15" t="s">
        <v>12918</v>
      </c>
      <c r="AA15" t="s">
        <v>7</v>
      </c>
      <c r="AH15">
        <v>3</v>
      </c>
      <c r="AI15" t="s">
        <v>12922</v>
      </c>
      <c r="AJ15" t="s">
        <v>7</v>
      </c>
    </row>
    <row r="16" spans="1:40">
      <c r="A16">
        <v>4</v>
      </c>
      <c r="B16" t="s">
        <v>13037</v>
      </c>
      <c r="C16" t="s">
        <v>7</v>
      </c>
      <c r="I16">
        <v>3</v>
      </c>
      <c r="J16" t="s">
        <v>12894</v>
      </c>
      <c r="K16" t="s">
        <v>7</v>
      </c>
      <c r="Q16">
        <v>3</v>
      </c>
      <c r="R16" t="s">
        <v>12998</v>
      </c>
      <c r="S16" t="s">
        <v>149</v>
      </c>
      <c r="Y16">
        <v>2</v>
      </c>
      <c r="Z16" t="s">
        <v>12925</v>
      </c>
      <c r="AA16" t="s">
        <v>7</v>
      </c>
      <c r="AH16">
        <v>3</v>
      </c>
      <c r="AI16" t="s">
        <v>12956</v>
      </c>
      <c r="AJ16" t="s">
        <v>149</v>
      </c>
    </row>
    <row r="17" spans="1:36">
      <c r="A17">
        <v>4</v>
      </c>
      <c r="B17" t="s">
        <v>13022</v>
      </c>
      <c r="C17" t="s">
        <v>149</v>
      </c>
      <c r="I17">
        <v>3</v>
      </c>
      <c r="J17" t="s">
        <v>12897</v>
      </c>
      <c r="K17" t="s">
        <v>7</v>
      </c>
      <c r="Q17">
        <v>3</v>
      </c>
      <c r="R17" t="s">
        <v>13016</v>
      </c>
      <c r="S17" t="s">
        <v>149</v>
      </c>
      <c r="Y17">
        <v>2</v>
      </c>
      <c r="Z17" t="s">
        <v>12932</v>
      </c>
      <c r="AA17" t="s">
        <v>7</v>
      </c>
      <c r="AH17">
        <v>3</v>
      </c>
      <c r="AI17" t="s">
        <v>12967</v>
      </c>
      <c r="AJ17" t="s">
        <v>149</v>
      </c>
    </row>
    <row r="18" spans="1:36">
      <c r="A18">
        <v>4</v>
      </c>
      <c r="B18" t="s">
        <v>13017</v>
      </c>
      <c r="C18" t="s">
        <v>149</v>
      </c>
      <c r="I18">
        <v>3</v>
      </c>
      <c r="J18" t="s">
        <v>12906</v>
      </c>
      <c r="K18" t="s">
        <v>7</v>
      </c>
      <c r="Q18">
        <v>3</v>
      </c>
      <c r="R18" t="s">
        <v>13019</v>
      </c>
      <c r="S18" t="s">
        <v>149</v>
      </c>
      <c r="Y18">
        <v>2</v>
      </c>
      <c r="Z18" t="s">
        <v>12935</v>
      </c>
      <c r="AA18" t="s">
        <v>149</v>
      </c>
      <c r="AH18">
        <v>3</v>
      </c>
      <c r="AI18" t="s">
        <v>12974</v>
      </c>
      <c r="AJ18" t="s">
        <v>149</v>
      </c>
    </row>
    <row r="19" spans="1:36">
      <c r="A19">
        <v>4</v>
      </c>
      <c r="B19" t="s">
        <v>12978</v>
      </c>
      <c r="C19" t="s">
        <v>149</v>
      </c>
      <c r="I19">
        <v>3</v>
      </c>
      <c r="J19" t="s">
        <v>12924</v>
      </c>
      <c r="K19" t="s">
        <v>7</v>
      </c>
      <c r="Q19">
        <v>3</v>
      </c>
      <c r="R19" t="s">
        <v>13070</v>
      </c>
      <c r="S19" t="s">
        <v>12654</v>
      </c>
      <c r="Y19">
        <v>2</v>
      </c>
      <c r="Z19" t="s">
        <v>12942</v>
      </c>
      <c r="AA19" t="s">
        <v>149</v>
      </c>
      <c r="AH19">
        <v>3</v>
      </c>
      <c r="AI19" t="s">
        <v>12981</v>
      </c>
      <c r="AJ19" t="s">
        <v>149</v>
      </c>
    </row>
    <row r="20" spans="1:36">
      <c r="A20">
        <v>4</v>
      </c>
      <c r="B20" t="s">
        <v>12968</v>
      </c>
      <c r="C20" t="s">
        <v>149</v>
      </c>
      <c r="I20">
        <v>3</v>
      </c>
      <c r="J20" t="s">
        <v>12926</v>
      </c>
      <c r="K20" t="s">
        <v>7</v>
      </c>
      <c r="Q20">
        <v>2</v>
      </c>
      <c r="R20" t="s">
        <v>12902</v>
      </c>
      <c r="S20" t="s">
        <v>7</v>
      </c>
      <c r="Y20">
        <v>2</v>
      </c>
      <c r="Z20" t="s">
        <v>12956</v>
      </c>
      <c r="AA20" t="s">
        <v>149</v>
      </c>
      <c r="AH20">
        <v>3</v>
      </c>
      <c r="AI20" t="s">
        <v>13007</v>
      </c>
      <c r="AJ20" t="s">
        <v>149</v>
      </c>
    </row>
    <row r="21" spans="1:36">
      <c r="A21">
        <v>4</v>
      </c>
      <c r="B21" t="s">
        <v>12957</v>
      </c>
      <c r="C21" t="s">
        <v>149</v>
      </c>
      <c r="I21">
        <v>3</v>
      </c>
      <c r="J21" t="s">
        <v>12933</v>
      </c>
      <c r="K21" t="s">
        <v>7</v>
      </c>
      <c r="Q21">
        <v>2</v>
      </c>
      <c r="R21" t="s">
        <v>12918</v>
      </c>
      <c r="S21" t="s">
        <v>7</v>
      </c>
      <c r="Y21">
        <v>2</v>
      </c>
      <c r="Z21" t="s">
        <v>12960</v>
      </c>
      <c r="AA21" t="s">
        <v>149</v>
      </c>
      <c r="AH21">
        <v>3</v>
      </c>
      <c r="AI21" t="s">
        <v>13008</v>
      </c>
      <c r="AJ21" t="s">
        <v>149</v>
      </c>
    </row>
    <row r="22" spans="1:36">
      <c r="A22">
        <v>4</v>
      </c>
      <c r="B22" t="s">
        <v>12941</v>
      </c>
      <c r="C22" t="s">
        <v>12654</v>
      </c>
      <c r="I22">
        <v>3</v>
      </c>
      <c r="J22" t="s">
        <v>12934</v>
      </c>
      <c r="K22" t="s">
        <v>149</v>
      </c>
      <c r="Q22">
        <v>2</v>
      </c>
      <c r="R22" t="s">
        <v>12957</v>
      </c>
      <c r="S22" t="s">
        <v>149</v>
      </c>
      <c r="Y22">
        <v>2</v>
      </c>
      <c r="Z22" t="s">
        <v>12971</v>
      </c>
      <c r="AA22" t="s">
        <v>149</v>
      </c>
      <c r="AH22">
        <v>3</v>
      </c>
      <c r="AI22" t="s">
        <v>13011</v>
      </c>
      <c r="AJ22" t="s">
        <v>149</v>
      </c>
    </row>
    <row r="23" spans="1:36">
      <c r="A23">
        <v>4</v>
      </c>
      <c r="B23" t="s">
        <v>12929</v>
      </c>
      <c r="C23" t="s">
        <v>12654</v>
      </c>
      <c r="I23">
        <v>3</v>
      </c>
      <c r="J23" t="s">
        <v>12973</v>
      </c>
      <c r="K23" t="s">
        <v>149</v>
      </c>
      <c r="Q23">
        <v>2</v>
      </c>
      <c r="R23" t="s">
        <v>12969</v>
      </c>
      <c r="S23" t="s">
        <v>149</v>
      </c>
      <c r="Y23">
        <v>2</v>
      </c>
      <c r="Z23" t="s">
        <v>12977</v>
      </c>
      <c r="AA23" t="s">
        <v>149</v>
      </c>
      <c r="AH23">
        <v>2</v>
      </c>
      <c r="AI23" t="s">
        <v>12911</v>
      </c>
      <c r="AJ23" t="s">
        <v>7</v>
      </c>
    </row>
    <row r="24" spans="1:36">
      <c r="A24">
        <v>4</v>
      </c>
      <c r="B24" t="s">
        <v>12925</v>
      </c>
      <c r="C24" t="s">
        <v>12654</v>
      </c>
      <c r="I24">
        <v>3</v>
      </c>
      <c r="J24" t="s">
        <v>12981</v>
      </c>
      <c r="K24" t="s">
        <v>149</v>
      </c>
      <c r="Q24">
        <v>2</v>
      </c>
      <c r="R24" t="s">
        <v>12970</v>
      </c>
      <c r="S24" t="s">
        <v>149</v>
      </c>
      <c r="Y24">
        <v>2</v>
      </c>
      <c r="Z24" t="s">
        <v>12984</v>
      </c>
      <c r="AA24" t="s">
        <v>149</v>
      </c>
      <c r="AH24">
        <v>2</v>
      </c>
      <c r="AI24" t="s">
        <v>12958</v>
      </c>
      <c r="AJ24" t="s">
        <v>149</v>
      </c>
    </row>
    <row r="25" spans="1:36">
      <c r="A25">
        <v>3</v>
      </c>
      <c r="B25" t="s">
        <v>13042</v>
      </c>
      <c r="C25" t="s">
        <v>7</v>
      </c>
      <c r="I25">
        <v>3</v>
      </c>
      <c r="J25" t="s">
        <v>12984</v>
      </c>
      <c r="K25" t="s">
        <v>149</v>
      </c>
      <c r="Q25">
        <v>2</v>
      </c>
      <c r="R25" t="s">
        <v>12975</v>
      </c>
      <c r="S25" t="s">
        <v>149</v>
      </c>
      <c r="Y25">
        <v>2</v>
      </c>
      <c r="Z25" t="s">
        <v>12985</v>
      </c>
      <c r="AA25" t="s">
        <v>149</v>
      </c>
      <c r="AH25">
        <v>2</v>
      </c>
      <c r="AI25" t="s">
        <v>12961</v>
      </c>
      <c r="AJ25" t="s">
        <v>149</v>
      </c>
    </row>
    <row r="26" spans="1:36">
      <c r="A26">
        <v>3</v>
      </c>
      <c r="B26" t="s">
        <v>13005</v>
      </c>
      <c r="C26" t="s">
        <v>149</v>
      </c>
      <c r="I26">
        <v>3</v>
      </c>
      <c r="J26" t="s">
        <v>12990</v>
      </c>
      <c r="K26" t="s">
        <v>149</v>
      </c>
      <c r="Q26">
        <v>2</v>
      </c>
      <c r="R26" t="s">
        <v>12980</v>
      </c>
      <c r="S26" t="s">
        <v>149</v>
      </c>
      <c r="Y26">
        <v>2</v>
      </c>
      <c r="Z26" t="s">
        <v>12987</v>
      </c>
      <c r="AA26" t="s">
        <v>149</v>
      </c>
      <c r="AH26">
        <v>2</v>
      </c>
      <c r="AI26" t="s">
        <v>12968</v>
      </c>
      <c r="AJ26" t="s">
        <v>149</v>
      </c>
    </row>
    <row r="27" spans="1:36">
      <c r="A27">
        <v>3</v>
      </c>
      <c r="B27" t="s">
        <v>12972</v>
      </c>
      <c r="C27" t="s">
        <v>149</v>
      </c>
      <c r="I27">
        <v>3</v>
      </c>
      <c r="J27" t="s">
        <v>12996</v>
      </c>
      <c r="K27" t="s">
        <v>149</v>
      </c>
      <c r="Q27">
        <v>2</v>
      </c>
      <c r="R27" t="s">
        <v>12989</v>
      </c>
      <c r="S27" t="s">
        <v>149</v>
      </c>
      <c r="Y27">
        <v>2</v>
      </c>
      <c r="Z27" t="s">
        <v>12993</v>
      </c>
      <c r="AA27" t="s">
        <v>149</v>
      </c>
      <c r="AH27">
        <v>2</v>
      </c>
      <c r="AI27" t="s">
        <v>12976</v>
      </c>
      <c r="AJ27" t="s">
        <v>149</v>
      </c>
    </row>
    <row r="28" spans="1:36">
      <c r="A28">
        <v>3</v>
      </c>
      <c r="B28" t="s">
        <v>12961</v>
      </c>
      <c r="C28" t="s">
        <v>149</v>
      </c>
      <c r="I28">
        <v>3</v>
      </c>
      <c r="J28" t="s">
        <v>13007</v>
      </c>
      <c r="K28" t="s">
        <v>149</v>
      </c>
      <c r="Q28">
        <v>2</v>
      </c>
      <c r="R28" t="s">
        <v>12996</v>
      </c>
      <c r="S28" t="s">
        <v>149</v>
      </c>
      <c r="Y28">
        <v>2</v>
      </c>
      <c r="Z28" t="s">
        <v>13005</v>
      </c>
      <c r="AA28" t="s">
        <v>149</v>
      </c>
      <c r="AH28">
        <v>2</v>
      </c>
      <c r="AI28" t="s">
        <v>12980</v>
      </c>
      <c r="AJ28" t="s">
        <v>149</v>
      </c>
    </row>
    <row r="29" spans="1:36">
      <c r="A29">
        <v>3</v>
      </c>
      <c r="B29" t="s">
        <v>12950</v>
      </c>
      <c r="C29" t="s">
        <v>149</v>
      </c>
      <c r="I29">
        <v>3</v>
      </c>
      <c r="J29" t="s">
        <v>13010</v>
      </c>
      <c r="K29" t="s">
        <v>149</v>
      </c>
      <c r="Q29">
        <v>2</v>
      </c>
      <c r="R29" t="s">
        <v>13009</v>
      </c>
      <c r="S29" t="s">
        <v>149</v>
      </c>
      <c r="Y29">
        <v>2</v>
      </c>
      <c r="Z29" t="s">
        <v>13016</v>
      </c>
      <c r="AA29" t="s">
        <v>149</v>
      </c>
      <c r="AH29">
        <v>2</v>
      </c>
      <c r="AI29" t="s">
        <v>12988</v>
      </c>
      <c r="AJ29" t="s">
        <v>149</v>
      </c>
    </row>
    <row r="30" spans="1:36">
      <c r="A30">
        <v>3</v>
      </c>
      <c r="B30" t="s">
        <v>12948</v>
      </c>
      <c r="C30" t="s">
        <v>149</v>
      </c>
      <c r="I30">
        <v>3</v>
      </c>
      <c r="J30" t="s">
        <v>13050</v>
      </c>
      <c r="K30" t="s">
        <v>12654</v>
      </c>
      <c r="Q30">
        <v>2</v>
      </c>
      <c r="R30" t="s">
        <v>13042</v>
      </c>
      <c r="S30" t="s">
        <v>12654</v>
      </c>
      <c r="Y30">
        <v>2</v>
      </c>
      <c r="Z30" t="s">
        <v>13032</v>
      </c>
      <c r="AA30" t="s">
        <v>12654</v>
      </c>
      <c r="AH30">
        <v>2</v>
      </c>
      <c r="AI30" t="s">
        <v>12992</v>
      </c>
      <c r="AJ30" t="s">
        <v>149</v>
      </c>
    </row>
    <row r="31" spans="1:36">
      <c r="A31">
        <v>3</v>
      </c>
      <c r="B31" t="s">
        <v>12942</v>
      </c>
      <c r="C31" t="s">
        <v>12654</v>
      </c>
      <c r="I31">
        <v>2</v>
      </c>
      <c r="J31" t="s">
        <v>12900</v>
      </c>
      <c r="K31" t="s">
        <v>7</v>
      </c>
      <c r="Q31">
        <v>2</v>
      </c>
      <c r="R31" t="s">
        <v>13047</v>
      </c>
      <c r="S31" t="s">
        <v>12654</v>
      </c>
      <c r="Y31">
        <v>2</v>
      </c>
      <c r="Z31" t="s">
        <v>13041</v>
      </c>
      <c r="AA31" t="s">
        <v>12654</v>
      </c>
      <c r="AH31">
        <v>2</v>
      </c>
      <c r="AI31" t="s">
        <v>13001</v>
      </c>
      <c r="AJ31" t="s">
        <v>149</v>
      </c>
    </row>
    <row r="32" spans="1:36">
      <c r="A32">
        <v>3</v>
      </c>
      <c r="B32" t="s">
        <v>12936</v>
      </c>
      <c r="C32" t="s">
        <v>12654</v>
      </c>
      <c r="I32">
        <v>2</v>
      </c>
      <c r="J32" t="s">
        <v>12909</v>
      </c>
      <c r="K32" t="s">
        <v>7</v>
      </c>
      <c r="Q32">
        <v>2</v>
      </c>
      <c r="R32" t="s">
        <v>13060</v>
      </c>
      <c r="S32" t="s">
        <v>12654</v>
      </c>
      <c r="Y32">
        <v>2</v>
      </c>
      <c r="Z32" t="s">
        <v>13042</v>
      </c>
      <c r="AA32" t="s">
        <v>12654</v>
      </c>
      <c r="AH32">
        <v>2</v>
      </c>
      <c r="AI32" t="s">
        <v>13016</v>
      </c>
      <c r="AJ32" t="s">
        <v>149</v>
      </c>
    </row>
    <row r="33" spans="1:36">
      <c r="A33">
        <v>3</v>
      </c>
      <c r="B33" t="s">
        <v>12937</v>
      </c>
      <c r="C33" t="s">
        <v>12654</v>
      </c>
      <c r="I33">
        <v>2</v>
      </c>
      <c r="J33" t="s">
        <v>12915</v>
      </c>
      <c r="K33" t="s">
        <v>7</v>
      </c>
      <c r="Q33">
        <v>2</v>
      </c>
      <c r="R33" t="s">
        <v>13061</v>
      </c>
      <c r="S33" t="s">
        <v>12654</v>
      </c>
      <c r="Y33">
        <v>2</v>
      </c>
      <c r="Z33" t="s">
        <v>13043</v>
      </c>
      <c r="AA33" t="s">
        <v>12654</v>
      </c>
      <c r="AH33">
        <v>2</v>
      </c>
      <c r="AI33" t="s">
        <v>13022</v>
      </c>
      <c r="AJ33" t="s">
        <v>149</v>
      </c>
    </row>
    <row r="34" spans="1:36">
      <c r="A34">
        <v>3</v>
      </c>
      <c r="B34" t="s">
        <v>12928</v>
      </c>
      <c r="C34" t="s">
        <v>12654</v>
      </c>
      <c r="I34">
        <v>2</v>
      </c>
      <c r="J34" t="s">
        <v>12916</v>
      </c>
      <c r="K34" t="s">
        <v>7</v>
      </c>
      <c r="Q34">
        <v>2</v>
      </c>
      <c r="R34" t="s">
        <v>13063</v>
      </c>
      <c r="S34" t="s">
        <v>12654</v>
      </c>
      <c r="Y34">
        <v>2</v>
      </c>
      <c r="Z34" t="s">
        <v>13046</v>
      </c>
      <c r="AA34" t="s">
        <v>12654</v>
      </c>
      <c r="AH34">
        <v>2</v>
      </c>
      <c r="AI34" t="s">
        <v>13023</v>
      </c>
      <c r="AJ34" t="s">
        <v>149</v>
      </c>
    </row>
    <row r="35" spans="1:36">
      <c r="A35">
        <v>3</v>
      </c>
      <c r="B35" t="s">
        <v>12923</v>
      </c>
      <c r="C35" t="s">
        <v>12654</v>
      </c>
      <c r="I35">
        <v>2</v>
      </c>
      <c r="J35" t="s">
        <v>12925</v>
      </c>
      <c r="K35" t="s">
        <v>7</v>
      </c>
      <c r="Q35">
        <v>2</v>
      </c>
      <c r="R35" t="s">
        <v>13064</v>
      </c>
      <c r="S35" t="s">
        <v>12654</v>
      </c>
      <c r="Y35">
        <v>2</v>
      </c>
      <c r="Z35" t="s">
        <v>13054</v>
      </c>
      <c r="AA35" t="s">
        <v>12654</v>
      </c>
      <c r="AH35">
        <v>2</v>
      </c>
      <c r="AI35" t="s">
        <v>13026</v>
      </c>
      <c r="AJ35" t="s">
        <v>12654</v>
      </c>
    </row>
    <row r="36" spans="1:36">
      <c r="A36">
        <v>3</v>
      </c>
      <c r="B36" t="s">
        <v>12919</v>
      </c>
      <c r="C36" t="s">
        <v>12654</v>
      </c>
      <c r="I36">
        <v>2</v>
      </c>
      <c r="J36" t="s">
        <v>12931</v>
      </c>
      <c r="K36" t="s">
        <v>7</v>
      </c>
      <c r="Q36">
        <v>2</v>
      </c>
      <c r="R36" t="s">
        <v>13067</v>
      </c>
      <c r="S36" t="s">
        <v>12654</v>
      </c>
      <c r="Y36">
        <v>2</v>
      </c>
      <c r="Z36" t="s">
        <v>13071</v>
      </c>
      <c r="AA36" t="s">
        <v>12654</v>
      </c>
      <c r="AH36">
        <v>2</v>
      </c>
      <c r="AI36" t="s">
        <v>13036</v>
      </c>
      <c r="AJ36" t="s">
        <v>12654</v>
      </c>
    </row>
    <row r="37" spans="1:36">
      <c r="A37">
        <v>3</v>
      </c>
      <c r="B37" t="s">
        <v>12912</v>
      </c>
      <c r="C37" t="s">
        <v>12654</v>
      </c>
      <c r="I37">
        <v>2</v>
      </c>
      <c r="J37" t="s">
        <v>12972</v>
      </c>
      <c r="K37" t="s">
        <v>149</v>
      </c>
      <c r="Q37">
        <v>2</v>
      </c>
      <c r="R37" t="s">
        <v>13068</v>
      </c>
      <c r="S37" t="s">
        <v>12654</v>
      </c>
      <c r="Y37">
        <v>2</v>
      </c>
      <c r="Z37" t="s">
        <v>13073</v>
      </c>
      <c r="AA37" t="s">
        <v>12654</v>
      </c>
      <c r="AH37">
        <v>2</v>
      </c>
      <c r="AI37" t="s">
        <v>13071</v>
      </c>
      <c r="AJ37" t="s">
        <v>12654</v>
      </c>
    </row>
    <row r="38" spans="1:36">
      <c r="A38">
        <v>3</v>
      </c>
      <c r="B38" t="s">
        <v>12899</v>
      </c>
      <c r="C38" t="s">
        <v>12654</v>
      </c>
      <c r="I38">
        <v>2</v>
      </c>
      <c r="J38" t="s">
        <v>12986</v>
      </c>
      <c r="K38" t="s">
        <v>149</v>
      </c>
      <c r="Q38">
        <v>2</v>
      </c>
      <c r="R38" t="s">
        <v>13071</v>
      </c>
      <c r="S38" t="s">
        <v>12654</v>
      </c>
      <c r="Y38">
        <v>1</v>
      </c>
      <c r="Z38" t="s">
        <v>12894</v>
      </c>
      <c r="AA38" t="s">
        <v>7</v>
      </c>
      <c r="AH38">
        <v>1</v>
      </c>
      <c r="AI38" t="s">
        <v>12895</v>
      </c>
      <c r="AJ38" t="s">
        <v>7</v>
      </c>
    </row>
    <row r="39" spans="1:36">
      <c r="A39">
        <v>3</v>
      </c>
      <c r="B39" t="s">
        <v>12904</v>
      </c>
      <c r="C39" t="s">
        <v>12654</v>
      </c>
      <c r="I39">
        <v>2</v>
      </c>
      <c r="J39" t="s">
        <v>12988</v>
      </c>
      <c r="K39" t="s">
        <v>149</v>
      </c>
      <c r="Q39">
        <v>2</v>
      </c>
      <c r="R39" t="s">
        <v>13072</v>
      </c>
      <c r="S39" t="s">
        <v>12654</v>
      </c>
      <c r="Y39">
        <v>1</v>
      </c>
      <c r="Z39" t="s">
        <v>12900</v>
      </c>
      <c r="AA39" t="s">
        <v>7</v>
      </c>
      <c r="AH39">
        <v>1</v>
      </c>
      <c r="AI39" t="s">
        <v>12897</v>
      </c>
      <c r="AJ39" t="s">
        <v>7</v>
      </c>
    </row>
    <row r="40" spans="1:36">
      <c r="A40">
        <v>3</v>
      </c>
      <c r="B40" t="s">
        <v>12896</v>
      </c>
      <c r="C40" t="s">
        <v>12654</v>
      </c>
      <c r="I40">
        <v>2</v>
      </c>
      <c r="J40" t="s">
        <v>12989</v>
      </c>
      <c r="K40" t="s">
        <v>149</v>
      </c>
      <c r="Q40">
        <v>1</v>
      </c>
      <c r="R40" t="s">
        <v>12899</v>
      </c>
      <c r="S40" t="s">
        <v>7</v>
      </c>
      <c r="Y40">
        <v>1</v>
      </c>
      <c r="Z40" t="s">
        <v>12901</v>
      </c>
      <c r="AA40" t="s">
        <v>7</v>
      </c>
      <c r="AH40">
        <v>1</v>
      </c>
      <c r="AI40" t="s">
        <v>12909</v>
      </c>
      <c r="AJ40" t="s">
        <v>7</v>
      </c>
    </row>
    <row r="41" spans="1:36">
      <c r="A41">
        <v>2</v>
      </c>
      <c r="B41" t="s">
        <v>13070</v>
      </c>
      <c r="C41" t="s">
        <v>7</v>
      </c>
      <c r="I41">
        <v>2</v>
      </c>
      <c r="J41" t="s">
        <v>12993</v>
      </c>
      <c r="K41" t="s">
        <v>149</v>
      </c>
      <c r="Q41">
        <v>1</v>
      </c>
      <c r="R41" t="s">
        <v>12900</v>
      </c>
      <c r="S41" t="s">
        <v>7</v>
      </c>
      <c r="Y41">
        <v>1</v>
      </c>
      <c r="Z41" t="s">
        <v>12903</v>
      </c>
      <c r="AA41" t="s">
        <v>7</v>
      </c>
      <c r="AH41">
        <v>1</v>
      </c>
      <c r="AI41" t="s">
        <v>12913</v>
      </c>
      <c r="AJ41" t="s">
        <v>7</v>
      </c>
    </row>
    <row r="42" spans="1:36">
      <c r="A42">
        <v>2</v>
      </c>
      <c r="B42" t="s">
        <v>13069</v>
      </c>
      <c r="C42" t="s">
        <v>7</v>
      </c>
      <c r="I42">
        <v>2</v>
      </c>
      <c r="J42" t="s">
        <v>12995</v>
      </c>
      <c r="K42" t="s">
        <v>149</v>
      </c>
      <c r="Q42">
        <v>1</v>
      </c>
      <c r="R42" t="s">
        <v>12901</v>
      </c>
      <c r="S42" t="s">
        <v>7</v>
      </c>
      <c r="Y42">
        <v>1</v>
      </c>
      <c r="Z42" t="s">
        <v>12907</v>
      </c>
      <c r="AA42" t="s">
        <v>7</v>
      </c>
      <c r="AH42">
        <v>1</v>
      </c>
      <c r="AI42" t="s">
        <v>12914</v>
      </c>
      <c r="AJ42" t="s">
        <v>7</v>
      </c>
    </row>
    <row r="43" spans="1:36">
      <c r="A43">
        <v>2</v>
      </c>
      <c r="B43" t="s">
        <v>13054</v>
      </c>
      <c r="C43" t="s">
        <v>7</v>
      </c>
      <c r="I43">
        <v>2</v>
      </c>
      <c r="J43" t="s">
        <v>13005</v>
      </c>
      <c r="K43" t="s">
        <v>149</v>
      </c>
      <c r="Q43">
        <v>1</v>
      </c>
      <c r="R43" t="s">
        <v>12903</v>
      </c>
      <c r="S43" t="s">
        <v>7</v>
      </c>
      <c r="Y43">
        <v>1</v>
      </c>
      <c r="Z43" t="s">
        <v>12915</v>
      </c>
      <c r="AA43" t="s">
        <v>7</v>
      </c>
      <c r="AH43">
        <v>1</v>
      </c>
      <c r="AI43" t="s">
        <v>12916</v>
      </c>
      <c r="AJ43" t="s">
        <v>7</v>
      </c>
    </row>
    <row r="44" spans="1:36">
      <c r="A44">
        <v>2</v>
      </c>
      <c r="B44" t="s">
        <v>13051</v>
      </c>
      <c r="C44" t="s">
        <v>7</v>
      </c>
      <c r="I44">
        <v>2</v>
      </c>
      <c r="J44" t="s">
        <v>13008</v>
      </c>
      <c r="K44" t="s">
        <v>149</v>
      </c>
      <c r="Q44">
        <v>1</v>
      </c>
      <c r="R44" t="s">
        <v>12911</v>
      </c>
      <c r="S44" t="s">
        <v>7</v>
      </c>
      <c r="Y44">
        <v>1</v>
      </c>
      <c r="Z44" t="s">
        <v>12919</v>
      </c>
      <c r="AA44" t="s">
        <v>7</v>
      </c>
      <c r="AH44">
        <v>1</v>
      </c>
      <c r="AI44" t="s">
        <v>12920</v>
      </c>
      <c r="AJ44" t="s">
        <v>7</v>
      </c>
    </row>
    <row r="45" spans="1:36">
      <c r="A45">
        <v>2</v>
      </c>
      <c r="B45" t="s">
        <v>13050</v>
      </c>
      <c r="C45" t="s">
        <v>7</v>
      </c>
      <c r="I45">
        <v>2</v>
      </c>
      <c r="J45" t="s">
        <v>13009</v>
      </c>
      <c r="K45" t="s">
        <v>149</v>
      </c>
      <c r="Q45">
        <v>1</v>
      </c>
      <c r="R45" t="s">
        <v>12912</v>
      </c>
      <c r="S45" t="s">
        <v>7</v>
      </c>
      <c r="Y45">
        <v>1</v>
      </c>
      <c r="Z45" t="s">
        <v>12921</v>
      </c>
      <c r="AA45" t="s">
        <v>7</v>
      </c>
      <c r="AH45">
        <v>1</v>
      </c>
      <c r="AI45" t="s">
        <v>12925</v>
      </c>
      <c r="AJ45" t="s">
        <v>7</v>
      </c>
    </row>
    <row r="46" spans="1:36">
      <c r="A46">
        <v>2</v>
      </c>
      <c r="B46" t="s">
        <v>13039</v>
      </c>
      <c r="C46" t="s">
        <v>7</v>
      </c>
      <c r="I46">
        <v>2</v>
      </c>
      <c r="J46" t="s">
        <v>13033</v>
      </c>
      <c r="K46" t="s">
        <v>12654</v>
      </c>
      <c r="Q46">
        <v>1</v>
      </c>
      <c r="R46" t="s">
        <v>12919</v>
      </c>
      <c r="S46" t="s">
        <v>7</v>
      </c>
      <c r="Y46">
        <v>1</v>
      </c>
      <c r="Z46" t="s">
        <v>12924</v>
      </c>
      <c r="AA46" t="s">
        <v>7</v>
      </c>
      <c r="AH46">
        <v>1</v>
      </c>
      <c r="AI46" t="s">
        <v>12927</v>
      </c>
      <c r="AJ46" t="s">
        <v>7</v>
      </c>
    </row>
    <row r="47" spans="1:36">
      <c r="A47">
        <v>2</v>
      </c>
      <c r="B47" t="s">
        <v>13032</v>
      </c>
      <c r="C47" t="s">
        <v>149</v>
      </c>
      <c r="I47">
        <v>2</v>
      </c>
      <c r="J47" t="s">
        <v>13036</v>
      </c>
      <c r="K47" t="s">
        <v>12654</v>
      </c>
      <c r="Q47">
        <v>1</v>
      </c>
      <c r="R47" t="s">
        <v>12922</v>
      </c>
      <c r="S47" t="s">
        <v>7</v>
      </c>
      <c r="Y47">
        <v>1</v>
      </c>
      <c r="Z47" t="s">
        <v>12926</v>
      </c>
      <c r="AA47" t="s">
        <v>7</v>
      </c>
      <c r="AH47">
        <v>1</v>
      </c>
      <c r="AI47" t="s">
        <v>12929</v>
      </c>
      <c r="AJ47" t="s">
        <v>7</v>
      </c>
    </row>
    <row r="48" spans="1:36">
      <c r="A48">
        <v>2</v>
      </c>
      <c r="B48" t="s">
        <v>13031</v>
      </c>
      <c r="C48" t="s">
        <v>149</v>
      </c>
      <c r="I48">
        <v>2</v>
      </c>
      <c r="J48" t="s">
        <v>13042</v>
      </c>
      <c r="K48" t="s">
        <v>12654</v>
      </c>
      <c r="Q48">
        <v>1</v>
      </c>
      <c r="R48" t="s">
        <v>12925</v>
      </c>
      <c r="S48" t="s">
        <v>7</v>
      </c>
      <c r="Y48">
        <v>1</v>
      </c>
      <c r="Z48" t="s">
        <v>12927</v>
      </c>
      <c r="AA48" t="s">
        <v>7</v>
      </c>
      <c r="AH48">
        <v>1</v>
      </c>
      <c r="AI48" t="s">
        <v>12930</v>
      </c>
      <c r="AJ48" t="s">
        <v>7</v>
      </c>
    </row>
    <row r="49" spans="1:36">
      <c r="A49">
        <v>2</v>
      </c>
      <c r="B49" t="s">
        <v>13024</v>
      </c>
      <c r="C49" t="s">
        <v>149</v>
      </c>
      <c r="I49">
        <v>2</v>
      </c>
      <c r="J49" t="s">
        <v>13054</v>
      </c>
      <c r="K49" t="s">
        <v>12654</v>
      </c>
      <c r="Q49">
        <v>1</v>
      </c>
      <c r="R49" t="s">
        <v>12931</v>
      </c>
      <c r="S49" t="s">
        <v>7</v>
      </c>
      <c r="Y49">
        <v>1</v>
      </c>
      <c r="Z49" t="s">
        <v>12930</v>
      </c>
      <c r="AA49" t="s">
        <v>7</v>
      </c>
      <c r="AH49">
        <v>1</v>
      </c>
      <c r="AI49" t="s">
        <v>12931</v>
      </c>
      <c r="AJ49" t="s">
        <v>7</v>
      </c>
    </row>
    <row r="50" spans="1:36">
      <c r="A50">
        <v>2</v>
      </c>
      <c r="B50" t="s">
        <v>13018</v>
      </c>
      <c r="C50" t="s">
        <v>149</v>
      </c>
      <c r="I50">
        <v>1</v>
      </c>
      <c r="J50" t="s">
        <v>12899</v>
      </c>
      <c r="K50" t="s">
        <v>7</v>
      </c>
      <c r="Q50">
        <v>1</v>
      </c>
      <c r="R50" t="s">
        <v>12934</v>
      </c>
      <c r="S50" t="s">
        <v>149</v>
      </c>
      <c r="Y50">
        <v>1</v>
      </c>
      <c r="Z50" t="s">
        <v>12934</v>
      </c>
      <c r="AA50" t="s">
        <v>149</v>
      </c>
      <c r="AH50">
        <v>1</v>
      </c>
      <c r="AI50" t="s">
        <v>12938</v>
      </c>
      <c r="AJ50" t="s">
        <v>149</v>
      </c>
    </row>
    <row r="51" spans="1:36">
      <c r="A51">
        <v>2</v>
      </c>
      <c r="B51" t="s">
        <v>13016</v>
      </c>
      <c r="C51" t="s">
        <v>149</v>
      </c>
      <c r="I51">
        <v>1</v>
      </c>
      <c r="J51" t="s">
        <v>12902</v>
      </c>
      <c r="K51" t="s">
        <v>7</v>
      </c>
      <c r="Q51">
        <v>1</v>
      </c>
      <c r="R51" t="s">
        <v>12939</v>
      </c>
      <c r="S51" t="s">
        <v>149</v>
      </c>
      <c r="Y51">
        <v>1</v>
      </c>
      <c r="Z51" t="s">
        <v>12938</v>
      </c>
      <c r="AA51" t="s">
        <v>149</v>
      </c>
      <c r="AH51">
        <v>1</v>
      </c>
      <c r="AI51" t="s">
        <v>12959</v>
      </c>
      <c r="AJ51" t="s">
        <v>149</v>
      </c>
    </row>
    <row r="52" spans="1:36">
      <c r="A52">
        <v>2</v>
      </c>
      <c r="B52" t="s">
        <v>12981</v>
      </c>
      <c r="C52" t="s">
        <v>149</v>
      </c>
      <c r="I52">
        <v>1</v>
      </c>
      <c r="J52" t="s">
        <v>12904</v>
      </c>
      <c r="K52" t="s">
        <v>7</v>
      </c>
      <c r="Q52">
        <v>1</v>
      </c>
      <c r="R52" t="s">
        <v>12953</v>
      </c>
      <c r="S52" t="s">
        <v>149</v>
      </c>
      <c r="Y52">
        <v>1</v>
      </c>
      <c r="Z52" t="s">
        <v>12941</v>
      </c>
      <c r="AA52" t="s">
        <v>149</v>
      </c>
      <c r="AH52">
        <v>1</v>
      </c>
      <c r="AI52" t="s">
        <v>12972</v>
      </c>
      <c r="AJ52" t="s">
        <v>149</v>
      </c>
    </row>
    <row r="53" spans="1:36">
      <c r="A53">
        <v>2</v>
      </c>
      <c r="B53" t="s">
        <v>12980</v>
      </c>
      <c r="C53" t="s">
        <v>149</v>
      </c>
      <c r="I53">
        <v>1</v>
      </c>
      <c r="J53" t="s">
        <v>12905</v>
      </c>
      <c r="K53" t="s">
        <v>7</v>
      </c>
      <c r="Q53">
        <v>1</v>
      </c>
      <c r="R53" t="s">
        <v>12954</v>
      </c>
      <c r="S53" t="s">
        <v>149</v>
      </c>
      <c r="Y53">
        <v>1</v>
      </c>
      <c r="Z53" t="s">
        <v>12943</v>
      </c>
      <c r="AA53" t="s">
        <v>149</v>
      </c>
      <c r="AH53">
        <v>1</v>
      </c>
      <c r="AI53" t="s">
        <v>12979</v>
      </c>
      <c r="AJ53" t="s">
        <v>149</v>
      </c>
    </row>
    <row r="54" spans="1:36">
      <c r="A54">
        <v>2</v>
      </c>
      <c r="B54" t="s">
        <v>13011</v>
      </c>
      <c r="C54" t="s">
        <v>149</v>
      </c>
      <c r="I54">
        <v>1</v>
      </c>
      <c r="J54" t="s">
        <v>12912</v>
      </c>
      <c r="K54" t="s">
        <v>7</v>
      </c>
      <c r="Q54">
        <v>1</v>
      </c>
      <c r="R54" t="s">
        <v>12962</v>
      </c>
      <c r="S54" t="s">
        <v>149</v>
      </c>
      <c r="Y54">
        <v>1</v>
      </c>
      <c r="Z54" t="s">
        <v>12944</v>
      </c>
      <c r="AA54" t="s">
        <v>149</v>
      </c>
      <c r="AH54">
        <v>1</v>
      </c>
      <c r="AI54" t="s">
        <v>12984</v>
      </c>
      <c r="AJ54" t="s">
        <v>149</v>
      </c>
    </row>
    <row r="55" spans="1:36">
      <c r="A55">
        <v>2</v>
      </c>
      <c r="B55" t="s">
        <v>13009</v>
      </c>
      <c r="C55" t="s">
        <v>149</v>
      </c>
      <c r="I55">
        <v>1</v>
      </c>
      <c r="J55" t="s">
        <v>12917</v>
      </c>
      <c r="K55" t="s">
        <v>7</v>
      </c>
      <c r="Q55">
        <v>1</v>
      </c>
      <c r="R55" t="s">
        <v>12972</v>
      </c>
      <c r="S55" t="s">
        <v>149</v>
      </c>
      <c r="Y55">
        <v>1</v>
      </c>
      <c r="Z55" t="s">
        <v>12947</v>
      </c>
      <c r="AA55" t="s">
        <v>149</v>
      </c>
      <c r="AH55">
        <v>1</v>
      </c>
      <c r="AI55" t="s">
        <v>12989</v>
      </c>
      <c r="AJ55" t="s">
        <v>149</v>
      </c>
    </row>
    <row r="56" spans="1:36">
      <c r="A56">
        <v>2</v>
      </c>
      <c r="B56" t="s">
        <v>12977</v>
      </c>
      <c r="C56" t="s">
        <v>149</v>
      </c>
      <c r="I56">
        <v>1</v>
      </c>
      <c r="J56" t="s">
        <v>12935</v>
      </c>
      <c r="K56" t="s">
        <v>149</v>
      </c>
      <c r="Q56">
        <v>1</v>
      </c>
      <c r="R56" t="s">
        <v>12978</v>
      </c>
      <c r="S56" t="s">
        <v>149</v>
      </c>
      <c r="Y56">
        <v>1</v>
      </c>
      <c r="Z56" t="s">
        <v>12955</v>
      </c>
      <c r="AA56" t="s">
        <v>149</v>
      </c>
      <c r="AH56">
        <v>1</v>
      </c>
      <c r="AI56" t="s">
        <v>12993</v>
      </c>
      <c r="AJ56" t="s">
        <v>149</v>
      </c>
    </row>
    <row r="57" spans="1:36">
      <c r="A57">
        <v>2</v>
      </c>
      <c r="B57" t="s">
        <v>12974</v>
      </c>
      <c r="C57" t="s">
        <v>149</v>
      </c>
      <c r="I57">
        <v>1</v>
      </c>
      <c r="J57" t="s">
        <v>12945</v>
      </c>
      <c r="K57" t="s">
        <v>149</v>
      </c>
      <c r="Q57">
        <v>1</v>
      </c>
      <c r="R57" t="s">
        <v>12981</v>
      </c>
      <c r="S57" t="s">
        <v>149</v>
      </c>
      <c r="Y57">
        <v>1</v>
      </c>
      <c r="Z57" t="s">
        <v>12963</v>
      </c>
      <c r="AA57" t="s">
        <v>149</v>
      </c>
      <c r="AH57">
        <v>1</v>
      </c>
      <c r="AI57" t="s">
        <v>12996</v>
      </c>
      <c r="AJ57" t="s">
        <v>149</v>
      </c>
    </row>
    <row r="58" spans="1:36">
      <c r="A58">
        <v>2</v>
      </c>
      <c r="B58" t="s">
        <v>12971</v>
      </c>
      <c r="C58" t="s">
        <v>149</v>
      </c>
      <c r="I58">
        <v>1</v>
      </c>
      <c r="J58" t="s">
        <v>12951</v>
      </c>
      <c r="K58" t="s">
        <v>149</v>
      </c>
      <c r="Q58">
        <v>1</v>
      </c>
      <c r="R58" t="s">
        <v>12983</v>
      </c>
      <c r="S58" t="s">
        <v>149</v>
      </c>
      <c r="Y58">
        <v>1</v>
      </c>
      <c r="Z58" t="s">
        <v>12969</v>
      </c>
      <c r="AA58" t="s">
        <v>149</v>
      </c>
      <c r="AH58">
        <v>1</v>
      </c>
      <c r="AI58" t="s">
        <v>13003</v>
      </c>
      <c r="AJ58" t="s">
        <v>149</v>
      </c>
    </row>
    <row r="59" spans="1:36">
      <c r="A59">
        <v>2</v>
      </c>
      <c r="B59" t="s">
        <v>12956</v>
      </c>
      <c r="C59" t="s">
        <v>149</v>
      </c>
      <c r="I59">
        <v>1</v>
      </c>
      <c r="J59" t="s">
        <v>12957</v>
      </c>
      <c r="K59" t="s">
        <v>149</v>
      </c>
      <c r="Q59">
        <v>1</v>
      </c>
      <c r="R59" t="s">
        <v>12984</v>
      </c>
      <c r="S59" t="s">
        <v>149</v>
      </c>
      <c r="Y59">
        <v>1</v>
      </c>
      <c r="Z59" t="s">
        <v>12972</v>
      </c>
      <c r="AA59" t="s">
        <v>149</v>
      </c>
      <c r="AH59">
        <v>1</v>
      </c>
      <c r="AI59" t="s">
        <v>13005</v>
      </c>
      <c r="AJ59" t="s">
        <v>149</v>
      </c>
    </row>
    <row r="60" spans="1:36">
      <c r="A60">
        <v>2</v>
      </c>
      <c r="B60" t="s">
        <v>12935</v>
      </c>
      <c r="C60" t="s">
        <v>12654</v>
      </c>
      <c r="I60">
        <v>1</v>
      </c>
      <c r="J60" t="s">
        <v>12958</v>
      </c>
      <c r="K60" t="s">
        <v>149</v>
      </c>
      <c r="Q60">
        <v>1</v>
      </c>
      <c r="R60" t="s">
        <v>12987</v>
      </c>
      <c r="S60" t="s">
        <v>149</v>
      </c>
      <c r="Y60">
        <v>1</v>
      </c>
      <c r="Z60" t="s">
        <v>12973</v>
      </c>
      <c r="AA60" t="s">
        <v>149</v>
      </c>
      <c r="AH60">
        <v>1</v>
      </c>
      <c r="AI60" t="s">
        <v>13006</v>
      </c>
      <c r="AJ60" t="s">
        <v>149</v>
      </c>
    </row>
    <row r="61" spans="1:36">
      <c r="A61">
        <v>2</v>
      </c>
      <c r="B61" t="s">
        <v>12933</v>
      </c>
      <c r="C61" t="s">
        <v>12654</v>
      </c>
      <c r="I61">
        <v>1</v>
      </c>
      <c r="J61" t="s">
        <v>12964</v>
      </c>
      <c r="K61" t="s">
        <v>149</v>
      </c>
      <c r="Q61">
        <v>1</v>
      </c>
      <c r="R61" t="s">
        <v>12991</v>
      </c>
      <c r="S61" t="s">
        <v>149</v>
      </c>
      <c r="Y61">
        <v>1</v>
      </c>
      <c r="Z61" t="s">
        <v>12975</v>
      </c>
      <c r="AA61" t="s">
        <v>149</v>
      </c>
      <c r="AH61">
        <v>1</v>
      </c>
      <c r="AI61" t="s">
        <v>13010</v>
      </c>
      <c r="AJ61" t="s">
        <v>149</v>
      </c>
    </row>
    <row r="62" spans="1:36">
      <c r="A62">
        <v>2</v>
      </c>
      <c r="B62" t="s">
        <v>12918</v>
      </c>
      <c r="C62" t="s">
        <v>12654</v>
      </c>
      <c r="I62">
        <v>1</v>
      </c>
      <c r="J62" t="s">
        <v>12967</v>
      </c>
      <c r="K62" t="s">
        <v>149</v>
      </c>
      <c r="Q62">
        <v>1</v>
      </c>
      <c r="R62" t="s">
        <v>12993</v>
      </c>
      <c r="S62" t="s">
        <v>149</v>
      </c>
      <c r="Y62">
        <v>1</v>
      </c>
      <c r="Z62" t="s">
        <v>12978</v>
      </c>
      <c r="AA62" t="s">
        <v>149</v>
      </c>
      <c r="AH62">
        <v>1</v>
      </c>
      <c r="AI62" t="s">
        <v>13015</v>
      </c>
      <c r="AJ62" t="s">
        <v>149</v>
      </c>
    </row>
    <row r="63" spans="1:36">
      <c r="A63">
        <v>2</v>
      </c>
      <c r="B63" t="s">
        <v>12916</v>
      </c>
      <c r="C63" t="s">
        <v>12654</v>
      </c>
      <c r="I63">
        <v>1</v>
      </c>
      <c r="J63" t="s">
        <v>12974</v>
      </c>
      <c r="K63" t="s">
        <v>149</v>
      </c>
      <c r="Q63">
        <v>1</v>
      </c>
      <c r="R63" t="s">
        <v>12994</v>
      </c>
      <c r="S63" t="s">
        <v>149</v>
      </c>
      <c r="Y63">
        <v>1</v>
      </c>
      <c r="Z63" t="s">
        <v>12980</v>
      </c>
      <c r="AA63" t="s">
        <v>149</v>
      </c>
      <c r="AH63">
        <v>1</v>
      </c>
      <c r="AI63" t="s">
        <v>13017</v>
      </c>
      <c r="AJ63" t="s">
        <v>149</v>
      </c>
    </row>
    <row r="64" spans="1:36">
      <c r="A64">
        <v>2</v>
      </c>
      <c r="B64" t="s">
        <v>12911</v>
      </c>
      <c r="C64" t="s">
        <v>12654</v>
      </c>
      <c r="I64">
        <v>1</v>
      </c>
      <c r="J64" t="s">
        <v>12976</v>
      </c>
      <c r="K64" t="s">
        <v>149</v>
      </c>
      <c r="Q64">
        <v>1</v>
      </c>
      <c r="R64" t="s">
        <v>12995</v>
      </c>
      <c r="S64" t="s">
        <v>149</v>
      </c>
      <c r="Y64">
        <v>1</v>
      </c>
      <c r="Z64" t="s">
        <v>12982</v>
      </c>
      <c r="AA64" t="s">
        <v>149</v>
      </c>
      <c r="AH64">
        <v>1</v>
      </c>
      <c r="AI64" t="s">
        <v>13020</v>
      </c>
      <c r="AJ64" t="s">
        <v>149</v>
      </c>
    </row>
    <row r="65" spans="1:36">
      <c r="A65">
        <v>2</v>
      </c>
      <c r="B65" t="s">
        <v>12905</v>
      </c>
      <c r="C65" t="s">
        <v>12654</v>
      </c>
      <c r="I65">
        <v>1</v>
      </c>
      <c r="J65" t="s">
        <v>12979</v>
      </c>
      <c r="K65" t="s">
        <v>149</v>
      </c>
      <c r="Q65">
        <v>1</v>
      </c>
      <c r="R65" t="s">
        <v>13001</v>
      </c>
      <c r="S65" t="s">
        <v>149</v>
      </c>
      <c r="Y65">
        <v>1</v>
      </c>
      <c r="Z65" t="s">
        <v>13000</v>
      </c>
      <c r="AA65" t="s">
        <v>149</v>
      </c>
      <c r="AH65">
        <v>1</v>
      </c>
      <c r="AI65" t="s">
        <v>13024</v>
      </c>
      <c r="AJ65" t="s">
        <v>12654</v>
      </c>
    </row>
    <row r="66" spans="1:36">
      <c r="A66">
        <v>1</v>
      </c>
      <c r="B66" t="s">
        <v>13064</v>
      </c>
      <c r="C66" t="s">
        <v>7</v>
      </c>
      <c r="I66">
        <v>1</v>
      </c>
      <c r="J66" t="s">
        <v>12982</v>
      </c>
      <c r="K66" t="s">
        <v>149</v>
      </c>
      <c r="Q66">
        <v>1</v>
      </c>
      <c r="R66" t="s">
        <v>13004</v>
      </c>
      <c r="S66" t="s">
        <v>149</v>
      </c>
      <c r="Y66">
        <v>1</v>
      </c>
      <c r="Z66" t="s">
        <v>13001</v>
      </c>
      <c r="AA66" t="s">
        <v>149</v>
      </c>
      <c r="AH66">
        <v>1</v>
      </c>
      <c r="AI66" t="s">
        <v>13029</v>
      </c>
      <c r="AJ66" t="s">
        <v>12654</v>
      </c>
    </row>
    <row r="67" spans="1:36">
      <c r="A67">
        <v>1</v>
      </c>
      <c r="B67" t="s">
        <v>13057</v>
      </c>
      <c r="C67" t="s">
        <v>7</v>
      </c>
      <c r="I67">
        <v>1</v>
      </c>
      <c r="J67" t="s">
        <v>12983</v>
      </c>
      <c r="K67" t="s">
        <v>149</v>
      </c>
      <c r="Q67">
        <v>1</v>
      </c>
      <c r="R67" t="s">
        <v>13013</v>
      </c>
      <c r="S67" t="s">
        <v>149</v>
      </c>
      <c r="Y67">
        <v>1</v>
      </c>
      <c r="Z67" t="s">
        <v>13007</v>
      </c>
      <c r="AA67" t="s">
        <v>149</v>
      </c>
      <c r="AH67">
        <v>1</v>
      </c>
      <c r="AI67" t="s">
        <v>13035</v>
      </c>
      <c r="AJ67" t="s">
        <v>12654</v>
      </c>
    </row>
    <row r="68" spans="1:36">
      <c r="A68">
        <v>1</v>
      </c>
      <c r="B68" t="s">
        <v>13059</v>
      </c>
      <c r="C68" t="s">
        <v>7</v>
      </c>
      <c r="I68">
        <v>1</v>
      </c>
      <c r="J68" t="s">
        <v>12987</v>
      </c>
      <c r="K68" t="s">
        <v>149</v>
      </c>
      <c r="Q68">
        <v>1</v>
      </c>
      <c r="R68" t="s">
        <v>13015</v>
      </c>
      <c r="S68" t="s">
        <v>149</v>
      </c>
      <c r="Y68">
        <v>1</v>
      </c>
      <c r="Z68" t="s">
        <v>13010</v>
      </c>
      <c r="AA68" t="s">
        <v>149</v>
      </c>
      <c r="AH68">
        <v>1</v>
      </c>
      <c r="AI68" t="s">
        <v>13037</v>
      </c>
      <c r="AJ68" t="s">
        <v>12654</v>
      </c>
    </row>
    <row r="69" spans="1:36">
      <c r="A69">
        <v>1</v>
      </c>
      <c r="B69" t="s">
        <v>13055</v>
      </c>
      <c r="C69" t="s">
        <v>7</v>
      </c>
      <c r="I69">
        <v>1</v>
      </c>
      <c r="J69" t="s">
        <v>13002</v>
      </c>
      <c r="K69" t="s">
        <v>149</v>
      </c>
      <c r="Q69">
        <v>1</v>
      </c>
      <c r="R69" t="s">
        <v>13018</v>
      </c>
      <c r="S69" t="s">
        <v>149</v>
      </c>
      <c r="Y69">
        <v>1</v>
      </c>
      <c r="Z69" t="s">
        <v>13011</v>
      </c>
      <c r="AA69" t="s">
        <v>149</v>
      </c>
      <c r="AH69">
        <v>1</v>
      </c>
      <c r="AI69" t="s">
        <v>13039</v>
      </c>
      <c r="AJ69" t="s">
        <v>12654</v>
      </c>
    </row>
    <row r="70" spans="1:36">
      <c r="A70">
        <v>1</v>
      </c>
      <c r="B70" t="s">
        <v>13048</v>
      </c>
      <c r="C70" t="s">
        <v>7</v>
      </c>
      <c r="I70">
        <v>1</v>
      </c>
      <c r="J70" t="s">
        <v>13003</v>
      </c>
      <c r="K70" t="s">
        <v>149</v>
      </c>
      <c r="Q70">
        <v>1</v>
      </c>
      <c r="R70" t="s">
        <v>13021</v>
      </c>
      <c r="S70" t="s">
        <v>149</v>
      </c>
      <c r="Y70">
        <v>1</v>
      </c>
      <c r="Z70" t="s">
        <v>13024</v>
      </c>
      <c r="AA70" t="s">
        <v>12654</v>
      </c>
      <c r="AH70">
        <v>1</v>
      </c>
      <c r="AI70" t="s">
        <v>13040</v>
      </c>
      <c r="AJ70" t="s">
        <v>12654</v>
      </c>
    </row>
    <row r="71" spans="1:36">
      <c r="A71">
        <v>1</v>
      </c>
      <c r="B71" t="s">
        <v>13044</v>
      </c>
      <c r="C71" t="s">
        <v>7</v>
      </c>
      <c r="I71">
        <v>1</v>
      </c>
      <c r="J71" t="s">
        <v>13012</v>
      </c>
      <c r="K71" t="s">
        <v>149</v>
      </c>
      <c r="Q71">
        <v>1</v>
      </c>
      <c r="R71" t="s">
        <v>13029</v>
      </c>
      <c r="S71" t="s">
        <v>12654</v>
      </c>
      <c r="Y71">
        <v>1</v>
      </c>
      <c r="Z71" t="s">
        <v>13025</v>
      </c>
      <c r="AA71" t="s">
        <v>12654</v>
      </c>
      <c r="AH71">
        <v>1</v>
      </c>
      <c r="AI71" t="s">
        <v>13042</v>
      </c>
      <c r="AJ71" t="s">
        <v>12654</v>
      </c>
    </row>
    <row r="72" spans="1:36">
      <c r="A72">
        <v>1</v>
      </c>
      <c r="B72" t="s">
        <v>13040</v>
      </c>
      <c r="C72" t="s">
        <v>7</v>
      </c>
      <c r="I72">
        <v>1</v>
      </c>
      <c r="J72" t="s">
        <v>13013</v>
      </c>
      <c r="K72" t="s">
        <v>149</v>
      </c>
      <c r="Q72">
        <v>1</v>
      </c>
      <c r="R72" t="s">
        <v>13034</v>
      </c>
      <c r="S72" t="s">
        <v>12654</v>
      </c>
      <c r="Y72">
        <v>1</v>
      </c>
      <c r="Z72" t="s">
        <v>13027</v>
      </c>
      <c r="AA72" t="s">
        <v>12654</v>
      </c>
      <c r="AH72">
        <v>1</v>
      </c>
      <c r="AI72" t="s">
        <v>13043</v>
      </c>
      <c r="AJ72" t="s">
        <v>12654</v>
      </c>
    </row>
    <row r="73" spans="1:36">
      <c r="A73">
        <v>1</v>
      </c>
      <c r="B73" t="s">
        <v>13035</v>
      </c>
      <c r="C73" t="s">
        <v>7</v>
      </c>
      <c r="I73">
        <v>1</v>
      </c>
      <c r="J73" t="s">
        <v>13016</v>
      </c>
      <c r="K73" t="s">
        <v>149</v>
      </c>
      <c r="Q73">
        <v>1</v>
      </c>
      <c r="R73" t="s">
        <v>13037</v>
      </c>
      <c r="S73" t="s">
        <v>12654</v>
      </c>
      <c r="Y73">
        <v>1</v>
      </c>
      <c r="Z73" t="s">
        <v>13056</v>
      </c>
      <c r="AA73" t="s">
        <v>12654</v>
      </c>
      <c r="AH73">
        <v>1</v>
      </c>
      <c r="AI73" t="s">
        <v>13045</v>
      </c>
      <c r="AJ73" t="s">
        <v>12654</v>
      </c>
    </row>
    <row r="74" spans="1:36">
      <c r="A74">
        <v>1</v>
      </c>
      <c r="B74" t="s">
        <v>13030</v>
      </c>
      <c r="C74" t="s">
        <v>149</v>
      </c>
      <c r="I74">
        <v>1</v>
      </c>
      <c r="J74" t="s">
        <v>13017</v>
      </c>
      <c r="K74" t="s">
        <v>149</v>
      </c>
      <c r="Q74">
        <v>1</v>
      </c>
      <c r="R74" t="s">
        <v>13038</v>
      </c>
      <c r="S74" t="s">
        <v>12654</v>
      </c>
      <c r="Y74">
        <v>1</v>
      </c>
      <c r="Z74" t="s">
        <v>13065</v>
      </c>
      <c r="AA74" t="s">
        <v>12654</v>
      </c>
      <c r="AH74">
        <v>1</v>
      </c>
      <c r="AI74" t="s">
        <v>13047</v>
      </c>
      <c r="AJ74" t="s">
        <v>12654</v>
      </c>
    </row>
    <row r="75" spans="1:36">
      <c r="A75">
        <v>1</v>
      </c>
      <c r="B75" t="s">
        <v>13029</v>
      </c>
      <c r="C75" t="s">
        <v>149</v>
      </c>
      <c r="I75">
        <v>1</v>
      </c>
      <c r="J75" t="s">
        <v>13022</v>
      </c>
      <c r="K75" t="s">
        <v>149</v>
      </c>
      <c r="Q75">
        <v>1</v>
      </c>
      <c r="R75" t="s">
        <v>13040</v>
      </c>
      <c r="S75" t="s">
        <v>12654</v>
      </c>
      <c r="Y75">
        <v>1</v>
      </c>
      <c r="Z75" t="s">
        <v>13066</v>
      </c>
      <c r="AA75" t="s">
        <v>12654</v>
      </c>
      <c r="AH75">
        <v>1</v>
      </c>
      <c r="AI75" t="s">
        <v>13049</v>
      </c>
      <c r="AJ75" t="s">
        <v>12654</v>
      </c>
    </row>
    <row r="76" spans="1:36">
      <c r="A76">
        <v>1</v>
      </c>
      <c r="B76" t="s">
        <v>13028</v>
      </c>
      <c r="C76" t="s">
        <v>149</v>
      </c>
      <c r="I76">
        <v>1</v>
      </c>
      <c r="J76" t="s">
        <v>13023</v>
      </c>
      <c r="K76" t="s">
        <v>149</v>
      </c>
      <c r="Q76">
        <v>1</v>
      </c>
      <c r="R76" t="s">
        <v>13052</v>
      </c>
      <c r="S76" t="s">
        <v>12654</v>
      </c>
      <c r="Y76">
        <v>1</v>
      </c>
      <c r="Z76" t="s">
        <v>13072</v>
      </c>
      <c r="AA76" t="s">
        <v>12654</v>
      </c>
      <c r="AH76">
        <v>1</v>
      </c>
      <c r="AI76" t="s">
        <v>13058</v>
      </c>
      <c r="AJ76" t="s">
        <v>12654</v>
      </c>
    </row>
    <row r="77" spans="1:36">
      <c r="A77">
        <v>1</v>
      </c>
      <c r="B77" t="s">
        <v>13027</v>
      </c>
      <c r="C77" t="s">
        <v>149</v>
      </c>
      <c r="I77">
        <v>1</v>
      </c>
      <c r="J77" t="s">
        <v>13024</v>
      </c>
      <c r="K77" t="s">
        <v>12654</v>
      </c>
      <c r="Q77">
        <v>1</v>
      </c>
      <c r="R77" t="s">
        <v>13062</v>
      </c>
      <c r="S77" t="s">
        <v>12654</v>
      </c>
      <c r="AH77">
        <v>1</v>
      </c>
      <c r="AI77" t="s">
        <v>13059</v>
      </c>
      <c r="AJ77" t="s">
        <v>12654</v>
      </c>
    </row>
    <row r="78" spans="1:36">
      <c r="A78">
        <v>1</v>
      </c>
      <c r="B78" t="s">
        <v>13025</v>
      </c>
      <c r="C78" t="s">
        <v>149</v>
      </c>
      <c r="I78">
        <v>1</v>
      </c>
      <c r="J78" t="s">
        <v>13025</v>
      </c>
      <c r="K78" t="s">
        <v>12654</v>
      </c>
      <c r="AH78">
        <v>1</v>
      </c>
      <c r="AI78" t="s">
        <v>13060</v>
      </c>
      <c r="AJ78" t="s">
        <v>12654</v>
      </c>
    </row>
    <row r="79" spans="1:36">
      <c r="A79">
        <v>1</v>
      </c>
      <c r="B79" t="s">
        <v>13015</v>
      </c>
      <c r="C79" t="s">
        <v>149</v>
      </c>
      <c r="I79">
        <v>1</v>
      </c>
      <c r="J79" t="s">
        <v>13039</v>
      </c>
      <c r="K79" t="s">
        <v>12654</v>
      </c>
      <c r="AH79">
        <v>1</v>
      </c>
      <c r="AI79" t="s">
        <v>13070</v>
      </c>
      <c r="AJ79" t="s">
        <v>12654</v>
      </c>
    </row>
    <row r="80" spans="1:36">
      <c r="A80">
        <v>1</v>
      </c>
      <c r="B80" t="s">
        <v>13014</v>
      </c>
      <c r="C80" t="s">
        <v>149</v>
      </c>
      <c r="I80">
        <v>1</v>
      </c>
      <c r="J80" t="s">
        <v>13040</v>
      </c>
      <c r="K80" t="s">
        <v>12654</v>
      </c>
    </row>
    <row r="81" spans="1:11">
      <c r="A81">
        <v>1</v>
      </c>
      <c r="B81" t="s">
        <v>13003</v>
      </c>
      <c r="C81" t="s">
        <v>149</v>
      </c>
      <c r="I81">
        <v>1</v>
      </c>
      <c r="J81" t="s">
        <v>13044</v>
      </c>
      <c r="K81" t="s">
        <v>12654</v>
      </c>
    </row>
    <row r="82" spans="1:11">
      <c r="A82">
        <v>1</v>
      </c>
      <c r="B82" t="s">
        <v>13002</v>
      </c>
      <c r="C82" t="s">
        <v>149</v>
      </c>
      <c r="I82">
        <v>1</v>
      </c>
      <c r="J82" t="s">
        <v>13045</v>
      </c>
      <c r="K82" t="s">
        <v>12654</v>
      </c>
    </row>
    <row r="83" spans="1:11">
      <c r="A83">
        <v>1</v>
      </c>
      <c r="B83" t="s">
        <v>13001</v>
      </c>
      <c r="C83" t="s">
        <v>149</v>
      </c>
      <c r="I83">
        <v>1</v>
      </c>
      <c r="J83" t="s">
        <v>13046</v>
      </c>
      <c r="K83" t="s">
        <v>12654</v>
      </c>
    </row>
    <row r="84" spans="1:11">
      <c r="A84">
        <v>1</v>
      </c>
      <c r="B84" t="s">
        <v>12997</v>
      </c>
      <c r="C84" t="s">
        <v>149</v>
      </c>
      <c r="I84">
        <v>1</v>
      </c>
      <c r="J84" t="s">
        <v>13048</v>
      </c>
      <c r="K84" t="s">
        <v>12654</v>
      </c>
    </row>
    <row r="85" spans="1:11">
      <c r="A85">
        <v>1</v>
      </c>
      <c r="B85" t="s">
        <v>12994</v>
      </c>
      <c r="C85" t="s">
        <v>149</v>
      </c>
      <c r="I85">
        <v>1</v>
      </c>
      <c r="J85" t="s">
        <v>13053</v>
      </c>
      <c r="K85" t="s">
        <v>12654</v>
      </c>
    </row>
    <row r="86" spans="1:11">
      <c r="A86">
        <v>1</v>
      </c>
      <c r="B86" t="s">
        <v>12992</v>
      </c>
      <c r="C86" t="s">
        <v>149</v>
      </c>
      <c r="I86">
        <v>1</v>
      </c>
      <c r="J86" t="s">
        <v>13055</v>
      </c>
      <c r="K86" t="s">
        <v>12654</v>
      </c>
    </row>
    <row r="87" spans="1:11">
      <c r="A87">
        <v>1</v>
      </c>
      <c r="B87" t="s">
        <v>12988</v>
      </c>
      <c r="C87" t="s">
        <v>149</v>
      </c>
      <c r="I87">
        <v>1</v>
      </c>
      <c r="J87" t="s">
        <v>13068</v>
      </c>
      <c r="K87" t="s">
        <v>12654</v>
      </c>
    </row>
    <row r="88" spans="1:11">
      <c r="A88">
        <v>1</v>
      </c>
      <c r="B88" t="s">
        <v>12984</v>
      </c>
      <c r="C88" t="s">
        <v>149</v>
      </c>
      <c r="I88">
        <v>1</v>
      </c>
      <c r="J88" t="s">
        <v>13070</v>
      </c>
      <c r="K88" t="s">
        <v>12654</v>
      </c>
    </row>
    <row r="89" spans="1:11">
      <c r="A89">
        <v>1</v>
      </c>
      <c r="B89" t="s">
        <v>12983</v>
      </c>
      <c r="C89" t="s">
        <v>149</v>
      </c>
      <c r="I89">
        <v>1</v>
      </c>
      <c r="J89" t="s">
        <v>13071</v>
      </c>
      <c r="K89" t="s">
        <v>12654</v>
      </c>
    </row>
    <row r="90" spans="1:11">
      <c r="A90">
        <v>1</v>
      </c>
      <c r="B90" t="s">
        <v>12982</v>
      </c>
      <c r="C90" t="s">
        <v>149</v>
      </c>
    </row>
    <row r="91" spans="1:11">
      <c r="A91">
        <v>1</v>
      </c>
      <c r="B91" t="s">
        <v>12979</v>
      </c>
      <c r="C91" t="s">
        <v>149</v>
      </c>
    </row>
    <row r="92" spans="1:11">
      <c r="A92">
        <v>1</v>
      </c>
      <c r="B92" t="s">
        <v>13010</v>
      </c>
      <c r="C92" t="s">
        <v>149</v>
      </c>
    </row>
    <row r="93" spans="1:11">
      <c r="A93">
        <v>1</v>
      </c>
      <c r="B93" t="s">
        <v>12976</v>
      </c>
      <c r="C93" t="s">
        <v>149</v>
      </c>
    </row>
    <row r="94" spans="1:11">
      <c r="A94">
        <v>1</v>
      </c>
      <c r="B94" t="s">
        <v>12973</v>
      </c>
      <c r="C94" t="s">
        <v>149</v>
      </c>
    </row>
    <row r="95" spans="1:11">
      <c r="A95">
        <v>1</v>
      </c>
      <c r="B95" t="s">
        <v>12965</v>
      </c>
      <c r="C95" t="s">
        <v>149</v>
      </c>
    </row>
    <row r="96" spans="1:11">
      <c r="A96">
        <v>1</v>
      </c>
      <c r="B96" t="s">
        <v>12963</v>
      </c>
      <c r="C96" t="s">
        <v>149</v>
      </c>
    </row>
    <row r="97" spans="1:3">
      <c r="A97">
        <v>1</v>
      </c>
      <c r="B97" t="s">
        <v>12960</v>
      </c>
      <c r="C97" t="s">
        <v>149</v>
      </c>
    </row>
    <row r="98" spans="1:3">
      <c r="A98">
        <v>1</v>
      </c>
      <c r="B98" t="s">
        <v>12959</v>
      </c>
      <c r="C98" t="s">
        <v>149</v>
      </c>
    </row>
    <row r="99" spans="1:3">
      <c r="A99">
        <v>1</v>
      </c>
      <c r="B99" t="s">
        <v>12958</v>
      </c>
      <c r="C99" t="s">
        <v>149</v>
      </c>
    </row>
    <row r="100" spans="1:3">
      <c r="A100">
        <v>1</v>
      </c>
      <c r="B100" t="s">
        <v>12952</v>
      </c>
      <c r="C100" t="s">
        <v>149</v>
      </c>
    </row>
    <row r="101" spans="1:3">
      <c r="A101">
        <v>1</v>
      </c>
      <c r="B101" t="s">
        <v>12949</v>
      </c>
      <c r="C101" t="s">
        <v>149</v>
      </c>
    </row>
    <row r="102" spans="1:3">
      <c r="A102">
        <v>1</v>
      </c>
      <c r="B102" t="s">
        <v>12943</v>
      </c>
      <c r="C102" t="s">
        <v>12654</v>
      </c>
    </row>
    <row r="103" spans="1:3">
      <c r="A103">
        <v>1</v>
      </c>
      <c r="B103" t="s">
        <v>12940</v>
      </c>
      <c r="C103" t="s">
        <v>12654</v>
      </c>
    </row>
    <row r="104" spans="1:3">
      <c r="A104">
        <v>1</v>
      </c>
      <c r="B104" t="s">
        <v>12939</v>
      </c>
      <c r="C104" t="s">
        <v>12654</v>
      </c>
    </row>
    <row r="105" spans="1:3">
      <c r="A105">
        <v>1</v>
      </c>
      <c r="B105" t="s">
        <v>12938</v>
      </c>
      <c r="C105" t="s">
        <v>12654</v>
      </c>
    </row>
    <row r="106" spans="1:3">
      <c r="A106">
        <v>1</v>
      </c>
      <c r="B106" t="s">
        <v>12934</v>
      </c>
      <c r="C106" t="s">
        <v>12654</v>
      </c>
    </row>
    <row r="107" spans="1:3">
      <c r="A107">
        <v>1</v>
      </c>
      <c r="B107" t="s">
        <v>12930</v>
      </c>
      <c r="C107" t="s">
        <v>12654</v>
      </c>
    </row>
    <row r="108" spans="1:3">
      <c r="A108">
        <v>1</v>
      </c>
      <c r="B108" t="s">
        <v>12927</v>
      </c>
      <c r="C108" t="s">
        <v>12654</v>
      </c>
    </row>
    <row r="109" spans="1:3">
      <c r="A109">
        <v>1</v>
      </c>
      <c r="B109" t="s">
        <v>12922</v>
      </c>
      <c r="C109" t="s">
        <v>12654</v>
      </c>
    </row>
    <row r="110" spans="1:3">
      <c r="A110">
        <v>1</v>
      </c>
      <c r="B110" t="s">
        <v>12921</v>
      </c>
      <c r="C110" t="s">
        <v>12654</v>
      </c>
    </row>
    <row r="111" spans="1:3">
      <c r="A111">
        <v>1</v>
      </c>
      <c r="B111" t="s">
        <v>12920</v>
      </c>
      <c r="C111" t="s">
        <v>12654</v>
      </c>
    </row>
    <row r="112" spans="1:3">
      <c r="A112">
        <v>1</v>
      </c>
      <c r="B112" t="s">
        <v>12917</v>
      </c>
      <c r="C112" t="s">
        <v>12654</v>
      </c>
    </row>
    <row r="113" spans="1:3">
      <c r="A113">
        <v>1</v>
      </c>
      <c r="B113" t="s">
        <v>12910</v>
      </c>
      <c r="C113" t="s">
        <v>12654</v>
      </c>
    </row>
    <row r="114" spans="1:3">
      <c r="A114">
        <v>1</v>
      </c>
      <c r="B114" t="s">
        <v>12909</v>
      </c>
      <c r="C114" t="s">
        <v>12654</v>
      </c>
    </row>
    <row r="115" spans="1:3">
      <c r="A115">
        <v>1</v>
      </c>
      <c r="B115" t="s">
        <v>12907</v>
      </c>
      <c r="C115" t="s">
        <v>12654</v>
      </c>
    </row>
    <row r="116" spans="1:3">
      <c r="A116">
        <v>1</v>
      </c>
      <c r="B116" t="s">
        <v>12902</v>
      </c>
      <c r="C116" t="s">
        <v>12654</v>
      </c>
    </row>
    <row r="117" spans="1:3">
      <c r="A117">
        <v>1</v>
      </c>
      <c r="B117" t="s">
        <v>12894</v>
      </c>
      <c r="C117" t="s">
        <v>12654</v>
      </c>
    </row>
  </sheetData>
  <sortState ref="AH2:AJ181">
    <sortCondition descending="1" ref="AH2"/>
  </sortState>
  <conditionalFormatting sqref="A1:A1048576">
    <cfRule type="colorScale" priority="5">
      <colorScale>
        <cfvo type="min"/>
        <cfvo type="max"/>
        <color theme="0"/>
        <color theme="3"/>
      </colorScale>
    </cfRule>
  </conditionalFormatting>
  <conditionalFormatting sqref="I1:I1048576">
    <cfRule type="colorScale" priority="4">
      <colorScale>
        <cfvo type="min"/>
        <cfvo type="max"/>
        <color theme="0"/>
        <color theme="3"/>
      </colorScale>
    </cfRule>
  </conditionalFormatting>
  <conditionalFormatting sqref="Q1:Q1048576">
    <cfRule type="colorScale" priority="3">
      <colorScale>
        <cfvo type="min"/>
        <cfvo type="max"/>
        <color theme="0"/>
        <color theme="3"/>
      </colorScale>
    </cfRule>
  </conditionalFormatting>
  <conditionalFormatting sqref="Y1:Y1048576">
    <cfRule type="colorScale" priority="2">
      <colorScale>
        <cfvo type="min"/>
        <cfvo type="max"/>
        <color theme="0"/>
        <color theme="3"/>
      </colorScale>
    </cfRule>
  </conditionalFormatting>
  <conditionalFormatting sqref="AH1:AH1048576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Koodit</vt:lpstr>
      <vt:lpstr>Koodien määrät kategorioissa</vt:lpstr>
      <vt:lpstr>Koodit haastatteluittain</vt:lpstr>
      <vt:lpstr>Koodit Havainnot &gt;1</vt:lpstr>
      <vt:lpstr>Koodit 35 yhteistä</vt:lpstr>
      <vt:lpstr>Kategoria-Maataloustuotanto</vt:lpstr>
      <vt:lpstr>Kategoria-Tekniikka</vt:lpstr>
      <vt:lpstr>Kategoria-Toimintaympäristö</vt:lpstr>
      <vt:lpstr>Kategoriat per Haastattelu</vt:lpstr>
      <vt:lpstr>Sanamäärät</vt:lpstr>
      <vt:lpstr>Koodien nimien yhdistäminen</vt:lpstr>
      <vt:lpstr>Koodit teksteinä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2018-07-21T19:34:58Z</dcterms:modified>
</cp:coreProperties>
</file>