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ud\demo\projects\EWI\2020\GEH2AE MRI (geh2a4)\04_E Ontwerp\GradientAmp2\production GA2\BOM\"/>
    </mc:Choice>
  </mc:AlternateContent>
  <bookViews>
    <workbookView xWindow="360" yWindow="270" windowWidth="14940" windowHeight="9150"/>
  </bookViews>
  <sheets>
    <sheet name="Bill of Materials-GradientAmp2" sheetId="1" r:id="rId1"/>
  </sheets>
  <calcPr calcId="162913"/>
</workbook>
</file>

<file path=xl/calcChain.xml><?xml version="1.0" encoding="utf-8"?>
<calcChain xmlns="http://schemas.openxmlformats.org/spreadsheetml/2006/main">
  <c r="M14" i="1" l="1"/>
  <c r="M4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3" i="1"/>
  <c r="M11" i="1"/>
  <c r="M10" i="1"/>
  <c r="M9" i="1"/>
  <c r="M8" i="1"/>
  <c r="M7" i="1"/>
  <c r="M6" i="1"/>
  <c r="M5" i="1"/>
</calcChain>
</file>

<file path=xl/sharedStrings.xml><?xml version="1.0" encoding="utf-8"?>
<sst xmlns="http://schemas.openxmlformats.org/spreadsheetml/2006/main" count="366" uniqueCount="252">
  <si>
    <t>Layer</t>
  </si>
  <si>
    <t>Quantity</t>
  </si>
  <si>
    <t>Designator</t>
  </si>
  <si>
    <t>Comment</t>
  </si>
  <si>
    <t>Footprint</t>
  </si>
  <si>
    <t>MPN</t>
  </si>
  <si>
    <t>Pin Info</t>
  </si>
  <si>
    <t>Top</t>
  </si>
  <si>
    <t>P13</t>
  </si>
  <si>
    <t>Header 2</t>
  </si>
  <si>
    <t>DG-MTA-2</t>
  </si>
  <si>
    <t>640456-2</t>
  </si>
  <si>
    <t>MTA</t>
  </si>
  <si>
    <t>C103, C104</t>
  </si>
  <si>
    <t>10uF</t>
  </si>
  <si>
    <t>SMD/C_0805</t>
  </si>
  <si>
    <t>08053D106KAT2A</t>
  </si>
  <si>
    <t>X5R, 25V, 10%</t>
  </si>
  <si>
    <t>D31, D32</t>
  </si>
  <si>
    <t>PMEG6010CEJ,115</t>
  </si>
  <si>
    <t>NXP-SOD323F_V</t>
  </si>
  <si>
    <t>60V, 1A, low Vf</t>
  </si>
  <si>
    <t>Q87, Q89</t>
  </si>
  <si>
    <t>FQD7P20</t>
  </si>
  <si>
    <t>DPAK 2</t>
  </si>
  <si>
    <t>FQD7P20TM</t>
  </si>
  <si>
    <t>200V, 5.7A</t>
  </si>
  <si>
    <t>Q92, Q94</t>
  </si>
  <si>
    <t>FDD7N20</t>
  </si>
  <si>
    <t>FDD7N20TM</t>
  </si>
  <si>
    <t>200V, 5A</t>
  </si>
  <si>
    <t>R226, R227</t>
  </si>
  <si>
    <t>11k</t>
  </si>
  <si>
    <t>SMD/RF_0805</t>
  </si>
  <si>
    <t>CRCW080511K0FKEA</t>
  </si>
  <si>
    <t>1%, 125mW, thick film</t>
  </si>
  <si>
    <t>R245, R246</t>
  </si>
  <si>
    <t>5M6</t>
  </si>
  <si>
    <t>RC0805FR-075M6L</t>
  </si>
  <si>
    <t>C14, C47, C80</t>
  </si>
  <si>
    <t>470pF</t>
  </si>
  <si>
    <t>08051A471JAT2A</t>
  </si>
  <si>
    <t>NP0, 100V, 5%</t>
  </si>
  <si>
    <t>C29, C62, C95</t>
  </si>
  <si>
    <t>DNA</t>
  </si>
  <si>
    <t/>
  </si>
  <si>
    <t>X7R, 50V, 10%</t>
  </si>
  <si>
    <t>P2, P5, P8</t>
  </si>
  <si>
    <t>MSTB2.5HC/2-GF</t>
  </si>
  <si>
    <t>1923979 + 1912074</t>
  </si>
  <si>
    <t>16A, screw flange, 5mm</t>
  </si>
  <si>
    <t>P10, P11, P12</t>
  </si>
  <si>
    <t>HEADER 4</t>
  </si>
  <si>
    <t>DG-MTA-4</t>
  </si>
  <si>
    <t>640456-4</t>
  </si>
  <si>
    <t>Q23, Q48, Q73</t>
  </si>
  <si>
    <t>BSS84L</t>
  </si>
  <si>
    <t>SOT-23_L</t>
  </si>
  <si>
    <t>50V, 130mA</t>
  </si>
  <si>
    <t>R29, R100, R171</t>
  </si>
  <si>
    <t>82k</t>
  </si>
  <si>
    <t>RC0805FR-0782KL</t>
  </si>
  <si>
    <t>R30, R101, R172</t>
  </si>
  <si>
    <t>1k15</t>
  </si>
  <si>
    <t>0.1%, 250mW, 25ppm/K, thin film</t>
  </si>
  <si>
    <t>R67, R138, R209</t>
  </si>
  <si>
    <t>13</t>
  </si>
  <si>
    <t>CRCW080513R0FKEA</t>
  </si>
  <si>
    <t>1%, 125mW, 100ppm/K, thick film</t>
  </si>
  <si>
    <t>R69, R140, R211</t>
  </si>
  <si>
    <t>360</t>
  </si>
  <si>
    <t>CRCW0805360RFKEA</t>
  </si>
  <si>
    <t>U1, U10, U19</t>
  </si>
  <si>
    <t>ADA4084-2</t>
  </si>
  <si>
    <t>ADI-R-8_N</t>
  </si>
  <si>
    <t>ADA4084-2ARZ</t>
  </si>
  <si>
    <t>+-15V, 3.9nV/rtHz</t>
  </si>
  <si>
    <t>R241, R242, R248, R250</t>
  </si>
  <si>
    <t>3k</t>
  </si>
  <si>
    <t>ERA6AEB302V</t>
  </si>
  <si>
    <t>C2, C25, C35, C58, C68, C91</t>
  </si>
  <si>
    <t>100uF</t>
  </si>
  <si>
    <t>SMD/C_1210</t>
  </si>
  <si>
    <t>C1210C107M8PACTU</t>
  </si>
  <si>
    <t>X5R, 10V, 20%</t>
  </si>
  <si>
    <t>C8, C21, C41, C54, C74, C87</t>
  </si>
  <si>
    <t>680uF</t>
  </si>
  <si>
    <t>EEEFK1CxxxGP</t>
  </si>
  <si>
    <t>EEEFK1C681GP</t>
  </si>
  <si>
    <t>16V, 80mR</t>
  </si>
  <si>
    <t>P1, P3, P4, P6, P7, P9</t>
  </si>
  <si>
    <t>MCX</t>
  </si>
  <si>
    <t>MCX6251B1-3GT30G-50</t>
  </si>
  <si>
    <t>MCX, straight</t>
  </si>
  <si>
    <t>R9, R80, R151, R214, R215, R216</t>
  </si>
  <si>
    <t>470</t>
  </si>
  <si>
    <t>RC0805FR-07470RL</t>
  </si>
  <si>
    <t>R16, R42, R87, R113, R158, R184</t>
  </si>
  <si>
    <t>25</t>
  </si>
  <si>
    <t>TRIMMER 3296W</t>
  </si>
  <si>
    <t>3296W-1-250LF</t>
  </si>
  <si>
    <t>10%, 500mW, 100ppm/K, 25turn</t>
  </si>
  <si>
    <t>R19, R40, R90, R111, R161, R182</t>
  </si>
  <si>
    <t>0.1%, 125mW, 25ppm/K, thin film</t>
  </si>
  <si>
    <t>R28, R31, R99, R102, R170, R173</t>
  </si>
  <si>
    <t>1M</t>
  </si>
  <si>
    <t>RC0805FR-071ML</t>
  </si>
  <si>
    <t>R53, R68, R124, R139, R195, R210</t>
  </si>
  <si>
    <t>560</t>
  </si>
  <si>
    <t>RC0805FR-07560RL</t>
  </si>
  <si>
    <t>U2, U8, U11, U17, U20, U26</t>
  </si>
  <si>
    <t>LM4040-2.5</t>
  </si>
  <si>
    <t>TI-DBZ3_N</t>
  </si>
  <si>
    <t>LM4040AIM3-2.5/NOPB</t>
  </si>
  <si>
    <t>2.5V, 0.1%, 20ppm/K</t>
  </si>
  <si>
    <t>U3, U7, U12, U16, U21, U25</t>
  </si>
  <si>
    <t>ADA4084-1</t>
  </si>
  <si>
    <t>SOT-23-OT5_L</t>
  </si>
  <si>
    <t>ADA4084-1ARJZ-R7</t>
  </si>
  <si>
    <t>U5, U9, U14, U18, U23, U27</t>
  </si>
  <si>
    <t>AD8221ARZ</t>
  </si>
  <si>
    <t>ADI-R-8_L</t>
  </si>
  <si>
    <t>+-18V, Vos=60uV</t>
  </si>
  <si>
    <t>C13, C15, C46, C48, C79, C81, C100</t>
  </si>
  <si>
    <t>1nF</t>
  </si>
  <si>
    <t>08051A102JAT2A</t>
  </si>
  <si>
    <t>D1, D8, D9, D16, D17, D24, D26, D30</t>
  </si>
  <si>
    <t>1PS76SB10</t>
  </si>
  <si>
    <t>DIOD-SOD-323-2_V - Cloned</t>
  </si>
  <si>
    <t>1PS76SB10,115</t>
  </si>
  <si>
    <t>30V, 200mA</t>
  </si>
  <si>
    <t>U4, U6, U13, U15, U22, U24, U28, U29</t>
  </si>
  <si>
    <t>LM4040-5</t>
  </si>
  <si>
    <t>LM4040AIM3-5.0/NOPB</t>
  </si>
  <si>
    <t>5V, 0.1%, 30ppm/K</t>
  </si>
  <si>
    <t>J1, J2, J3, J4, J5, J6, J7, J8, J9</t>
  </si>
  <si>
    <t>Bushing</t>
  </si>
  <si>
    <t>BUSHING_M4</t>
  </si>
  <si>
    <t>7460307</t>
  </si>
  <si>
    <t>M4</t>
  </si>
  <si>
    <t>R22, R37, R57, R93, R108, R128, R164, R179, R199</t>
  </si>
  <si>
    <t>10</t>
  </si>
  <si>
    <t>CRT0805-BY-10R0ELF</t>
  </si>
  <si>
    <t>0.1%, 100mW, 25ppm/K, thin film</t>
  </si>
  <si>
    <t>Q12, Q18, Q19, Q37, Q43, Q44, Q62, Q68, Q69, Q80</t>
  </si>
  <si>
    <t>BCM56DS</t>
  </si>
  <si>
    <t>SC74</t>
  </si>
  <si>
    <t>BCM56DSX</t>
  </si>
  <si>
    <t>80V, 1A, matched</t>
  </si>
  <si>
    <t>Q24, Q25, Q49, Q50, Q74, Q75, Q81, Q82, Q83, Q84, Q85, Q86</t>
  </si>
  <si>
    <t>BSS123L</t>
  </si>
  <si>
    <t>100V, 170mA</t>
  </si>
  <si>
    <t>R2, R3, R48, R49, R73, R74, R119, R120, R144, R145, R190, R191</t>
  </si>
  <si>
    <t>680</t>
  </si>
  <si>
    <t>SMD/R_1206</t>
  </si>
  <si>
    <t>RC1206FR-07680RL</t>
  </si>
  <si>
    <t>1%, 250mW, 100ppm/K, thick film</t>
  </si>
  <si>
    <t>R4, R47, R60, R64, R75, R118, R131, R135, R146, R189, R202, R206</t>
  </si>
  <si>
    <t>100</t>
  </si>
  <si>
    <t>ERA6AEB101V</t>
  </si>
  <si>
    <t>Q3, Q5, Q11, Q28, Q30, Q36, Q53, Q55, Q61, Q76, Q77, Q78, Q79</t>
  </si>
  <si>
    <t>BCM53DS</t>
  </si>
  <si>
    <t>BCM53DSX</t>
  </si>
  <si>
    <t>R5, R46, R76, R117, R147, R188, R223, R228, R229, R230, R231, R233, R243, R249</t>
  </si>
  <si>
    <t>100k</t>
  </si>
  <si>
    <t>RC0805FR-07100KL</t>
  </si>
  <si>
    <t>R13, R43, R61, R84, R114, R132, R155, R185, R203, R217, R218, R219, R220, R221, R222, R235, R237, R238, R239</t>
  </si>
  <si>
    <t>1k</t>
  </si>
  <si>
    <t>RC0805FR-071KL</t>
  </si>
  <si>
    <t>D2, D3, D4, D5, D6, D7, D10, D11, D12, D13, D14, D15, D18, D19, D20, D21, D22, D23, D25, D27, D28, D29</t>
  </si>
  <si>
    <t>BAV99</t>
  </si>
  <si>
    <t>SOT-23_N</t>
  </si>
  <si>
    <t>75V, 300mA, 2pF</t>
  </si>
  <si>
    <t>Q1, Q2, Q4, Q6, Q7, Q14, Q15, Q26, Q27, Q29, Q31, Q32, Q39, Q40, Q51, Q52, Q54, Q56, Q57, Q64, Q65, Q91</t>
  </si>
  <si>
    <t>50A02CH</t>
  </si>
  <si>
    <t>CPH3</t>
  </si>
  <si>
    <t>50A02CH-TL-E</t>
  </si>
  <si>
    <t>50V, 0.5A, 690MHz</t>
  </si>
  <si>
    <t>Q8, Q9, Q16, Q17, Q20, Q21, Q22, Q33, Q34, Q41, Q42, Q45, Q46, Q47, Q58, Q59, Q66, Q67, Q70, Q71, Q72, Q90</t>
  </si>
  <si>
    <t>50C02CH</t>
  </si>
  <si>
    <t>50C02CH-TL-E</t>
  </si>
  <si>
    <t>50V, 0.5A, 500MHz</t>
  </si>
  <si>
    <t>R8, R18, R20, R32, R39, R41, R52, R65, R70, R79, R89, R91, R103, R110, R112, R123, R136, R141, R150, R160, R162, R174, R181, R183, R194, R207, R212</t>
  </si>
  <si>
    <t>200</t>
  </si>
  <si>
    <t>ERA6AEB201V</t>
  </si>
  <si>
    <t>R1, R7, R11, R12, R17, R27, R34, R51, R55, R56, R59, R66, R72, R78, R82, R83, R88, R98, R105, R122, R126, R127, R130, R137, R143, R149, R153, R154, R159, R169, R176, R193, R197, R198, R201, R208, R240, R244, R247</t>
  </si>
  <si>
    <t>2R2</t>
  </si>
  <si>
    <t>RC0805FR-072R2L</t>
  </si>
  <si>
    <t>R6, R14, R15, R21, R23, R24, R25, R26, R33, R35, R36, R38, R44, R45, R50, R62, R71, R77, R85, R86, R92, R94, R95, R96, R97, R104, R106, R107, R109, R115, R116, R121, R133, R142, R148, R156, R157, R163, R165, R166, R167, R168, R175, R177, R178, R180, R186, R187, R192, R204, R213, R224, R225, R232, R234, R236</t>
  </si>
  <si>
    <t>10k</t>
  </si>
  <si>
    <t>RC0805FR-0710KL</t>
  </si>
  <si>
    <t>C1, C3, C4, C5, C6, C7, C9, C10, C11, C12, C16, C17, C18, C19, C20, C22, C23, C24, C26, C27, C28, C30, C31, C32, C33, C34, C36, C37, C38, C39, C40, C42, C43, C44, C45, C49, C50, C51, C52, C53, C55, C56, C57, C59, C60, C61, C63, C64, C65, C66, C67, C69, C70, C71, C72, C73, C75, C76, C77, C78, C82, C83, C84, C85, C86, C88, C89, C90, C92, C93, C94, C96, C97, C98, C99, C101, C102, C105, C106</t>
  </si>
  <si>
    <t>100nF</t>
  </si>
  <si>
    <t>08055C104KAT2A</t>
  </si>
  <si>
    <t>Bottom</t>
  </si>
  <si>
    <t>Q88</t>
  </si>
  <si>
    <t>D45H11</t>
  </si>
  <si>
    <t>TO220 Lars</t>
  </si>
  <si>
    <t>PNP, TO220, 80V, 10A</t>
  </si>
  <si>
    <t>Q93</t>
  </si>
  <si>
    <t>D44H11</t>
  </si>
  <si>
    <t>NPN, TO220, 80V, 10A</t>
  </si>
  <si>
    <t>L1, L2, L3</t>
  </si>
  <si>
    <t>64nH</t>
  </si>
  <si>
    <t>SLC7530 coilcraft</t>
  </si>
  <si>
    <t>SLC7530S-640MLC</t>
  </si>
  <si>
    <t>123uR, 32A</t>
  </si>
  <si>
    <t>Q10, Q35, Q60</t>
  </si>
  <si>
    <t>IXTH90P10P</t>
  </si>
  <si>
    <t>TO247Lars</t>
  </si>
  <si>
    <t>100V, 90A</t>
  </si>
  <si>
    <t>Q13, Q38, Q63</t>
  </si>
  <si>
    <t>IXTT96N20P</t>
  </si>
  <si>
    <t>IXTH96N20P</t>
  </si>
  <si>
    <t>200V, 96A</t>
  </si>
  <si>
    <t>R63, R134, R205</t>
  </si>
  <si>
    <t>5m</t>
  </si>
  <si>
    <t>SMD/R_2512</t>
  </si>
  <si>
    <t>LRMAP2512-R005FT4</t>
  </si>
  <si>
    <t>1%, 3W, 50ppm/K</t>
  </si>
  <si>
    <t>R10, R54, R81, R125, R152, R196</t>
  </si>
  <si>
    <t>10m</t>
  </si>
  <si>
    <t>LRMAP2512-R01FT4</t>
  </si>
  <si>
    <t>RT1, RT2, RT3, RT4, RT5, RT6</t>
  </si>
  <si>
    <t>SMD/R_0805</t>
  </si>
  <si>
    <t>NTCS0805E3103HMT</t>
  </si>
  <si>
    <t>NTC, B=3570</t>
  </si>
  <si>
    <t>Farnell</t>
  </si>
  <si>
    <t>RS</t>
  </si>
  <si>
    <t>MOUSER</t>
  </si>
  <si>
    <t>Gradient Amplifier 2</t>
  </si>
  <si>
    <t>#PCBs</t>
  </si>
  <si>
    <t>671-1034</t>
  </si>
  <si>
    <t>679-0831</t>
  </si>
  <si>
    <t>603-RC0805FR-075M6L</t>
  </si>
  <si>
    <t>651-1923979</t>
  </si>
  <si>
    <t>(S)BSS84LT1G</t>
  </si>
  <si>
    <t>RP73PF2A1K15BTDF</t>
  </si>
  <si>
    <t>584-ADA4084-2ARZ</t>
  </si>
  <si>
    <t>584-ADA4084-1ARJZ-R7</t>
  </si>
  <si>
    <t>584-AD8221ARZ</t>
  </si>
  <si>
    <t>771-BCM56DSX</t>
  </si>
  <si>
    <t>667-ERA-6AEB101V</t>
  </si>
  <si>
    <t>771-BCM53DSX</t>
  </si>
  <si>
    <t>667-ERA-6AEB201V</t>
  </si>
  <si>
    <t>994-SLC7530S-640MLC</t>
  </si>
  <si>
    <t>747-IXTH90P10P</t>
  </si>
  <si>
    <t>193-442</t>
  </si>
  <si>
    <t>13-RC0805FR-075M6LCT-ND</t>
  </si>
  <si>
    <t>Digi-Key</t>
  </si>
  <si>
    <t>Quant</t>
  </si>
  <si>
    <t>P200DACT-ND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</si>
</sst>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 applyProtection="1">
      <alignment vertical="top"/>
    </xf>
    <xf numFmtId="0" fontId="0" fillId="2" borderId="1" xfId="0" applyFill="1" applyBorder="1" applyAlignment="1" applyProtection="1">
      <alignment vertical="top" wrapText="1"/>
    </xf>
    <xf numFmtId="0" fontId="0" fillId="0" borderId="0" xfId="0" applyAlignment="1">
      <alignment vertical="top"/>
    </xf>
    <xf numFmtId="0" fontId="0" fillId="2" borderId="2" xfId="0" applyFill="1" applyBorder="1" applyAlignment="1" applyProtection="1">
      <alignment vertical="top"/>
    </xf>
    <xf numFmtId="0" fontId="0" fillId="0" borderId="1" xfId="0" applyBorder="1" applyAlignment="1" applyProtection="1">
      <alignment vertical="top"/>
    </xf>
    <xf numFmtId="0" fontId="0" fillId="0" borderId="1" xfId="0" applyBorder="1" applyAlignment="1" applyProtection="1">
      <alignment vertical="top" wrapText="1"/>
    </xf>
    <xf numFmtId="0" fontId="0" fillId="0" borderId="2" xfId="0" applyBorder="1" applyAlignment="1">
      <alignment vertical="top"/>
    </xf>
    <xf numFmtId="0" fontId="0" fillId="3" borderId="2" xfId="0" applyFill="1" applyBorder="1" applyAlignment="1">
      <alignment vertical="top"/>
    </xf>
    <xf numFmtId="0" fontId="0" fillId="0" borderId="1" xfId="0" quotePrefix="1" applyBorder="1" applyAlignment="1" applyProtection="1">
      <alignment vertical="top"/>
    </xf>
    <xf numFmtId="0" fontId="0" fillId="0" borderId="2" xfId="0" applyBorder="1" applyAlignment="1">
      <alignment vertical="top" wrapText="1"/>
    </xf>
    <xf numFmtId="0" fontId="0" fillId="3" borderId="2" xfId="0" applyFill="1" applyBorder="1" applyAlignment="1">
      <alignment vertical="top" wrapText="1"/>
    </xf>
    <xf numFmtId="0" fontId="1" fillId="0" borderId="0" xfId="0" applyFont="1"/>
    <xf numFmtId="0" fontId="1" fillId="2" borderId="2" xfId="0" applyFont="1" applyFill="1" applyBorder="1" applyAlignment="1" applyProtection="1">
      <alignment vertical="top"/>
    </xf>
    <xf numFmtId="0" fontId="1" fillId="0" borderId="1" xfId="0" applyFont="1" applyBorder="1" applyAlignment="1" applyProtection="1">
      <alignment vertical="top"/>
    </xf>
    <xf numFmtId="0" fontId="1" fillId="0" borderId="0" xfId="0" applyFont="1" applyAlignment="1">
      <alignment vertical="top"/>
    </xf>
    <xf numFmtId="0" fontId="1" fillId="0" borderId="2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M59"/>
  <sheetViews>
    <sheetView tabSelected="1" topLeftCell="D46" workbookViewId="0">
      <selection activeCell="L51" sqref="L51"/>
    </sheetView>
  </sheetViews>
  <sheetFormatPr defaultRowHeight="12.75" x14ac:dyDescent="0.2"/>
  <cols>
    <col min="1" max="1" width="6.5703125" bestFit="1" customWidth="1"/>
    <col min="2" max="2" width="7.7109375" bestFit="1" customWidth="1"/>
    <col min="3" max="3" width="24" style="1" customWidth="1"/>
    <col min="4" max="4" width="17.5703125" bestFit="1" customWidth="1"/>
    <col min="5" max="5" width="25.5703125" bestFit="1" customWidth="1"/>
    <col min="6" max="6" width="21.5703125" bestFit="1" customWidth="1"/>
    <col min="7" max="7" width="29.140625" bestFit="1" customWidth="1"/>
    <col min="8" max="8" width="1.85546875" customWidth="1"/>
    <col min="10" max="10" width="20.85546875" bestFit="1" customWidth="1"/>
    <col min="11" max="11" width="25.7109375" bestFit="1" customWidth="1"/>
    <col min="13" max="13" width="5.7109375" bestFit="1" customWidth="1"/>
  </cols>
  <sheetData>
    <row r="1" spans="1:13" x14ac:dyDescent="0.2">
      <c r="B1" t="s">
        <v>230</v>
      </c>
      <c r="I1" t="s">
        <v>231</v>
      </c>
      <c r="J1">
        <v>1</v>
      </c>
    </row>
    <row r="3" spans="1:13" x14ac:dyDescent="0.2">
      <c r="A3" s="2" t="s">
        <v>0</v>
      </c>
      <c r="B3" s="2" t="s">
        <v>1</v>
      </c>
      <c r="C3" s="3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4"/>
      <c r="I3" s="5" t="s">
        <v>228</v>
      </c>
      <c r="J3" s="5" t="s">
        <v>229</v>
      </c>
      <c r="K3" s="14" t="s">
        <v>249</v>
      </c>
      <c r="L3" s="5" t="s">
        <v>227</v>
      </c>
      <c r="M3" s="14" t="s">
        <v>250</v>
      </c>
    </row>
    <row r="4" spans="1:13" x14ac:dyDescent="0.2">
      <c r="A4" s="6" t="s">
        <v>7</v>
      </c>
      <c r="B4" s="6">
        <v>1</v>
      </c>
      <c r="C4" s="7" t="s">
        <v>8</v>
      </c>
      <c r="D4" s="6" t="s">
        <v>9</v>
      </c>
      <c r="E4" s="6" t="s">
        <v>10</v>
      </c>
      <c r="F4" s="6" t="s">
        <v>11</v>
      </c>
      <c r="G4" s="6" t="s">
        <v>12</v>
      </c>
      <c r="H4" s="4"/>
      <c r="I4" s="8"/>
      <c r="J4" s="8"/>
      <c r="K4" s="8"/>
      <c r="L4" s="8">
        <v>588570</v>
      </c>
      <c r="M4" s="8">
        <f>CEILING($J$1*B4/100, 1)</f>
        <v>1</v>
      </c>
    </row>
    <row r="5" spans="1:13" x14ac:dyDescent="0.2">
      <c r="A5" s="6" t="s">
        <v>7</v>
      </c>
      <c r="B5" s="6">
        <v>2</v>
      </c>
      <c r="C5" s="7" t="s">
        <v>13</v>
      </c>
      <c r="D5" s="6" t="s">
        <v>14</v>
      </c>
      <c r="E5" s="6" t="s">
        <v>15</v>
      </c>
      <c r="F5" s="6" t="s">
        <v>16</v>
      </c>
      <c r="G5" s="6" t="s">
        <v>17</v>
      </c>
      <c r="H5" s="4"/>
      <c r="I5" s="8"/>
      <c r="J5" s="8"/>
      <c r="K5" s="8"/>
      <c r="L5" s="8">
        <v>1867958</v>
      </c>
      <c r="M5" s="8">
        <f t="shared" ref="M5:M11" si="0">$J$1*B5</f>
        <v>2</v>
      </c>
    </row>
    <row r="6" spans="1:13" x14ac:dyDescent="0.2">
      <c r="A6" s="6" t="s">
        <v>7</v>
      </c>
      <c r="B6" s="6">
        <v>2</v>
      </c>
      <c r="C6" s="7" t="s">
        <v>18</v>
      </c>
      <c r="D6" s="6" t="s">
        <v>19</v>
      </c>
      <c r="E6" s="6" t="s">
        <v>20</v>
      </c>
      <c r="F6" s="6" t="s">
        <v>19</v>
      </c>
      <c r="G6" s="6" t="s">
        <v>21</v>
      </c>
      <c r="H6" s="4"/>
      <c r="I6" s="8"/>
      <c r="J6" s="8"/>
      <c r="K6" s="8"/>
      <c r="L6" s="8">
        <v>2575120</v>
      </c>
      <c r="M6" s="8">
        <f t="shared" si="0"/>
        <v>2</v>
      </c>
    </row>
    <row r="7" spans="1:13" x14ac:dyDescent="0.2">
      <c r="A7" s="6" t="s">
        <v>7</v>
      </c>
      <c r="B7" s="6">
        <v>2</v>
      </c>
      <c r="C7" s="7" t="s">
        <v>22</v>
      </c>
      <c r="D7" s="6" t="s">
        <v>23</v>
      </c>
      <c r="E7" s="6" t="s">
        <v>24</v>
      </c>
      <c r="F7" s="6" t="s">
        <v>25</v>
      </c>
      <c r="G7" s="6" t="s">
        <v>26</v>
      </c>
      <c r="H7" s="4"/>
      <c r="I7" s="17" t="s">
        <v>232</v>
      </c>
      <c r="J7" s="8"/>
      <c r="K7" s="8"/>
      <c r="L7" s="8"/>
      <c r="M7" s="8">
        <f t="shared" si="0"/>
        <v>2</v>
      </c>
    </row>
    <row r="8" spans="1:13" x14ac:dyDescent="0.2">
      <c r="A8" s="6" t="s">
        <v>7</v>
      </c>
      <c r="B8" s="6">
        <v>2</v>
      </c>
      <c r="C8" s="7" t="s">
        <v>27</v>
      </c>
      <c r="D8" s="6" t="s">
        <v>28</v>
      </c>
      <c r="E8" s="6" t="s">
        <v>24</v>
      </c>
      <c r="F8" s="6" t="s">
        <v>29</v>
      </c>
      <c r="G8" s="6" t="s">
        <v>30</v>
      </c>
      <c r="H8" s="4"/>
      <c r="I8" s="8"/>
      <c r="J8" s="8"/>
      <c r="K8" s="8"/>
      <c r="L8" s="8">
        <v>2453852</v>
      </c>
      <c r="M8" s="8">
        <f t="shared" si="0"/>
        <v>2</v>
      </c>
    </row>
    <row r="9" spans="1:13" x14ac:dyDescent="0.2">
      <c r="A9" s="6" t="s">
        <v>7</v>
      </c>
      <c r="B9" s="6">
        <v>2</v>
      </c>
      <c r="C9" s="7" t="s">
        <v>31</v>
      </c>
      <c r="D9" s="6" t="s">
        <v>32</v>
      </c>
      <c r="E9" s="6" t="s">
        <v>33</v>
      </c>
      <c r="F9" s="6" t="s">
        <v>34</v>
      </c>
      <c r="G9" s="6" t="s">
        <v>35</v>
      </c>
      <c r="H9" s="4"/>
      <c r="I9" s="8" t="s">
        <v>233</v>
      </c>
      <c r="J9" s="8"/>
      <c r="K9" s="8"/>
      <c r="L9" s="8"/>
      <c r="M9" s="8">
        <f t="shared" si="0"/>
        <v>2</v>
      </c>
    </row>
    <row r="10" spans="1:13" x14ac:dyDescent="0.2">
      <c r="A10" s="6" t="s">
        <v>7</v>
      </c>
      <c r="B10" s="6">
        <v>2</v>
      </c>
      <c r="C10" s="7" t="s">
        <v>36</v>
      </c>
      <c r="D10" s="6" t="s">
        <v>37</v>
      </c>
      <c r="E10" s="6" t="s">
        <v>33</v>
      </c>
      <c r="F10" s="6" t="s">
        <v>38</v>
      </c>
      <c r="G10" s="6" t="s">
        <v>35</v>
      </c>
      <c r="H10" s="4"/>
      <c r="I10" s="8"/>
      <c r="J10" s="9" t="s">
        <v>234</v>
      </c>
      <c r="K10" s="13" t="s">
        <v>248</v>
      </c>
      <c r="L10" s="8"/>
      <c r="M10" s="8">
        <f t="shared" si="0"/>
        <v>2</v>
      </c>
    </row>
    <row r="11" spans="1:13" x14ac:dyDescent="0.2">
      <c r="A11" s="6" t="s">
        <v>7</v>
      </c>
      <c r="B11" s="6">
        <v>3</v>
      </c>
      <c r="C11" s="7" t="s">
        <v>39</v>
      </c>
      <c r="D11" s="6" t="s">
        <v>40</v>
      </c>
      <c r="E11" s="6" t="s">
        <v>15</v>
      </c>
      <c r="F11" s="6" t="s">
        <v>41</v>
      </c>
      <c r="G11" s="6" t="s">
        <v>42</v>
      </c>
      <c r="H11" s="4"/>
      <c r="I11" s="8"/>
      <c r="J11" s="8"/>
      <c r="K11" s="8"/>
      <c r="L11" s="8">
        <v>499195</v>
      </c>
      <c r="M11" s="8">
        <f t="shared" si="0"/>
        <v>3</v>
      </c>
    </row>
    <row r="12" spans="1:13" x14ac:dyDescent="0.2">
      <c r="A12" s="6" t="s">
        <v>7</v>
      </c>
      <c r="B12" s="6">
        <v>3</v>
      </c>
      <c r="C12" s="7" t="s">
        <v>43</v>
      </c>
      <c r="D12" s="6" t="s">
        <v>44</v>
      </c>
      <c r="E12" s="6" t="s">
        <v>15</v>
      </c>
      <c r="F12" s="6" t="s">
        <v>45</v>
      </c>
      <c r="G12" s="6" t="s">
        <v>46</v>
      </c>
      <c r="H12" s="4"/>
      <c r="I12" s="8"/>
      <c r="J12" s="8"/>
      <c r="K12" s="8"/>
      <c r="L12" s="8"/>
      <c r="M12" s="8"/>
    </row>
    <row r="13" spans="1:13" x14ac:dyDescent="0.2">
      <c r="A13" s="6" t="s">
        <v>7</v>
      </c>
      <c r="B13" s="6">
        <v>3</v>
      </c>
      <c r="C13" s="7" t="s">
        <v>47</v>
      </c>
      <c r="D13" s="6" t="s">
        <v>9</v>
      </c>
      <c r="E13" s="6" t="s">
        <v>48</v>
      </c>
      <c r="F13" s="6" t="s">
        <v>49</v>
      </c>
      <c r="G13" s="6" t="s">
        <v>50</v>
      </c>
      <c r="H13" s="4"/>
      <c r="I13" s="8"/>
      <c r="J13" s="17" t="s">
        <v>235</v>
      </c>
      <c r="K13" s="8"/>
      <c r="L13" s="8"/>
      <c r="M13" s="8">
        <f>$J$1*B13</f>
        <v>3</v>
      </c>
    </row>
    <row r="14" spans="1:13" x14ac:dyDescent="0.2">
      <c r="A14" s="6" t="s">
        <v>7</v>
      </c>
      <c r="B14" s="6">
        <v>3</v>
      </c>
      <c r="C14" s="7" t="s">
        <v>51</v>
      </c>
      <c r="D14" s="6" t="s">
        <v>52</v>
      </c>
      <c r="E14" s="6" t="s">
        <v>53</v>
      </c>
      <c r="F14" s="6" t="s">
        <v>54</v>
      </c>
      <c r="G14" s="6" t="s">
        <v>12</v>
      </c>
      <c r="H14" s="4"/>
      <c r="I14" s="8"/>
      <c r="J14" s="8"/>
      <c r="K14" s="8"/>
      <c r="L14" s="8">
        <v>588593</v>
      </c>
      <c r="M14" s="8">
        <f>CEILING($J$1*B14/100,1)</f>
        <v>1</v>
      </c>
    </row>
    <row r="15" spans="1:13" x14ac:dyDescent="0.2">
      <c r="A15" s="6" t="s">
        <v>7</v>
      </c>
      <c r="B15" s="6">
        <v>3</v>
      </c>
      <c r="C15" s="7" t="s">
        <v>55</v>
      </c>
      <c r="D15" s="6" t="s">
        <v>56</v>
      </c>
      <c r="E15" s="6" t="s">
        <v>57</v>
      </c>
      <c r="F15" s="6" t="s">
        <v>236</v>
      </c>
      <c r="G15" s="6" t="s">
        <v>58</v>
      </c>
      <c r="H15" s="4"/>
      <c r="I15" s="8"/>
      <c r="J15" s="8"/>
      <c r="K15" s="8"/>
      <c r="L15" s="8">
        <v>2845396</v>
      </c>
      <c r="M15" s="8">
        <f t="shared" ref="M15:M59" si="1">$J$1*B15</f>
        <v>3</v>
      </c>
    </row>
    <row r="16" spans="1:13" x14ac:dyDescent="0.2">
      <c r="A16" s="6" t="s">
        <v>7</v>
      </c>
      <c r="B16" s="6">
        <v>3</v>
      </c>
      <c r="C16" s="7" t="s">
        <v>59</v>
      </c>
      <c r="D16" s="6" t="s">
        <v>60</v>
      </c>
      <c r="E16" s="6" t="s">
        <v>33</v>
      </c>
      <c r="F16" s="6" t="s">
        <v>61</v>
      </c>
      <c r="G16" s="6" t="s">
        <v>35</v>
      </c>
      <c r="H16" s="4"/>
      <c r="I16" s="8"/>
      <c r="J16" s="8"/>
      <c r="K16" s="8"/>
      <c r="L16" s="8">
        <v>9237860</v>
      </c>
      <c r="M16" s="8">
        <f t="shared" si="1"/>
        <v>3</v>
      </c>
    </row>
    <row r="17" spans="1:13" x14ac:dyDescent="0.2">
      <c r="A17" s="6" t="s">
        <v>7</v>
      </c>
      <c r="B17" s="6">
        <v>3</v>
      </c>
      <c r="C17" s="7" t="s">
        <v>62</v>
      </c>
      <c r="D17" s="6" t="s">
        <v>63</v>
      </c>
      <c r="E17" s="6" t="s">
        <v>33</v>
      </c>
      <c r="F17" s="6" t="s">
        <v>237</v>
      </c>
      <c r="G17" s="6" t="s">
        <v>64</v>
      </c>
      <c r="H17" s="4"/>
      <c r="I17" s="8"/>
      <c r="J17" s="8"/>
      <c r="K17" s="8"/>
      <c r="L17" s="8">
        <v>2117168</v>
      </c>
      <c r="M17" s="8">
        <f t="shared" si="1"/>
        <v>3</v>
      </c>
    </row>
    <row r="18" spans="1:13" x14ac:dyDescent="0.2">
      <c r="A18" s="6" t="s">
        <v>7</v>
      </c>
      <c r="B18" s="6">
        <v>3</v>
      </c>
      <c r="C18" s="7" t="s">
        <v>65</v>
      </c>
      <c r="D18" s="6" t="s">
        <v>66</v>
      </c>
      <c r="E18" s="6" t="s">
        <v>33</v>
      </c>
      <c r="F18" s="6" t="s">
        <v>67</v>
      </c>
      <c r="G18" s="6" t="s">
        <v>68</v>
      </c>
      <c r="H18" s="4"/>
      <c r="I18" s="8"/>
      <c r="J18" s="8"/>
      <c r="K18" s="8"/>
      <c r="L18" s="8">
        <v>2138741</v>
      </c>
      <c r="M18" s="8">
        <f t="shared" si="1"/>
        <v>3</v>
      </c>
    </row>
    <row r="19" spans="1:13" x14ac:dyDescent="0.2">
      <c r="A19" s="6" t="s">
        <v>7</v>
      </c>
      <c r="B19" s="6">
        <v>3</v>
      </c>
      <c r="C19" s="7" t="s">
        <v>69</v>
      </c>
      <c r="D19" s="6" t="s">
        <v>70</v>
      </c>
      <c r="E19" s="6" t="s">
        <v>33</v>
      </c>
      <c r="F19" s="6" t="s">
        <v>71</v>
      </c>
      <c r="G19" s="6" t="s">
        <v>68</v>
      </c>
      <c r="H19" s="4"/>
      <c r="I19" s="8"/>
      <c r="J19" s="8"/>
      <c r="K19" s="8"/>
      <c r="L19" s="8">
        <v>1180260</v>
      </c>
      <c r="M19" s="8">
        <f t="shared" si="1"/>
        <v>3</v>
      </c>
    </row>
    <row r="20" spans="1:13" x14ac:dyDescent="0.2">
      <c r="A20" s="6" t="s">
        <v>7</v>
      </c>
      <c r="B20" s="6">
        <v>3</v>
      </c>
      <c r="C20" s="7" t="s">
        <v>72</v>
      </c>
      <c r="D20" s="6" t="s">
        <v>73</v>
      </c>
      <c r="E20" s="6" t="s">
        <v>74</v>
      </c>
      <c r="F20" s="6" t="s">
        <v>75</v>
      </c>
      <c r="G20" s="6" t="s">
        <v>76</v>
      </c>
      <c r="H20" s="4"/>
      <c r="I20" s="8"/>
      <c r="J20" s="8" t="s">
        <v>238</v>
      </c>
      <c r="K20" s="8"/>
      <c r="L20" s="8"/>
      <c r="M20" s="8">
        <f t="shared" si="1"/>
        <v>3</v>
      </c>
    </row>
    <row r="21" spans="1:13" x14ac:dyDescent="0.2">
      <c r="A21" s="6" t="s">
        <v>7</v>
      </c>
      <c r="B21" s="6">
        <v>4</v>
      </c>
      <c r="C21" s="7" t="s">
        <v>77</v>
      </c>
      <c r="D21" s="6" t="s">
        <v>78</v>
      </c>
      <c r="E21" s="6" t="s">
        <v>33</v>
      </c>
      <c r="F21" s="6" t="s">
        <v>79</v>
      </c>
      <c r="G21" s="6" t="s">
        <v>35</v>
      </c>
      <c r="H21" s="4"/>
      <c r="I21" s="8"/>
      <c r="J21" s="8"/>
      <c r="K21" s="8"/>
      <c r="L21" s="8">
        <v>1670234</v>
      </c>
      <c r="M21" s="8">
        <f t="shared" si="1"/>
        <v>4</v>
      </c>
    </row>
    <row r="22" spans="1:13" ht="25.5" x14ac:dyDescent="0.2">
      <c r="A22" s="6" t="s">
        <v>7</v>
      </c>
      <c r="B22" s="6">
        <v>6</v>
      </c>
      <c r="C22" s="7" t="s">
        <v>80</v>
      </c>
      <c r="D22" s="6" t="s">
        <v>81</v>
      </c>
      <c r="E22" s="6" t="s">
        <v>82</v>
      </c>
      <c r="F22" s="6" t="s">
        <v>83</v>
      </c>
      <c r="G22" s="6" t="s">
        <v>84</v>
      </c>
      <c r="H22" s="4"/>
      <c r="I22" s="8"/>
      <c r="J22" s="8"/>
      <c r="K22" s="8"/>
      <c r="L22" s="8">
        <v>2442786</v>
      </c>
      <c r="M22" s="8">
        <f t="shared" si="1"/>
        <v>6</v>
      </c>
    </row>
    <row r="23" spans="1:13" ht="25.5" x14ac:dyDescent="0.2">
      <c r="A23" s="6" t="s">
        <v>7</v>
      </c>
      <c r="B23" s="6">
        <v>6</v>
      </c>
      <c r="C23" s="7" t="s">
        <v>85</v>
      </c>
      <c r="D23" s="6" t="s">
        <v>86</v>
      </c>
      <c r="E23" s="6" t="s">
        <v>87</v>
      </c>
      <c r="F23" s="6" t="s">
        <v>88</v>
      </c>
      <c r="G23" s="6" t="s">
        <v>89</v>
      </c>
      <c r="H23" s="4"/>
      <c r="I23" s="8"/>
      <c r="J23" s="8"/>
      <c r="K23" s="8"/>
      <c r="L23" s="8">
        <v>2326200</v>
      </c>
      <c r="M23" s="8">
        <f t="shared" si="1"/>
        <v>6</v>
      </c>
    </row>
    <row r="24" spans="1:13" x14ac:dyDescent="0.2">
      <c r="A24" s="6" t="s">
        <v>7</v>
      </c>
      <c r="B24" s="6">
        <v>6</v>
      </c>
      <c r="C24" s="7" t="s">
        <v>90</v>
      </c>
      <c r="D24" s="6" t="s">
        <v>91</v>
      </c>
      <c r="E24" s="6" t="s">
        <v>91</v>
      </c>
      <c r="F24" s="6" t="s">
        <v>92</v>
      </c>
      <c r="G24" s="6" t="s">
        <v>93</v>
      </c>
      <c r="H24" s="4"/>
      <c r="I24" s="8"/>
      <c r="J24" s="8"/>
      <c r="K24" s="8"/>
      <c r="L24" s="8">
        <v>1111323</v>
      </c>
      <c r="M24" s="8">
        <f t="shared" si="1"/>
        <v>6</v>
      </c>
    </row>
    <row r="25" spans="1:13" ht="25.5" x14ac:dyDescent="0.2">
      <c r="A25" s="6" t="s">
        <v>7</v>
      </c>
      <c r="B25" s="6">
        <v>6</v>
      </c>
      <c r="C25" s="7" t="s">
        <v>94</v>
      </c>
      <c r="D25" s="6" t="s">
        <v>95</v>
      </c>
      <c r="E25" s="6" t="s">
        <v>33</v>
      </c>
      <c r="F25" s="6" t="s">
        <v>96</v>
      </c>
      <c r="G25" s="6" t="s">
        <v>35</v>
      </c>
      <c r="H25" s="4"/>
      <c r="I25" s="8"/>
      <c r="J25" s="8"/>
      <c r="K25" s="8"/>
      <c r="L25" s="8">
        <v>9237445</v>
      </c>
      <c r="M25" s="8">
        <f t="shared" si="1"/>
        <v>6</v>
      </c>
    </row>
    <row r="26" spans="1:13" ht="25.5" x14ac:dyDescent="0.2">
      <c r="A26" s="6" t="s">
        <v>7</v>
      </c>
      <c r="B26" s="6">
        <v>6</v>
      </c>
      <c r="C26" s="7" t="s">
        <v>97</v>
      </c>
      <c r="D26" s="6" t="s">
        <v>98</v>
      </c>
      <c r="E26" s="6" t="s">
        <v>99</v>
      </c>
      <c r="F26" s="6" t="s">
        <v>100</v>
      </c>
      <c r="G26" s="6" t="s">
        <v>101</v>
      </c>
      <c r="H26" s="4"/>
      <c r="I26" s="8"/>
      <c r="J26" s="8"/>
      <c r="K26" s="8"/>
      <c r="L26" s="8">
        <v>2328402</v>
      </c>
      <c r="M26" s="8">
        <f t="shared" si="1"/>
        <v>6</v>
      </c>
    </row>
    <row r="27" spans="1:13" ht="25.5" x14ac:dyDescent="0.2">
      <c r="A27" s="6" t="s">
        <v>7</v>
      </c>
      <c r="B27" s="6">
        <v>6</v>
      </c>
      <c r="C27" s="7" t="s">
        <v>102</v>
      </c>
      <c r="D27" s="6" t="s">
        <v>78</v>
      </c>
      <c r="E27" s="6" t="s">
        <v>33</v>
      </c>
      <c r="F27" s="6" t="s">
        <v>79</v>
      </c>
      <c r="G27" s="6" t="s">
        <v>103</v>
      </c>
      <c r="H27" s="4"/>
      <c r="I27" s="8"/>
      <c r="J27" s="8"/>
      <c r="K27" s="8"/>
      <c r="L27" s="8">
        <v>1670234</v>
      </c>
      <c r="M27" s="8">
        <f t="shared" si="1"/>
        <v>6</v>
      </c>
    </row>
    <row r="28" spans="1:13" ht="25.5" x14ac:dyDescent="0.2">
      <c r="A28" s="6" t="s">
        <v>7</v>
      </c>
      <c r="B28" s="6">
        <v>6</v>
      </c>
      <c r="C28" s="7" t="s">
        <v>104</v>
      </c>
      <c r="D28" s="6" t="s">
        <v>105</v>
      </c>
      <c r="E28" s="6" t="s">
        <v>33</v>
      </c>
      <c r="F28" s="6" t="s">
        <v>106</v>
      </c>
      <c r="G28" s="6" t="s">
        <v>35</v>
      </c>
      <c r="H28" s="4"/>
      <c r="I28" s="8"/>
      <c r="J28" s="8"/>
      <c r="K28" s="8"/>
      <c r="L28" s="8">
        <v>9237992</v>
      </c>
      <c r="M28" s="8">
        <f t="shared" si="1"/>
        <v>6</v>
      </c>
    </row>
    <row r="29" spans="1:13" ht="25.5" x14ac:dyDescent="0.2">
      <c r="A29" s="6" t="s">
        <v>7</v>
      </c>
      <c r="B29" s="6">
        <v>6</v>
      </c>
      <c r="C29" s="7" t="s">
        <v>107</v>
      </c>
      <c r="D29" s="6" t="s">
        <v>108</v>
      </c>
      <c r="E29" s="6" t="s">
        <v>33</v>
      </c>
      <c r="F29" s="6" t="s">
        <v>109</v>
      </c>
      <c r="G29" s="6" t="s">
        <v>35</v>
      </c>
      <c r="H29" s="4"/>
      <c r="I29" s="8"/>
      <c r="J29" s="8"/>
      <c r="K29" s="8"/>
      <c r="L29" s="8">
        <v>9237461</v>
      </c>
      <c r="M29" s="8">
        <f t="shared" si="1"/>
        <v>6</v>
      </c>
    </row>
    <row r="30" spans="1:13" ht="25.5" x14ac:dyDescent="0.2">
      <c r="A30" s="6" t="s">
        <v>7</v>
      </c>
      <c r="B30" s="6">
        <v>6</v>
      </c>
      <c r="C30" s="7" t="s">
        <v>110</v>
      </c>
      <c r="D30" s="6" t="s">
        <v>111</v>
      </c>
      <c r="E30" s="6" t="s">
        <v>112</v>
      </c>
      <c r="F30" s="6" t="s">
        <v>113</v>
      </c>
      <c r="G30" s="6" t="s">
        <v>114</v>
      </c>
      <c r="H30" s="4"/>
      <c r="I30" s="8"/>
      <c r="J30" s="8"/>
      <c r="K30" s="8"/>
      <c r="L30" s="8">
        <v>3009186</v>
      </c>
      <c r="M30" s="8">
        <f t="shared" si="1"/>
        <v>6</v>
      </c>
    </row>
    <row r="31" spans="1:13" ht="25.5" x14ac:dyDescent="0.2">
      <c r="A31" s="6" t="s">
        <v>7</v>
      </c>
      <c r="B31" s="6">
        <v>6</v>
      </c>
      <c r="C31" s="7" t="s">
        <v>115</v>
      </c>
      <c r="D31" s="6" t="s">
        <v>116</v>
      </c>
      <c r="E31" s="6" t="s">
        <v>117</v>
      </c>
      <c r="F31" s="6" t="s">
        <v>118</v>
      </c>
      <c r="G31" s="6" t="s">
        <v>76</v>
      </c>
      <c r="H31" s="4"/>
      <c r="I31" s="8"/>
      <c r="J31" s="17" t="s">
        <v>239</v>
      </c>
      <c r="K31" s="8"/>
      <c r="L31" s="8"/>
      <c r="M31" s="8">
        <f t="shared" si="1"/>
        <v>6</v>
      </c>
    </row>
    <row r="32" spans="1:13" ht="25.5" x14ac:dyDescent="0.2">
      <c r="A32" s="6" t="s">
        <v>7</v>
      </c>
      <c r="B32" s="6">
        <v>6</v>
      </c>
      <c r="C32" s="7" t="s">
        <v>119</v>
      </c>
      <c r="D32" s="6" t="s">
        <v>120</v>
      </c>
      <c r="E32" s="6" t="s">
        <v>121</v>
      </c>
      <c r="F32" s="6" t="s">
        <v>120</v>
      </c>
      <c r="G32" s="6" t="s">
        <v>122</v>
      </c>
      <c r="H32" s="4"/>
      <c r="I32" s="8"/>
      <c r="J32" s="17" t="s">
        <v>240</v>
      </c>
      <c r="K32" s="8"/>
      <c r="L32" s="8"/>
      <c r="M32" s="8">
        <f t="shared" si="1"/>
        <v>6</v>
      </c>
    </row>
    <row r="33" spans="1:13" ht="25.5" x14ac:dyDescent="0.2">
      <c r="A33" s="6" t="s">
        <v>7</v>
      </c>
      <c r="B33" s="6">
        <v>7</v>
      </c>
      <c r="C33" s="7" t="s">
        <v>123</v>
      </c>
      <c r="D33" s="6" t="s">
        <v>124</v>
      </c>
      <c r="E33" s="6" t="s">
        <v>15</v>
      </c>
      <c r="F33" s="6" t="s">
        <v>125</v>
      </c>
      <c r="G33" s="6" t="s">
        <v>42</v>
      </c>
      <c r="H33" s="4"/>
      <c r="I33" s="8"/>
      <c r="J33" s="8"/>
      <c r="K33" s="8"/>
      <c r="L33" s="8">
        <v>1740662</v>
      </c>
      <c r="M33" s="8">
        <f t="shared" si="1"/>
        <v>7</v>
      </c>
    </row>
    <row r="34" spans="1:13" ht="25.5" x14ac:dyDescent="0.2">
      <c r="A34" s="6" t="s">
        <v>7</v>
      </c>
      <c r="B34" s="6">
        <v>8</v>
      </c>
      <c r="C34" s="7" t="s">
        <v>126</v>
      </c>
      <c r="D34" s="6" t="s">
        <v>127</v>
      </c>
      <c r="E34" s="6" t="s">
        <v>128</v>
      </c>
      <c r="F34" s="6" t="s">
        <v>129</v>
      </c>
      <c r="G34" s="6" t="s">
        <v>130</v>
      </c>
      <c r="H34" s="4"/>
      <c r="I34" s="8"/>
      <c r="J34" s="8"/>
      <c r="K34" s="8"/>
      <c r="L34" s="8">
        <v>1081179</v>
      </c>
      <c r="M34" s="8">
        <f t="shared" si="1"/>
        <v>8</v>
      </c>
    </row>
    <row r="35" spans="1:13" ht="25.5" x14ac:dyDescent="0.2">
      <c r="A35" s="6" t="s">
        <v>7</v>
      </c>
      <c r="B35" s="6">
        <v>8</v>
      </c>
      <c r="C35" s="7" t="s">
        <v>131</v>
      </c>
      <c r="D35" s="6" t="s">
        <v>132</v>
      </c>
      <c r="E35" s="6" t="s">
        <v>112</v>
      </c>
      <c r="F35" s="6" t="s">
        <v>133</v>
      </c>
      <c r="G35" s="6" t="s">
        <v>134</v>
      </c>
      <c r="H35" s="4"/>
      <c r="I35" s="8"/>
      <c r="J35" s="8"/>
      <c r="K35" s="8"/>
      <c r="L35" s="8">
        <v>3124408</v>
      </c>
      <c r="M35" s="8">
        <f t="shared" si="1"/>
        <v>8</v>
      </c>
    </row>
    <row r="36" spans="1:13" ht="25.5" x14ac:dyDescent="0.2">
      <c r="A36" s="6" t="s">
        <v>7</v>
      </c>
      <c r="B36" s="6">
        <v>9</v>
      </c>
      <c r="C36" s="7" t="s">
        <v>135</v>
      </c>
      <c r="D36" s="6" t="s">
        <v>136</v>
      </c>
      <c r="E36" s="6" t="s">
        <v>137</v>
      </c>
      <c r="F36" s="10" t="s">
        <v>138</v>
      </c>
      <c r="G36" s="6" t="s">
        <v>139</v>
      </c>
      <c r="H36" s="4"/>
      <c r="I36" s="8"/>
      <c r="J36" s="8"/>
      <c r="K36" s="8"/>
      <c r="L36" s="11">
        <v>1821272</v>
      </c>
      <c r="M36" s="8">
        <f t="shared" si="1"/>
        <v>9</v>
      </c>
    </row>
    <row r="37" spans="1:13" ht="25.5" x14ac:dyDescent="0.2">
      <c r="A37" s="6" t="s">
        <v>7</v>
      </c>
      <c r="B37" s="6">
        <v>9</v>
      </c>
      <c r="C37" s="7" t="s">
        <v>140</v>
      </c>
      <c r="D37" s="6" t="s">
        <v>141</v>
      </c>
      <c r="E37" s="6" t="s">
        <v>33</v>
      </c>
      <c r="F37" s="6" t="s">
        <v>142</v>
      </c>
      <c r="G37" s="6" t="s">
        <v>143</v>
      </c>
      <c r="H37" s="4"/>
      <c r="I37" s="8"/>
      <c r="J37" s="8"/>
      <c r="K37" s="8"/>
      <c r="L37" s="8">
        <v>2008313</v>
      </c>
      <c r="M37" s="8">
        <f t="shared" si="1"/>
        <v>9</v>
      </c>
    </row>
    <row r="38" spans="1:13" ht="25.5" x14ac:dyDescent="0.2">
      <c r="A38" s="6" t="s">
        <v>7</v>
      </c>
      <c r="B38" s="6">
        <v>10</v>
      </c>
      <c r="C38" s="7" t="s">
        <v>144</v>
      </c>
      <c r="D38" s="6" t="s">
        <v>145</v>
      </c>
      <c r="E38" s="6" t="s">
        <v>146</v>
      </c>
      <c r="F38" s="6" t="s">
        <v>147</v>
      </c>
      <c r="G38" s="6" t="s">
        <v>148</v>
      </c>
      <c r="H38" s="4"/>
      <c r="I38" s="8"/>
      <c r="J38" s="8" t="s">
        <v>241</v>
      </c>
      <c r="K38" s="8"/>
      <c r="L38" s="8"/>
      <c r="M38" s="8">
        <f t="shared" si="1"/>
        <v>10</v>
      </c>
    </row>
    <row r="39" spans="1:13" ht="38.25" x14ac:dyDescent="0.2">
      <c r="A39" s="6" t="s">
        <v>7</v>
      </c>
      <c r="B39" s="6">
        <v>12</v>
      </c>
      <c r="C39" s="7" t="s">
        <v>149</v>
      </c>
      <c r="D39" s="6" t="s">
        <v>150</v>
      </c>
      <c r="E39" s="6" t="s">
        <v>57</v>
      </c>
      <c r="F39" s="6" t="s">
        <v>150</v>
      </c>
      <c r="G39" s="6" t="s">
        <v>151</v>
      </c>
      <c r="H39" s="4"/>
      <c r="I39" s="8"/>
      <c r="J39" s="8"/>
      <c r="K39" s="8"/>
      <c r="L39" s="8">
        <v>2575356</v>
      </c>
      <c r="M39" s="8">
        <f t="shared" si="1"/>
        <v>12</v>
      </c>
    </row>
    <row r="40" spans="1:13" ht="38.25" x14ac:dyDescent="0.2">
      <c r="A40" s="6" t="s">
        <v>7</v>
      </c>
      <c r="B40" s="6">
        <v>12</v>
      </c>
      <c r="C40" s="7" t="s">
        <v>152</v>
      </c>
      <c r="D40" s="6" t="s">
        <v>153</v>
      </c>
      <c r="E40" s="6" t="s">
        <v>154</v>
      </c>
      <c r="F40" s="6" t="s">
        <v>155</v>
      </c>
      <c r="G40" s="6" t="s">
        <v>156</v>
      </c>
      <c r="H40" s="4"/>
      <c r="I40" s="8"/>
      <c r="J40" s="8"/>
      <c r="K40" s="8"/>
      <c r="L40" s="8">
        <v>9240934</v>
      </c>
      <c r="M40" s="8">
        <f t="shared" si="1"/>
        <v>12</v>
      </c>
    </row>
    <row r="41" spans="1:13" ht="38.25" x14ac:dyDescent="0.2">
      <c r="A41" s="6" t="s">
        <v>7</v>
      </c>
      <c r="B41" s="6">
        <v>12</v>
      </c>
      <c r="C41" s="7" t="s">
        <v>157</v>
      </c>
      <c r="D41" s="6" t="s">
        <v>158</v>
      </c>
      <c r="E41" s="6" t="s">
        <v>33</v>
      </c>
      <c r="F41" s="6" t="s">
        <v>159</v>
      </c>
      <c r="G41" s="6" t="s">
        <v>103</v>
      </c>
      <c r="H41" s="4"/>
      <c r="I41" s="8"/>
      <c r="J41" s="8" t="s">
        <v>242</v>
      </c>
      <c r="K41" s="8"/>
      <c r="L41" s="8"/>
      <c r="M41" s="8">
        <f t="shared" si="1"/>
        <v>12</v>
      </c>
    </row>
    <row r="42" spans="1:13" ht="38.25" x14ac:dyDescent="0.2">
      <c r="A42" s="6" t="s">
        <v>7</v>
      </c>
      <c r="B42" s="6">
        <v>13</v>
      </c>
      <c r="C42" s="7" t="s">
        <v>160</v>
      </c>
      <c r="D42" s="6" t="s">
        <v>161</v>
      </c>
      <c r="E42" s="6" t="s">
        <v>146</v>
      </c>
      <c r="F42" s="6" t="s">
        <v>162</v>
      </c>
      <c r="G42" s="6" t="s">
        <v>148</v>
      </c>
      <c r="H42" s="4"/>
      <c r="I42" s="8"/>
      <c r="J42" s="8" t="s">
        <v>243</v>
      </c>
      <c r="K42" s="8"/>
      <c r="L42" s="8"/>
      <c r="M42" s="8">
        <f t="shared" si="1"/>
        <v>13</v>
      </c>
    </row>
    <row r="43" spans="1:13" ht="51" x14ac:dyDescent="0.2">
      <c r="A43" s="6" t="s">
        <v>7</v>
      </c>
      <c r="B43" s="6">
        <v>14</v>
      </c>
      <c r="C43" s="7" t="s">
        <v>163</v>
      </c>
      <c r="D43" s="6" t="s">
        <v>164</v>
      </c>
      <c r="E43" s="6" t="s">
        <v>33</v>
      </c>
      <c r="F43" s="6" t="s">
        <v>165</v>
      </c>
      <c r="G43" s="6" t="s">
        <v>35</v>
      </c>
      <c r="H43" s="4"/>
      <c r="I43" s="8"/>
      <c r="J43" s="8"/>
      <c r="K43" s="8"/>
      <c r="L43" s="8">
        <v>9237879</v>
      </c>
      <c r="M43" s="8">
        <f t="shared" si="1"/>
        <v>14</v>
      </c>
    </row>
    <row r="44" spans="1:13" ht="63.75" x14ac:dyDescent="0.2">
      <c r="A44" s="6" t="s">
        <v>7</v>
      </c>
      <c r="B44" s="6">
        <v>19</v>
      </c>
      <c r="C44" s="7" t="s">
        <v>166</v>
      </c>
      <c r="D44" s="6" t="s">
        <v>167</v>
      </c>
      <c r="E44" s="6" t="s">
        <v>33</v>
      </c>
      <c r="F44" s="6" t="s">
        <v>168</v>
      </c>
      <c r="G44" s="6" t="s">
        <v>35</v>
      </c>
      <c r="H44" s="4"/>
      <c r="I44" s="8"/>
      <c r="J44" s="8"/>
      <c r="K44" s="8"/>
      <c r="L44" s="8">
        <v>9237496</v>
      </c>
      <c r="M44" s="8">
        <f t="shared" si="1"/>
        <v>19</v>
      </c>
    </row>
    <row r="45" spans="1:13" ht="63.75" x14ac:dyDescent="0.2">
      <c r="A45" s="6" t="s">
        <v>7</v>
      </c>
      <c r="B45" s="6">
        <v>22</v>
      </c>
      <c r="C45" s="7" t="s">
        <v>169</v>
      </c>
      <c r="D45" s="6" t="s">
        <v>170</v>
      </c>
      <c r="E45" s="6" t="s">
        <v>171</v>
      </c>
      <c r="F45" s="6" t="s">
        <v>170</v>
      </c>
      <c r="G45" s="6" t="s">
        <v>172</v>
      </c>
      <c r="H45" s="4"/>
      <c r="I45" s="8"/>
      <c r="J45" s="8"/>
      <c r="K45" s="8"/>
      <c r="L45" s="8">
        <v>3127231</v>
      </c>
      <c r="M45" s="8">
        <f t="shared" si="1"/>
        <v>22</v>
      </c>
    </row>
    <row r="46" spans="1:13" ht="63.75" x14ac:dyDescent="0.2">
      <c r="A46" s="6" t="s">
        <v>7</v>
      </c>
      <c r="B46" s="6">
        <v>22</v>
      </c>
      <c r="C46" s="7" t="s">
        <v>173</v>
      </c>
      <c r="D46" s="6" t="s">
        <v>174</v>
      </c>
      <c r="E46" s="6" t="s">
        <v>175</v>
      </c>
      <c r="F46" s="6" t="s">
        <v>176</v>
      </c>
      <c r="G46" s="6" t="s">
        <v>177</v>
      </c>
      <c r="H46" s="4"/>
      <c r="I46" s="8"/>
      <c r="J46" s="8"/>
      <c r="K46" s="8"/>
      <c r="L46" s="8">
        <v>2845297</v>
      </c>
      <c r="M46" s="8">
        <f t="shared" si="1"/>
        <v>22</v>
      </c>
    </row>
    <row r="47" spans="1:13" ht="63.75" x14ac:dyDescent="0.2">
      <c r="A47" s="6" t="s">
        <v>7</v>
      </c>
      <c r="B47" s="6">
        <v>22</v>
      </c>
      <c r="C47" s="7" t="s">
        <v>178</v>
      </c>
      <c r="D47" s="6" t="s">
        <v>179</v>
      </c>
      <c r="E47" s="6" t="s">
        <v>175</v>
      </c>
      <c r="F47" s="6" t="s">
        <v>180</v>
      </c>
      <c r="G47" s="6" t="s">
        <v>181</v>
      </c>
      <c r="H47" s="4"/>
      <c r="I47" s="8"/>
      <c r="J47" s="8"/>
      <c r="K47" s="8"/>
      <c r="L47" s="8">
        <v>2727939</v>
      </c>
      <c r="M47" s="8">
        <f t="shared" si="1"/>
        <v>22</v>
      </c>
    </row>
    <row r="48" spans="1:13" ht="89.25" x14ac:dyDescent="0.2">
      <c r="A48" s="6" t="s">
        <v>7</v>
      </c>
      <c r="B48" s="6">
        <v>27</v>
      </c>
      <c r="C48" s="7" t="s">
        <v>182</v>
      </c>
      <c r="D48" s="6" t="s">
        <v>183</v>
      </c>
      <c r="E48" s="6" t="s">
        <v>33</v>
      </c>
      <c r="F48" s="15" t="s">
        <v>184</v>
      </c>
      <c r="G48" s="6" t="s">
        <v>103</v>
      </c>
      <c r="H48" s="4"/>
      <c r="I48" s="8"/>
      <c r="J48" s="12" t="s">
        <v>244</v>
      </c>
      <c r="K48" s="16" t="s">
        <v>251</v>
      </c>
      <c r="L48" s="8"/>
      <c r="M48" s="8">
        <f t="shared" si="1"/>
        <v>27</v>
      </c>
    </row>
    <row r="49" spans="1:13" ht="114.75" x14ac:dyDescent="0.2">
      <c r="A49" s="6" t="s">
        <v>7</v>
      </c>
      <c r="B49" s="6">
        <v>39</v>
      </c>
      <c r="C49" s="7" t="s">
        <v>185</v>
      </c>
      <c r="D49" s="6" t="s">
        <v>186</v>
      </c>
      <c r="E49" s="6" t="s">
        <v>33</v>
      </c>
      <c r="F49" s="6" t="s">
        <v>187</v>
      </c>
      <c r="G49" s="6" t="s">
        <v>35</v>
      </c>
      <c r="H49" s="4"/>
      <c r="I49" s="8"/>
      <c r="J49" s="8"/>
      <c r="K49" s="8"/>
      <c r="L49" s="8">
        <v>9237160</v>
      </c>
      <c r="M49" s="8">
        <f t="shared" si="1"/>
        <v>39</v>
      </c>
    </row>
    <row r="50" spans="1:13" ht="165.75" x14ac:dyDescent="0.2">
      <c r="A50" s="6" t="s">
        <v>7</v>
      </c>
      <c r="B50" s="6">
        <v>56</v>
      </c>
      <c r="C50" s="7" t="s">
        <v>188</v>
      </c>
      <c r="D50" s="6" t="s">
        <v>189</v>
      </c>
      <c r="E50" s="6" t="s">
        <v>33</v>
      </c>
      <c r="F50" s="6" t="s">
        <v>190</v>
      </c>
      <c r="G50" s="6" t="s">
        <v>35</v>
      </c>
      <c r="H50" s="4"/>
      <c r="I50" s="8"/>
      <c r="J50" s="8"/>
      <c r="K50" s="8"/>
      <c r="L50" s="8">
        <v>9237755</v>
      </c>
      <c r="M50" s="8">
        <f t="shared" si="1"/>
        <v>56</v>
      </c>
    </row>
    <row r="51" spans="1:13" ht="204" x14ac:dyDescent="0.2">
      <c r="A51" s="6" t="s">
        <v>7</v>
      </c>
      <c r="B51" s="6">
        <v>79</v>
      </c>
      <c r="C51" s="7" t="s">
        <v>191</v>
      </c>
      <c r="D51" s="6" t="s">
        <v>192</v>
      </c>
      <c r="E51" s="6" t="s">
        <v>15</v>
      </c>
      <c r="F51" s="6" t="s">
        <v>193</v>
      </c>
      <c r="G51" s="6" t="s">
        <v>46</v>
      </c>
      <c r="H51" s="4"/>
      <c r="I51" s="8"/>
      <c r="J51" s="8"/>
      <c r="K51" s="8"/>
      <c r="L51" s="8">
        <v>499687</v>
      </c>
      <c r="M51" s="8">
        <f t="shared" si="1"/>
        <v>79</v>
      </c>
    </row>
    <row r="52" spans="1:13" x14ac:dyDescent="0.2">
      <c r="A52" s="6" t="s">
        <v>194</v>
      </c>
      <c r="B52" s="6">
        <v>1</v>
      </c>
      <c r="C52" s="7" t="s">
        <v>195</v>
      </c>
      <c r="D52" s="6" t="s">
        <v>196</v>
      </c>
      <c r="E52" s="6" t="s">
        <v>197</v>
      </c>
      <c r="F52" s="6" t="s">
        <v>196</v>
      </c>
      <c r="G52" s="6" t="s">
        <v>198</v>
      </c>
      <c r="H52" s="4"/>
      <c r="I52" s="8"/>
      <c r="J52" s="8"/>
      <c r="K52" s="8"/>
      <c r="L52" s="8">
        <v>9557164</v>
      </c>
      <c r="M52" s="8">
        <f t="shared" si="1"/>
        <v>1</v>
      </c>
    </row>
    <row r="53" spans="1:13" x14ac:dyDescent="0.2">
      <c r="A53" s="6" t="s">
        <v>194</v>
      </c>
      <c r="B53" s="6">
        <v>1</v>
      </c>
      <c r="C53" s="7" t="s">
        <v>199</v>
      </c>
      <c r="D53" s="6" t="s">
        <v>200</v>
      </c>
      <c r="E53" s="6" t="s">
        <v>197</v>
      </c>
      <c r="F53" s="6" t="s">
        <v>200</v>
      </c>
      <c r="G53" s="6" t="s">
        <v>201</v>
      </c>
      <c r="H53" s="4"/>
      <c r="I53" s="8"/>
      <c r="J53" s="8"/>
      <c r="K53" s="8"/>
      <c r="L53" s="8">
        <v>1611376</v>
      </c>
      <c r="M53" s="8">
        <f t="shared" si="1"/>
        <v>1</v>
      </c>
    </row>
    <row r="54" spans="1:13" x14ac:dyDescent="0.2">
      <c r="A54" s="6" t="s">
        <v>194</v>
      </c>
      <c r="B54" s="6">
        <v>3</v>
      </c>
      <c r="C54" s="7" t="s">
        <v>202</v>
      </c>
      <c r="D54" s="6" t="s">
        <v>203</v>
      </c>
      <c r="E54" s="6" t="s">
        <v>204</v>
      </c>
      <c r="F54" s="6" t="s">
        <v>205</v>
      </c>
      <c r="G54" s="6" t="s">
        <v>206</v>
      </c>
      <c r="H54" s="4"/>
      <c r="I54" s="8"/>
      <c r="J54" s="8" t="s">
        <v>245</v>
      </c>
      <c r="K54" s="8"/>
      <c r="L54" s="8"/>
      <c r="M54" s="8">
        <f t="shared" si="1"/>
        <v>3</v>
      </c>
    </row>
    <row r="55" spans="1:13" x14ac:dyDescent="0.2">
      <c r="A55" s="6" t="s">
        <v>194</v>
      </c>
      <c r="B55" s="6">
        <v>3</v>
      </c>
      <c r="C55" s="7" t="s">
        <v>207</v>
      </c>
      <c r="D55" s="6" t="s">
        <v>208</v>
      </c>
      <c r="E55" s="6" t="s">
        <v>209</v>
      </c>
      <c r="F55" s="6" t="s">
        <v>208</v>
      </c>
      <c r="G55" s="6" t="s">
        <v>210</v>
      </c>
      <c r="H55" s="4"/>
      <c r="I55" s="8"/>
      <c r="J55" s="8" t="s">
        <v>246</v>
      </c>
      <c r="K55" s="8"/>
      <c r="L55" s="8"/>
      <c r="M55" s="8">
        <f t="shared" si="1"/>
        <v>3</v>
      </c>
    </row>
    <row r="56" spans="1:13" x14ac:dyDescent="0.2">
      <c r="A56" s="6" t="s">
        <v>194</v>
      </c>
      <c r="B56" s="6">
        <v>3</v>
      </c>
      <c r="C56" s="7" t="s">
        <v>211</v>
      </c>
      <c r="D56" s="6" t="s">
        <v>212</v>
      </c>
      <c r="E56" s="6" t="s">
        <v>209</v>
      </c>
      <c r="F56" s="6" t="s">
        <v>213</v>
      </c>
      <c r="G56" s="6" t="s">
        <v>214</v>
      </c>
      <c r="H56" s="4"/>
      <c r="I56" s="8" t="s">
        <v>247</v>
      </c>
      <c r="J56" s="8"/>
      <c r="K56" s="8"/>
      <c r="L56" s="8"/>
      <c r="M56" s="8">
        <f t="shared" si="1"/>
        <v>3</v>
      </c>
    </row>
    <row r="57" spans="1:13" x14ac:dyDescent="0.2">
      <c r="A57" s="6" t="s">
        <v>194</v>
      </c>
      <c r="B57" s="6">
        <v>3</v>
      </c>
      <c r="C57" s="7" t="s">
        <v>215</v>
      </c>
      <c r="D57" s="6" t="s">
        <v>216</v>
      </c>
      <c r="E57" s="6" t="s">
        <v>217</v>
      </c>
      <c r="F57" s="6" t="s">
        <v>218</v>
      </c>
      <c r="G57" s="6" t="s">
        <v>219</v>
      </c>
      <c r="H57" s="4"/>
      <c r="I57" s="8"/>
      <c r="J57" s="8"/>
      <c r="K57" s="8"/>
      <c r="L57" s="8">
        <v>2079432</v>
      </c>
      <c r="M57" s="8">
        <f t="shared" si="1"/>
        <v>3</v>
      </c>
    </row>
    <row r="58" spans="1:13" ht="25.5" x14ac:dyDescent="0.2">
      <c r="A58" s="6" t="s">
        <v>194</v>
      </c>
      <c r="B58" s="6">
        <v>6</v>
      </c>
      <c r="C58" s="7" t="s">
        <v>220</v>
      </c>
      <c r="D58" s="6" t="s">
        <v>221</v>
      </c>
      <c r="E58" s="6" t="s">
        <v>217</v>
      </c>
      <c r="F58" s="6" t="s">
        <v>222</v>
      </c>
      <c r="G58" s="6" t="s">
        <v>219</v>
      </c>
      <c r="H58" s="4"/>
      <c r="I58" s="8"/>
      <c r="J58" s="8"/>
      <c r="K58" s="8"/>
      <c r="L58" s="8">
        <v>2079429</v>
      </c>
      <c r="M58" s="8">
        <f t="shared" si="1"/>
        <v>6</v>
      </c>
    </row>
    <row r="59" spans="1:13" ht="25.5" x14ac:dyDescent="0.2">
      <c r="A59" s="6" t="s">
        <v>194</v>
      </c>
      <c r="B59" s="6">
        <v>6</v>
      </c>
      <c r="C59" s="7" t="s">
        <v>223</v>
      </c>
      <c r="D59" s="6" t="s">
        <v>189</v>
      </c>
      <c r="E59" s="6" t="s">
        <v>224</v>
      </c>
      <c r="F59" s="6" t="s">
        <v>225</v>
      </c>
      <c r="G59" s="6" t="s">
        <v>226</v>
      </c>
      <c r="H59" s="4"/>
      <c r="I59" s="8"/>
      <c r="J59" s="8"/>
      <c r="K59" s="8"/>
      <c r="L59" s="8">
        <v>3020835</v>
      </c>
      <c r="M59" s="8">
        <f t="shared" si="1"/>
        <v>6</v>
      </c>
    </row>
  </sheetData>
  <pageMargins left="0.75" right="0.75" top="1" bottom="1" header="0.5" footer="0.5"/>
  <pageSetup paperSize="8" scale="95" fitToHeight="0" orientation="landscape" blackAndWhite="1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Materials-GradientAmp2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de Gans</dc:creator>
  <cp:lastModifiedBy>Danny de Gans</cp:lastModifiedBy>
  <cp:lastPrinted>2021-05-26T11:14:41Z</cp:lastPrinted>
  <dcterms:created xsi:type="dcterms:W3CDTF">2021-05-26T10:10:21Z</dcterms:created>
  <dcterms:modified xsi:type="dcterms:W3CDTF">2021-06-02T10:33:58Z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