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fli\Downloads\"/>
    </mc:Choice>
  </mc:AlternateContent>
  <xr:revisionPtr revIDLastSave="0" documentId="8_{9ABF6398-C701-4E0B-8BE0-2B7A9B55243D}" xr6:coauthVersionLast="46" xr6:coauthVersionMax="46" xr10:uidLastSave="{00000000-0000-0000-0000-000000000000}"/>
  <bookViews>
    <workbookView xWindow="28680" yWindow="-120" windowWidth="29040" windowHeight="15720" tabRatio="712" xr2:uid="{00000000-000D-0000-FFFF-FFFF00000000}"/>
  </bookViews>
  <sheets>
    <sheet name="FullTable" sheetId="1" r:id="rId1"/>
    <sheet name="CategoryStats" sheetId="3" r:id="rId2"/>
    <sheet name="SubCategoryStats" sheetId="4" r:id="rId3"/>
    <sheet name="LaunchDateOutcomes" sheetId="5" r:id="rId4"/>
    <sheet name="Bonus Goal Outcomes" sheetId="6" r:id="rId5"/>
  </sheets>
  <definedNames>
    <definedName name="_xlnm._FilterDatabase" localSheetId="0" hidden="1">FullTable!$A$1:$T$4115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5" l="1"/>
  <c r="H8" i="5"/>
  <c r="H9" i="5"/>
  <c r="H10" i="5"/>
  <c r="H11" i="5"/>
  <c r="H12" i="5"/>
  <c r="H13" i="5"/>
  <c r="H14" i="5"/>
  <c r="H15" i="5"/>
  <c r="H16" i="5"/>
  <c r="H17" i="5"/>
  <c r="H18" i="5"/>
  <c r="H6" i="5"/>
  <c r="H5" i="3"/>
  <c r="H6" i="4"/>
  <c r="H47" i="4"/>
  <c r="H7" i="3"/>
  <c r="H8" i="3"/>
  <c r="H9" i="3"/>
  <c r="H10" i="3"/>
  <c r="H11" i="3"/>
  <c r="H12" i="3"/>
  <c r="H13" i="3"/>
  <c r="H14" i="3"/>
  <c r="H6" i="3"/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6" i="6"/>
  <c r="B5" i="6"/>
  <c r="E5" i="6" s="1"/>
  <c r="B4" i="6"/>
  <c r="E4" i="6" s="1"/>
  <c r="B3" i="6"/>
  <c r="E3" i="6" s="1"/>
  <c r="B2" i="6"/>
  <c r="E2" i="6" s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268" i="1"/>
  <c r="S2012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2039" i="1"/>
  <c r="S646" i="1"/>
  <c r="S3710" i="1"/>
  <c r="S2267" i="1"/>
  <c r="S2726" i="1"/>
  <c r="S1259" i="1"/>
  <c r="S2341" i="1"/>
  <c r="S1958" i="1"/>
  <c r="S308" i="1"/>
  <c r="S2216" i="1"/>
  <c r="S1194" i="1"/>
  <c r="S3446" i="1"/>
  <c r="S2081" i="1"/>
  <c r="S3584" i="1"/>
  <c r="S2257" i="1"/>
  <c r="S3294" i="1"/>
  <c r="S1970" i="1"/>
  <c r="S2186" i="1"/>
  <c r="S320" i="1"/>
  <c r="S2273" i="1"/>
  <c r="S1530" i="1"/>
  <c r="S2023" i="1"/>
  <c r="S2073" i="1"/>
  <c r="S1224" i="1"/>
  <c r="S647" i="1"/>
  <c r="S1506" i="1"/>
  <c r="S2254" i="1"/>
  <c r="S1612" i="1"/>
  <c r="S2280" i="1"/>
  <c r="S2242" i="1"/>
  <c r="S1198" i="1"/>
  <c r="S656" i="1"/>
  <c r="S845" i="1"/>
  <c r="S2488" i="1"/>
  <c r="S1632" i="1"/>
  <c r="S2717" i="1"/>
  <c r="S1973" i="1"/>
  <c r="S1835" i="1"/>
  <c r="S1967" i="1"/>
  <c r="S1200" i="1"/>
  <c r="S1754" i="1"/>
  <c r="S1966" i="1"/>
  <c r="S1975" i="1"/>
  <c r="S384" i="1"/>
  <c r="S2330" i="1"/>
  <c r="S1212" i="1"/>
  <c r="S2107" i="1"/>
  <c r="S1199" i="1"/>
  <c r="S2724" i="1"/>
  <c r="S1378" i="1"/>
  <c r="S3654" i="1"/>
  <c r="S1538" i="1"/>
  <c r="S2177" i="1"/>
  <c r="S2042" i="1"/>
  <c r="S2008" i="1"/>
  <c r="S110" i="1"/>
  <c r="S3026" i="1"/>
  <c r="S2739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2032" i="1"/>
  <c r="S1955" i="1"/>
  <c r="S2117" i="1"/>
  <c r="S3832" i="1"/>
  <c r="S2610" i="1"/>
  <c r="S3393" i="1"/>
  <c r="S2258" i="1"/>
  <c r="S3368" i="1"/>
  <c r="S2275" i="1"/>
  <c r="S111" i="1"/>
  <c r="S1388" i="1"/>
  <c r="S2068" i="1"/>
  <c r="S858" i="1"/>
  <c r="S3364" i="1"/>
  <c r="S2004" i="1"/>
  <c r="S1509" i="1"/>
  <c r="S3473" i="1"/>
  <c r="S389" i="1"/>
  <c r="S658" i="1"/>
  <c r="S3039" i="1"/>
  <c r="S1260" i="1"/>
  <c r="S1953" i="1"/>
  <c r="S1385" i="1"/>
  <c r="S2335" i="1"/>
  <c r="S1285" i="1"/>
  <c r="S2037" i="1"/>
  <c r="S3410" i="1"/>
  <c r="S3316" i="1"/>
  <c r="S3721" i="1"/>
  <c r="S1977" i="1"/>
  <c r="S1526" i="1"/>
  <c r="S1968" i="1"/>
  <c r="S385" i="1"/>
  <c r="S1022" i="1"/>
  <c r="S1520" i="1"/>
  <c r="S1841" i="1"/>
  <c r="S1351" i="1"/>
  <c r="S790" i="1"/>
  <c r="S1380" i="1"/>
  <c r="S2501" i="1"/>
  <c r="S2445" i="1"/>
  <c r="S1257" i="1"/>
  <c r="S2059" i="1"/>
  <c r="S3464" i="1"/>
  <c r="S3601" i="1"/>
  <c r="S2730" i="1"/>
  <c r="S1676" i="1"/>
  <c r="S1752" i="1"/>
  <c r="S2027" i="1"/>
  <c r="S1952" i="1"/>
  <c r="S1838" i="1"/>
  <c r="S1252" i="1"/>
  <c r="S2215" i="1"/>
  <c r="S1204" i="1"/>
  <c r="S2067" i="1"/>
  <c r="S1256" i="1"/>
  <c r="S1954" i="1"/>
  <c r="S83" i="1"/>
  <c r="S2062" i="1"/>
  <c r="S2213" i="1"/>
  <c r="S1928" i="1"/>
  <c r="S2547" i="1"/>
  <c r="S846" i="1"/>
  <c r="S1964" i="1"/>
  <c r="S2022" i="1"/>
  <c r="S3458" i="1"/>
  <c r="S2066" i="1"/>
  <c r="S260" i="1"/>
  <c r="S3048" i="1"/>
  <c r="S3462" i="1"/>
  <c r="S1376" i="1"/>
  <c r="S1477" i="1"/>
  <c r="S3157" i="1"/>
  <c r="S2621" i="1"/>
  <c r="S2638" i="1"/>
  <c r="S1939" i="1"/>
  <c r="S2837" i="1"/>
  <c r="S3709" i="1"/>
  <c r="S3445" i="1"/>
  <c r="S2284" i="1"/>
  <c r="S2283" i="1"/>
  <c r="S2192" i="1"/>
  <c r="S254" i="1"/>
  <c r="S3397" i="1"/>
  <c r="S3607" i="1"/>
  <c r="S39" i="1"/>
  <c r="S1358" i="1"/>
  <c r="S2457" i="1"/>
  <c r="S2043" i="1"/>
  <c r="S391" i="1"/>
  <c r="S2458" i="1"/>
  <c r="S2172" i="1"/>
  <c r="S787" i="1"/>
  <c r="S3539" i="1"/>
  <c r="S2467" i="1"/>
  <c r="S2266" i="1"/>
  <c r="S3009" i="1"/>
  <c r="S3510" i="1"/>
  <c r="S1539" i="1"/>
  <c r="S825" i="1"/>
  <c r="S747" i="1"/>
  <c r="S301" i="1"/>
  <c r="S2035" i="1"/>
  <c r="S274" i="1"/>
  <c r="S2991" i="1"/>
  <c r="S289" i="1"/>
  <c r="S1533" i="1"/>
  <c r="S2315" i="1"/>
  <c r="S3308" i="1"/>
  <c r="S1681" i="1"/>
  <c r="S3257" i="1"/>
  <c r="S3593" i="1"/>
  <c r="S2975" i="1"/>
  <c r="S3656" i="1"/>
  <c r="S1655" i="1"/>
  <c r="S1527" i="1"/>
  <c r="S359" i="1"/>
  <c r="S66" i="1"/>
  <c r="S1362" i="1"/>
  <c r="S2293" i="1"/>
  <c r="S2447" i="1"/>
  <c r="S1883" i="1"/>
  <c r="S1935" i="1"/>
  <c r="S1220" i="1"/>
  <c r="S2998" i="1"/>
  <c r="S2614" i="1"/>
  <c r="S3180" i="1"/>
  <c r="S2978" i="1"/>
  <c r="S3345" i="1"/>
  <c r="S2479" i="1"/>
  <c r="S1377" i="1"/>
  <c r="S2231" i="1"/>
  <c r="S1942" i="1"/>
  <c r="S2670" i="1"/>
  <c r="S3605" i="1"/>
  <c r="S2304" i="1"/>
  <c r="S3451" i="1"/>
  <c r="S3295" i="1"/>
  <c r="S2732" i="1"/>
  <c r="S348" i="1"/>
  <c r="S2836" i="1"/>
  <c r="S1642" i="1"/>
  <c r="S2617" i="1"/>
  <c r="S3523" i="1"/>
  <c r="S2251" i="1"/>
  <c r="S2060" i="1"/>
  <c r="S3030" i="1"/>
  <c r="S2448" i="1"/>
  <c r="S1959" i="1"/>
  <c r="S1402" i="1"/>
  <c r="S2057" i="1"/>
  <c r="S1831" i="1"/>
  <c r="S37" i="1"/>
  <c r="S1266" i="1"/>
  <c r="S3050" i="1"/>
  <c r="S1503" i="1"/>
  <c r="S2639" i="1"/>
  <c r="S1890" i="1"/>
  <c r="S1762" i="1"/>
  <c r="S14" i="1"/>
  <c r="S2641" i="1"/>
  <c r="S3267" i="1"/>
  <c r="S1466" i="1"/>
  <c r="S3167" i="1"/>
  <c r="S2224" i="1"/>
  <c r="S2971" i="1"/>
  <c r="S3612" i="1"/>
  <c r="S1277" i="1"/>
  <c r="S1519" i="1"/>
  <c r="S2025" i="1"/>
  <c r="S2181" i="1"/>
  <c r="S3233" i="1"/>
  <c r="S1668" i="1"/>
  <c r="S1190" i="1"/>
  <c r="S3168" i="1"/>
  <c r="S734" i="1"/>
  <c r="S3837" i="1"/>
  <c r="S815" i="1"/>
  <c r="S15" i="1"/>
  <c r="S3485" i="1"/>
  <c r="S3311" i="1"/>
  <c r="S2668" i="1"/>
  <c r="S1221" i="1"/>
  <c r="S741" i="1"/>
  <c r="S3493" i="1"/>
  <c r="S3012" i="1"/>
  <c r="S2632" i="1"/>
  <c r="S2229" i="1"/>
  <c r="S281" i="1"/>
  <c r="S1517" i="1"/>
  <c r="S2316" i="1"/>
  <c r="S3015" i="1"/>
  <c r="S1961" i="1"/>
  <c r="S2525" i="1"/>
  <c r="S2545" i="1"/>
  <c r="S2217" i="1"/>
  <c r="S3536" i="1"/>
  <c r="S282" i="1"/>
  <c r="S276" i="1"/>
  <c r="S1633" i="1"/>
  <c r="S3718" i="1"/>
  <c r="S820" i="1"/>
  <c r="S2555" i="1"/>
  <c r="S729" i="1"/>
  <c r="S1627" i="1"/>
  <c r="S1210" i="1"/>
  <c r="S28" i="1"/>
  <c r="S3488" i="1"/>
  <c r="S852" i="1"/>
  <c r="S1763" i="1"/>
  <c r="S3698" i="1"/>
  <c r="S1276" i="1"/>
  <c r="S1280" i="1"/>
  <c r="S64" i="1"/>
  <c r="S2455" i="1"/>
  <c r="S113" i="1"/>
  <c r="S3274" i="1"/>
  <c r="S2264" i="1"/>
  <c r="S1857" i="1"/>
  <c r="S2712" i="1"/>
  <c r="S2281" i="1"/>
  <c r="S3714" i="1"/>
  <c r="S2058" i="1"/>
  <c r="S3351" i="1"/>
  <c r="S78" i="1"/>
  <c r="S3538" i="1"/>
  <c r="S3611" i="1"/>
  <c r="S2237" i="1"/>
  <c r="S3454" i="1"/>
  <c r="S2183" i="1"/>
  <c r="S3829" i="1"/>
  <c r="S272" i="1"/>
  <c r="S2075" i="1"/>
  <c r="S802" i="1"/>
  <c r="S2207" i="1"/>
  <c r="S3452" i="1"/>
  <c r="S814" i="1"/>
  <c r="S1250" i="1"/>
  <c r="S2211" i="1"/>
  <c r="S3787" i="1"/>
  <c r="S280" i="1"/>
  <c r="S1515" i="1"/>
  <c r="S2796" i="1"/>
  <c r="S3472" i="1"/>
  <c r="S1948" i="1"/>
  <c r="S2298" i="1"/>
  <c r="S3049" i="1"/>
  <c r="S3564" i="1"/>
  <c r="S2050" i="1"/>
  <c r="S63" i="1"/>
  <c r="S785" i="1"/>
  <c r="S1748" i="1"/>
  <c r="S2065" i="1"/>
  <c r="S745" i="1"/>
  <c r="S2740" i="1"/>
  <c r="S2119" i="1"/>
  <c r="S1465" i="1"/>
  <c r="S278" i="1"/>
  <c r="S1348" i="1"/>
  <c r="S271" i="1"/>
  <c r="S2201" i="1"/>
  <c r="S657" i="1"/>
  <c r="S2168" i="1"/>
  <c r="S2985" i="1"/>
  <c r="S3035" i="1"/>
  <c r="S2260" i="1"/>
  <c r="S3330" i="1"/>
  <c r="S2105" i="1"/>
  <c r="S2296" i="1"/>
  <c r="S3773" i="1"/>
  <c r="S2623" i="1"/>
  <c r="S1619" i="1"/>
  <c r="S1218" i="1"/>
  <c r="S1293" i="1"/>
  <c r="S268" i="1"/>
  <c r="S840" i="1"/>
  <c r="S1391" i="1"/>
  <c r="S1040" i="1"/>
  <c r="S21" i="1"/>
  <c r="S1535" i="1"/>
  <c r="S1609" i="1"/>
  <c r="S1892" i="1"/>
  <c r="S2727" i="1"/>
  <c r="S1900" i="1"/>
  <c r="S3614" i="1"/>
  <c r="S792" i="1"/>
  <c r="S2333" i="1"/>
  <c r="S642" i="1"/>
  <c r="S3298" i="1"/>
  <c r="S860" i="1"/>
  <c r="S3560" i="1"/>
  <c r="S722" i="1"/>
  <c r="S2622" i="1"/>
  <c r="S2061" i="1"/>
  <c r="S3028" i="1"/>
  <c r="S3822" i="1"/>
  <c r="S3779" i="1"/>
  <c r="S1657" i="1"/>
  <c r="S1834" i="1"/>
  <c r="S788" i="1"/>
  <c r="S3482" i="1"/>
  <c r="S3" i="1"/>
  <c r="S3396" i="1"/>
  <c r="S38" i="1"/>
  <c r="S44" i="1"/>
  <c r="S404" i="1"/>
  <c r="S2818" i="1"/>
  <c r="S1652" i="1"/>
  <c r="S382" i="1"/>
  <c r="S655" i="1"/>
  <c r="S2612" i="1"/>
  <c r="S1298" i="1"/>
  <c r="S3712" i="1"/>
  <c r="S2279" i="1"/>
  <c r="S115" i="1"/>
  <c r="S117" i="1"/>
  <c r="S3459" i="1"/>
  <c r="S3816" i="1"/>
  <c r="S2725" i="1"/>
  <c r="S3425" i="1"/>
  <c r="S3677" i="1"/>
  <c r="S651" i="1"/>
  <c r="S1671" i="1"/>
  <c r="S3684" i="1"/>
  <c r="S258" i="1"/>
  <c r="S3686" i="1"/>
  <c r="S3463" i="1"/>
  <c r="S1524" i="1"/>
  <c r="S1474" i="1"/>
  <c r="S2167" i="1"/>
  <c r="S2180" i="1"/>
  <c r="S3336" i="1"/>
  <c r="S3373" i="1"/>
  <c r="S1944" i="1"/>
  <c r="S3484" i="1"/>
  <c r="S3671" i="1"/>
  <c r="S3342" i="1"/>
  <c r="S3422" i="1"/>
  <c r="S1848" i="1"/>
  <c r="S1254" i="1"/>
  <c r="S3407" i="1"/>
  <c r="S305" i="1"/>
  <c r="S1677" i="1"/>
  <c r="S2240" i="1"/>
  <c r="S1481" i="1"/>
  <c r="S819" i="1"/>
  <c r="S2634" i="1"/>
  <c r="S2" i="1"/>
  <c r="S411" i="1"/>
  <c r="S1923" i="1"/>
  <c r="S2102" i="1"/>
  <c r="S1389" i="1"/>
  <c r="S1894" i="1"/>
  <c r="S329" i="1"/>
  <c r="S3706" i="1"/>
  <c r="S2041" i="1"/>
  <c r="S3302" i="1"/>
  <c r="S1354" i="1"/>
  <c r="S2104" i="1"/>
  <c r="S2822" i="1"/>
  <c r="S3613" i="1"/>
  <c r="S1541" i="1"/>
  <c r="S2474" i="1"/>
  <c r="S1886" i="1"/>
  <c r="S1192" i="1"/>
  <c r="S1197" i="1"/>
  <c r="S1302" i="1"/>
  <c r="S1823" i="1"/>
  <c r="S1532" i="1"/>
  <c r="S1390" i="1"/>
  <c r="S3441" i="1"/>
  <c r="S2120" i="1"/>
  <c r="S2253" i="1"/>
  <c r="S826" i="1"/>
  <c r="S249" i="1"/>
  <c r="S822" i="1"/>
  <c r="S2491" i="1"/>
  <c r="S2303" i="1"/>
  <c r="S1355" i="1"/>
  <c r="S2454" i="1"/>
  <c r="S2028" i="1"/>
  <c r="S3161" i="1"/>
  <c r="S1862" i="1"/>
  <c r="S3303" i="1"/>
  <c r="S2481" i="1"/>
  <c r="S27" i="1"/>
  <c r="S1621" i="1"/>
  <c r="S1901" i="1"/>
  <c r="S2939" i="1"/>
  <c r="S2803" i="1"/>
  <c r="S783" i="1"/>
  <c r="S297" i="1"/>
  <c r="S3291" i="1"/>
  <c r="S2802" i="1"/>
  <c r="S2200" i="1"/>
  <c r="S2206" i="1"/>
  <c r="S3047" i="1"/>
  <c r="S3753" i="1"/>
  <c r="S1537" i="1"/>
  <c r="S2101" i="1"/>
  <c r="S1660" i="1"/>
  <c r="S2165" i="1"/>
  <c r="S732" i="1"/>
  <c r="S724" i="1"/>
  <c r="S3531" i="1"/>
  <c r="S261" i="1"/>
  <c r="S648" i="1"/>
  <c r="S1861" i="1"/>
  <c r="S1216" i="1"/>
  <c r="S2038" i="1"/>
  <c r="S269" i="1"/>
  <c r="S3029" i="1"/>
  <c r="S97" i="1"/>
  <c r="S2714" i="1"/>
  <c r="S3268" i="1"/>
  <c r="S2080" i="1"/>
  <c r="S3234" i="1"/>
  <c r="S2624" i="1"/>
  <c r="S3150" i="1"/>
  <c r="S836" i="1"/>
  <c r="S41" i="1"/>
  <c r="S2929" i="1"/>
  <c r="S112" i="1"/>
  <c r="S376" i="1"/>
  <c r="S731" i="1"/>
  <c r="S3567" i="1"/>
  <c r="S36" i="1"/>
  <c r="S853" i="1"/>
  <c r="S531" i="1"/>
  <c r="S2053" i="1"/>
  <c r="S307" i="1"/>
  <c r="S3608" i="1"/>
  <c r="S1305" i="1"/>
  <c r="S1356" i="1"/>
  <c r="S1036" i="1"/>
  <c r="S2819" i="1"/>
  <c r="S3273" i="1"/>
  <c r="S3347" i="1"/>
  <c r="S3415" i="1"/>
  <c r="S3431" i="1"/>
  <c r="S3579" i="1"/>
  <c r="S3602" i="1"/>
  <c r="S1750" i="1"/>
  <c r="S3757" i="1"/>
  <c r="S2106" i="1"/>
  <c r="S2980" i="1"/>
  <c r="S3695" i="1"/>
  <c r="S1214" i="1"/>
  <c r="S2923" i="1"/>
  <c r="S57" i="1"/>
  <c r="S2983" i="1"/>
  <c r="S3785" i="1"/>
  <c r="S3678" i="1"/>
  <c r="S2495" i="1"/>
  <c r="S3540" i="1"/>
  <c r="S2071" i="1"/>
  <c r="S3455" i="1"/>
  <c r="S412" i="1"/>
  <c r="S1041" i="1"/>
  <c r="S1675" i="1"/>
  <c r="S3258" i="1"/>
  <c r="S2241" i="1"/>
  <c r="S53" i="1"/>
  <c r="S755" i="1"/>
  <c r="S2473" i="1"/>
  <c r="S2938" i="1"/>
  <c r="S3044" i="1"/>
  <c r="S3270" i="1"/>
  <c r="S3533" i="1"/>
  <c r="S3693" i="1"/>
  <c r="S2805" i="1"/>
  <c r="S3481" i="1"/>
  <c r="S3254" i="1"/>
  <c r="S3138" i="1"/>
  <c r="S104" i="1"/>
  <c r="S3489" i="1"/>
  <c r="S2631" i="1"/>
  <c r="S2815" i="1"/>
  <c r="S2497" i="1"/>
  <c r="S2480" i="1"/>
  <c r="S3492" i="1"/>
  <c r="S3591" i="1"/>
  <c r="S353" i="1"/>
  <c r="S3244" i="1"/>
  <c r="S816" i="1"/>
  <c r="S3594" i="1"/>
  <c r="S72" i="1"/>
  <c r="S3034" i="1"/>
  <c r="S70" i="1"/>
  <c r="S3164" i="1"/>
  <c r="S3468" i="1"/>
  <c r="S81" i="1"/>
  <c r="S1932" i="1"/>
  <c r="S3727" i="1"/>
  <c r="S2175" i="1"/>
  <c r="S1965" i="1"/>
  <c r="S2069" i="1"/>
  <c r="S1669" i="1"/>
  <c r="S414" i="1"/>
  <c r="S650" i="1"/>
  <c r="S3038" i="1"/>
  <c r="S3589" i="1"/>
  <c r="S1368" i="1"/>
  <c r="S3357" i="1"/>
  <c r="S3214" i="1"/>
  <c r="S3461" i="1"/>
  <c r="S3535" i="1"/>
  <c r="S2030" i="1"/>
  <c r="S390" i="1"/>
  <c r="S1401" i="1"/>
  <c r="S2534" i="1"/>
  <c r="S1943" i="1"/>
  <c r="S2178" i="1"/>
  <c r="S733" i="1"/>
  <c r="S2809" i="1"/>
  <c r="S3694" i="1"/>
  <c r="S11" i="1"/>
  <c r="S1363" i="1"/>
  <c r="S2232" i="1"/>
  <c r="S2444" i="1"/>
  <c r="S3596" i="1"/>
  <c r="S3325" i="1"/>
  <c r="S3212" i="1"/>
  <c r="S659" i="1"/>
  <c r="S1202" i="1"/>
  <c r="S3320" i="1"/>
  <c r="S253" i="1"/>
  <c r="S736" i="1"/>
  <c r="S87" i="1"/>
  <c r="S1264" i="1"/>
  <c r="S374" i="1"/>
  <c r="S1359" i="1"/>
  <c r="S1637" i="1"/>
  <c r="S1650" i="1"/>
  <c r="S1844" i="1"/>
  <c r="S2297" i="1"/>
  <c r="S335" i="1"/>
  <c r="S400" i="1"/>
  <c r="S2024" i="1"/>
  <c r="S1472" i="1"/>
  <c r="S1613" i="1"/>
  <c r="S2671" i="1"/>
  <c r="S2019" i="1"/>
  <c r="S1291" i="1"/>
  <c r="S342" i="1"/>
  <c r="S1347" i="1"/>
  <c r="S2494" i="1"/>
  <c r="S2928" i="1"/>
  <c r="S3229" i="1"/>
  <c r="S1525" i="1"/>
  <c r="S3224" i="1"/>
  <c r="S3618" i="1"/>
  <c r="S1645" i="1"/>
  <c r="S3498" i="1"/>
  <c r="S3460" i="1"/>
  <c r="S3170" i="1"/>
  <c r="S364" i="1"/>
  <c r="S1386" i="1"/>
  <c r="S1845" i="1"/>
  <c r="S1301" i="1"/>
  <c r="S1374" i="1"/>
  <c r="S2825" i="1"/>
  <c r="S1898" i="1"/>
  <c r="S73" i="1"/>
  <c r="S2007" i="1"/>
  <c r="S3013" i="1"/>
  <c r="S1511" i="1"/>
  <c r="S1936" i="1"/>
  <c r="S1284" i="1"/>
  <c r="S3411" i="1"/>
  <c r="S2087" i="1"/>
  <c r="S2044" i="1"/>
  <c r="S1751" i="1"/>
  <c r="S3705" i="1"/>
  <c r="S31" i="1"/>
  <c r="S347" i="1"/>
  <c r="S805" i="1"/>
  <c r="S534" i="1"/>
  <c r="S2667" i="1"/>
  <c r="S325" i="1"/>
  <c r="S3542" i="1"/>
  <c r="S6" i="1"/>
  <c r="S2738" i="1"/>
  <c r="S2220" i="1"/>
  <c r="S2556" i="1"/>
  <c r="S1357" i="1"/>
  <c r="S1666" i="1"/>
  <c r="S739" i="1"/>
  <c r="S3310" i="1"/>
  <c r="S1249" i="1"/>
  <c r="S1396" i="1"/>
  <c r="S723" i="1"/>
  <c r="S1606" i="1"/>
  <c r="S3573" i="1"/>
  <c r="S372" i="1"/>
  <c r="S848" i="1"/>
  <c r="S1296" i="1"/>
  <c r="S3406" i="1"/>
  <c r="S839" i="1"/>
  <c r="S2964" i="1"/>
  <c r="S3470" i="1"/>
  <c r="S3812" i="1"/>
  <c r="S2987" i="1"/>
  <c r="S3283" i="1"/>
  <c r="S2170" i="1"/>
  <c r="S2492" i="1"/>
  <c r="S2287" i="1"/>
  <c r="S3708" i="1"/>
  <c r="S3021" i="1"/>
  <c r="S1623" i="1"/>
  <c r="S3292" i="1"/>
  <c r="S3490" i="1"/>
  <c r="S3702" i="1"/>
  <c r="S2048" i="1"/>
  <c r="S2320" i="1"/>
  <c r="S1849" i="1"/>
  <c r="S1933" i="1"/>
  <c r="S525" i="1"/>
  <c r="S283" i="1"/>
  <c r="S2096" i="1"/>
  <c r="S1475" i="1"/>
  <c r="S13" i="1"/>
  <c r="S539" i="1"/>
  <c r="S3007" i="1"/>
  <c r="S735" i="1"/>
  <c r="S2093" i="1"/>
  <c r="S842" i="1"/>
  <c r="S2091" i="1"/>
  <c r="S847" i="1"/>
  <c r="S2033" i="1"/>
  <c r="S1528" i="1"/>
  <c r="S2197" i="1"/>
  <c r="S1247" i="1"/>
  <c r="S2829" i="1"/>
  <c r="S2840" i="1"/>
  <c r="S2029" i="1"/>
  <c r="S418" i="1"/>
  <c r="S2051" i="1"/>
  <c r="S2719" i="1"/>
  <c r="S293" i="1"/>
  <c r="S47" i="1"/>
  <c r="S93" i="1"/>
  <c r="S106" i="1"/>
  <c r="S377" i="1"/>
  <c r="S1757" i="1"/>
  <c r="S2169" i="1"/>
  <c r="S2784" i="1"/>
  <c r="S3625" i="1"/>
  <c r="S3692" i="1"/>
  <c r="S3756" i="1"/>
  <c r="S3782" i="1"/>
  <c r="S2718" i="1"/>
  <c r="S2289" i="1"/>
  <c r="S1656" i="1"/>
  <c r="S851" i="1"/>
  <c r="S2549" i="1"/>
  <c r="S3011" i="1"/>
  <c r="S3182" i="1"/>
  <c r="S3213" i="1"/>
  <c r="S2193" i="1"/>
  <c r="S2789" i="1"/>
  <c r="S3541" i="1"/>
  <c r="S2276" i="1"/>
  <c r="S3418" i="1"/>
  <c r="S1667" i="1"/>
  <c r="S3349" i="1"/>
  <c r="S3211" i="1"/>
  <c r="S2486" i="1"/>
  <c r="S3818" i="1"/>
  <c r="S824" i="1"/>
  <c r="S3828" i="1"/>
  <c r="S643" i="1"/>
  <c r="S1267" i="1"/>
  <c r="S3587" i="1"/>
  <c r="S1265" i="1"/>
  <c r="S2786" i="1"/>
  <c r="S3534" i="1"/>
  <c r="S311" i="1"/>
  <c r="S3619" i="1"/>
  <c r="S3001" i="1"/>
  <c r="S3235" i="1"/>
  <c r="S3483" i="1"/>
  <c r="S303" i="1"/>
  <c r="S298" i="1"/>
  <c r="S3369" i="1"/>
  <c r="S1366" i="1"/>
  <c r="S1026" i="1"/>
  <c r="S68" i="1"/>
  <c r="S25" i="1"/>
  <c r="S753" i="1"/>
  <c r="S2469" i="1"/>
  <c r="S3597" i="1"/>
  <c r="S1746" i="1"/>
  <c r="S2559" i="1"/>
  <c r="S1680" i="1"/>
  <c r="S3515" i="1"/>
  <c r="S1611" i="1"/>
  <c r="S3296" i="1"/>
  <c r="S3691" i="1"/>
  <c r="S538" i="1"/>
  <c r="S2734" i="1"/>
  <c r="S856" i="1"/>
  <c r="S266" i="1"/>
  <c r="S2722" i="1"/>
  <c r="S265" i="1"/>
  <c r="S1836" i="1"/>
  <c r="S1626" i="1"/>
  <c r="S1258" i="1"/>
  <c r="S1962" i="1"/>
  <c r="S1542" i="1"/>
  <c r="S2788" i="1"/>
  <c r="S3372" i="1"/>
  <c r="S758" i="1"/>
  <c r="S3149" i="1"/>
  <c r="S1682" i="1"/>
  <c r="S3179" i="1"/>
  <c r="S1030" i="1"/>
  <c r="S837" i="1"/>
  <c r="S24" i="1"/>
  <c r="S3014" i="1"/>
  <c r="S2010" i="1"/>
  <c r="S1482" i="1"/>
  <c r="S1248" i="1"/>
  <c r="S1629" i="1"/>
  <c r="S1854" i="1"/>
  <c r="S256" i="1"/>
  <c r="S2826" i="1"/>
  <c r="S3529" i="1"/>
  <c r="S3389" i="1"/>
  <c r="S3278" i="1"/>
  <c r="S338" i="1"/>
  <c r="S3331" i="1"/>
  <c r="S3769" i="1"/>
  <c r="S1270" i="1"/>
  <c r="S3835" i="1"/>
  <c r="S2801" i="1"/>
  <c r="S841" i="1"/>
  <c r="S354" i="1"/>
  <c r="S1938" i="1"/>
  <c r="S2716" i="1"/>
  <c r="S1887" i="1"/>
  <c r="S3189" i="1"/>
  <c r="S3657" i="1"/>
  <c r="S357" i="1"/>
  <c r="S69" i="1"/>
  <c r="S2465" i="1"/>
  <c r="S54" i="1"/>
  <c r="S3301" i="1"/>
  <c r="S3169" i="1"/>
  <c r="S1379" i="1"/>
  <c r="S381" i="1"/>
  <c r="S3315" i="1"/>
  <c r="S3023" i="1"/>
  <c r="S3219" i="1"/>
  <c r="S1759" i="1"/>
  <c r="S2538" i="1"/>
  <c r="S1940" i="1"/>
  <c r="S3305" i="1"/>
  <c r="S1825" i="1"/>
  <c r="S1361" i="1"/>
  <c r="S2163" i="1"/>
  <c r="S2009" i="1"/>
  <c r="S530" i="1"/>
  <c r="S1924" i="1"/>
  <c r="S2265" i="1"/>
  <c r="S2090" i="1"/>
  <c r="S2079" i="1"/>
  <c r="S2798" i="1"/>
  <c r="S3586" i="1"/>
  <c r="S2453" i="1"/>
  <c r="S77" i="1"/>
  <c r="S1678" i="1"/>
  <c r="S3479" i="1"/>
  <c r="S3243" i="1"/>
  <c r="S3667" i="1"/>
  <c r="S818" i="1"/>
  <c r="S1469" i="1"/>
  <c r="S91" i="1"/>
  <c r="S2092" i="1"/>
  <c r="S1208" i="1"/>
  <c r="S2806" i="1"/>
  <c r="S3174" i="1"/>
  <c r="S3786" i="1"/>
  <c r="S2064" i="1"/>
  <c r="S1981" i="1"/>
  <c r="S1024" i="1"/>
  <c r="S800" i="1"/>
  <c r="S3178" i="1"/>
  <c r="S352" i="1"/>
  <c r="S1272" i="1"/>
  <c r="S2834" i="1"/>
  <c r="S1760" i="1"/>
  <c r="S98" i="1"/>
  <c r="S524" i="1"/>
  <c r="S2633" i="1"/>
  <c r="S2083" i="1"/>
  <c r="S2618" i="1"/>
  <c r="S1896" i="1"/>
  <c r="S2785" i="1"/>
  <c r="S3391" i="1"/>
  <c r="S3549" i="1"/>
  <c r="S737" i="1"/>
  <c r="S379" i="1"/>
  <c r="S1926" i="1"/>
  <c r="S2214" i="1"/>
  <c r="S3572" i="1"/>
  <c r="S3281" i="1"/>
  <c r="S285" i="1"/>
  <c r="S1369" i="1"/>
  <c r="S3486" i="1"/>
  <c r="S373" i="1"/>
  <c r="S789" i="1"/>
  <c r="S3181" i="1"/>
  <c r="S1617" i="1"/>
  <c r="S1747" i="1"/>
  <c r="S528" i="1"/>
  <c r="S2625" i="1"/>
  <c r="S3160" i="1"/>
  <c r="S3293" i="1"/>
  <c r="S3713" i="1"/>
  <c r="S2969" i="1"/>
  <c r="S3582" i="1"/>
  <c r="S1399" i="1"/>
  <c r="S2198" i="1"/>
  <c r="S318" i="1"/>
  <c r="S246" i="1"/>
  <c r="S2485" i="1"/>
  <c r="S1262" i="1"/>
  <c r="S2471" i="1"/>
  <c r="S118" i="1"/>
  <c r="S3525" i="1"/>
  <c r="S1394" i="1"/>
  <c r="S2968" i="1"/>
  <c r="S3675" i="1"/>
  <c r="S2056" i="1"/>
  <c r="S2979" i="1"/>
  <c r="S65" i="1"/>
  <c r="S244" i="1"/>
  <c r="S3363" i="1"/>
  <c r="S3767" i="1"/>
  <c r="S3556" i="1"/>
  <c r="S3471" i="1"/>
  <c r="S2085" i="1"/>
  <c r="S2502" i="1"/>
  <c r="S3477" i="1"/>
  <c r="S2814" i="1"/>
  <c r="S2103" i="1"/>
  <c r="S3016" i="1"/>
  <c r="S120" i="1"/>
  <c r="S2540" i="1"/>
  <c r="S334" i="1"/>
  <c r="S2017" i="1"/>
  <c r="S1622" i="1"/>
  <c r="S3621" i="1"/>
  <c r="S3754" i="1"/>
  <c r="S2528" i="1"/>
  <c r="S1674" i="1"/>
  <c r="S76" i="1"/>
  <c r="S328" i="1"/>
  <c r="S3156" i="1"/>
  <c r="S251" i="1"/>
  <c r="S2483" i="1"/>
  <c r="S3480" i="1"/>
  <c r="S3606" i="1"/>
  <c r="S3006" i="1"/>
  <c r="S1661" i="1"/>
  <c r="S2499" i="1"/>
  <c r="S3682" i="1"/>
  <c r="S3491" i="1"/>
  <c r="S2255" i="1"/>
  <c r="S321" i="1"/>
  <c r="S243" i="1"/>
  <c r="S3036" i="1"/>
  <c r="S3327" i="1"/>
  <c r="S3838" i="1"/>
  <c r="S652" i="1"/>
  <c r="S1038" i="1"/>
  <c r="S3240" i="1"/>
  <c r="S402" i="1"/>
  <c r="S2708" i="1"/>
  <c r="S1476" i="1"/>
  <c r="S2164" i="1"/>
  <c r="S3172" i="1"/>
  <c r="S3265" i="1"/>
  <c r="S1225" i="1"/>
  <c r="S386" i="1"/>
  <c r="S3287" i="1"/>
  <c r="S2808" i="1"/>
  <c r="S2628" i="1"/>
  <c r="S3399" i="1"/>
  <c r="S3437" i="1"/>
  <c r="S1311" i="1"/>
  <c r="S3683" i="1"/>
  <c r="S396" i="1"/>
  <c r="S1397" i="1"/>
  <c r="S314" i="1"/>
  <c r="S1513" i="1"/>
  <c r="S797" i="1"/>
  <c r="S380" i="1"/>
  <c r="S1031" i="1"/>
  <c r="S29" i="1"/>
  <c r="S2548" i="1"/>
  <c r="S3385" i="1"/>
  <c r="S754" i="1"/>
  <c r="S1360" i="1"/>
  <c r="S1679" i="1"/>
  <c r="S1381" i="1"/>
  <c r="S349" i="1"/>
  <c r="S803" i="1"/>
  <c r="S2841" i="1"/>
  <c r="S2212" i="1"/>
  <c r="S1223" i="1"/>
  <c r="S270" i="1"/>
  <c r="S1508" i="1"/>
  <c r="S309" i="1"/>
  <c r="S1479" i="1"/>
  <c r="S2561" i="1"/>
  <c r="S3248" i="1"/>
  <c r="S3724" i="1"/>
  <c r="S1889" i="1"/>
  <c r="S3165" i="1"/>
  <c r="S267" i="1"/>
  <c r="S2466" i="1"/>
  <c r="S748" i="1"/>
  <c r="S363" i="1"/>
  <c r="S3400" i="1"/>
  <c r="S3570" i="1"/>
  <c r="S3663" i="1"/>
  <c r="S3788" i="1"/>
  <c r="S71" i="1"/>
  <c r="S1282" i="1"/>
  <c r="S3685" i="1"/>
  <c r="S1743" i="1"/>
  <c r="S1647" i="1"/>
  <c r="S1281" i="1"/>
  <c r="S1510" i="1"/>
  <c r="S3659" i="1"/>
  <c r="S2084" i="1"/>
  <c r="S3253" i="1"/>
  <c r="S2074" i="1"/>
  <c r="S744" i="1"/>
  <c r="S1283" i="1"/>
  <c r="S2464" i="1"/>
  <c r="S1370" i="1"/>
  <c r="S1941" i="1"/>
  <c r="S2535" i="1"/>
  <c r="S2669" i="1"/>
  <c r="S2833" i="1"/>
  <c r="S2339" i="1"/>
  <c r="S3595" i="1"/>
  <c r="S95" i="1"/>
  <c r="S2795" i="1"/>
  <c r="S1756" i="1"/>
  <c r="S3700" i="1"/>
  <c r="S3043" i="1"/>
  <c r="S395" i="1"/>
  <c r="S1529" i="1"/>
  <c r="S1387" i="1"/>
  <c r="S2989" i="1"/>
  <c r="S279" i="1"/>
  <c r="S2630" i="1"/>
  <c r="S1927" i="1"/>
  <c r="S3761" i="1"/>
  <c r="S1393" i="1"/>
  <c r="S1648" i="1"/>
  <c r="S3339" i="1"/>
  <c r="S3774" i="1"/>
  <c r="S2460" i="1"/>
  <c r="S366" i="1"/>
  <c r="S371" i="1"/>
  <c r="S340" i="1"/>
  <c r="S3600" i="1"/>
  <c r="S3681" i="1"/>
  <c r="S2608" i="1"/>
  <c r="S3520" i="1"/>
  <c r="S40" i="1"/>
  <c r="S3824" i="1"/>
  <c r="S3045" i="1"/>
  <c r="S1294" i="1"/>
  <c r="S1614" i="1"/>
  <c r="S2539" i="1"/>
  <c r="S2807" i="1"/>
  <c r="S3317" i="1"/>
  <c r="S3348" i="1"/>
  <c r="S3516" i="1"/>
  <c r="S1027" i="1"/>
  <c r="S3232" i="1"/>
  <c r="S3313" i="1"/>
  <c r="S7" i="1"/>
  <c r="S3404" i="1"/>
  <c r="S3450" i="1"/>
  <c r="S3623" i="1"/>
  <c r="S1400" i="1"/>
  <c r="S3031" i="1"/>
  <c r="S2188" i="1"/>
  <c r="S3783" i="1"/>
  <c r="S3434" i="1"/>
  <c r="S55" i="1"/>
  <c r="S2963" i="1"/>
  <c r="S3177" i="1"/>
  <c r="S2205" i="1"/>
  <c r="S3814" i="1"/>
  <c r="S3672" i="1"/>
  <c r="S1299" i="1"/>
  <c r="S3225" i="1"/>
  <c r="S1646" i="1"/>
  <c r="S2523" i="1"/>
  <c r="S3588" i="1"/>
  <c r="S791" i="1"/>
  <c r="S725" i="1"/>
  <c r="S3666" i="1"/>
  <c r="S1902" i="1"/>
  <c r="S2305" i="1"/>
  <c r="S3046" i="1"/>
  <c r="S3262" i="1"/>
  <c r="S2982" i="1"/>
  <c r="S3690" i="1"/>
  <c r="S3704" i="1"/>
  <c r="S1404" i="1"/>
  <c r="S288" i="1"/>
  <c r="S23" i="1"/>
  <c r="S1686" i="1"/>
  <c r="S1392" i="1"/>
  <c r="S1364" i="1"/>
  <c r="S3424" i="1"/>
  <c r="S1193" i="1"/>
  <c r="S3836" i="1"/>
  <c r="S2967" i="1"/>
  <c r="S3183" i="1"/>
  <c r="S3185" i="1"/>
  <c r="S300" i="1"/>
  <c r="S1842" i="1"/>
  <c r="S2560" i="1"/>
  <c r="S2721" i="1"/>
  <c r="S3173" i="1"/>
  <c r="S26" i="1"/>
  <c r="S3569" i="1"/>
  <c r="S3037" i="1"/>
  <c r="S821" i="1"/>
  <c r="S1744" i="1"/>
  <c r="S1860" i="1"/>
  <c r="S3041" i="1"/>
  <c r="S3499" i="1"/>
  <c r="S526" i="1"/>
  <c r="S2322" i="1"/>
  <c r="S1518" i="1"/>
  <c r="S1271" i="1"/>
  <c r="S355" i="1"/>
  <c r="S3130" i="1"/>
  <c r="S2446" i="1"/>
  <c r="S3279" i="1"/>
  <c r="S1292" i="1"/>
  <c r="S3432" i="1"/>
  <c r="S1464" i="1"/>
  <c r="S3759" i="1"/>
  <c r="S3004" i="1"/>
  <c r="S3412" i="1"/>
  <c r="S3585" i="1"/>
  <c r="S1034" i="1"/>
  <c r="S2228" i="1"/>
  <c r="S3562" i="1"/>
  <c r="S1471" i="1"/>
  <c r="S74" i="1"/>
  <c r="S1937" i="1"/>
  <c r="S277" i="1"/>
  <c r="S1288" i="1"/>
  <c r="S2086" i="1"/>
  <c r="S2835" i="1"/>
  <c r="S3711" i="1"/>
  <c r="S1603" i="1"/>
  <c r="S2295" i="1"/>
  <c r="S2046" i="1"/>
  <c r="S2812" i="1"/>
  <c r="S3448" i="1"/>
  <c r="S3775" i="1"/>
  <c r="S3428" i="1"/>
  <c r="S2223" i="1"/>
  <c r="S341" i="1"/>
  <c r="S397" i="1"/>
  <c r="S1665" i="1"/>
  <c r="S1755" i="1"/>
  <c r="S2451" i="1"/>
  <c r="S2936" i="1"/>
  <c r="S3135" i="1"/>
  <c r="S3321" i="1"/>
  <c r="S3699" i="1"/>
  <c r="S3826" i="1"/>
  <c r="S50" i="1"/>
  <c r="S2063" i="1"/>
  <c r="S324" i="1"/>
  <c r="S1505" i="1"/>
  <c r="S2443" i="1"/>
  <c r="S1468" i="1"/>
  <c r="S2314" i="1"/>
  <c r="S3231" i="1"/>
  <c r="S832" i="1"/>
  <c r="S3449" i="1"/>
  <c r="S532" i="1"/>
  <c r="S1191" i="1"/>
  <c r="S2838" i="1"/>
  <c r="S275" i="1"/>
  <c r="S2828" i="1"/>
  <c r="S3008" i="1"/>
  <c r="S2816" i="1"/>
  <c r="S2109" i="1"/>
  <c r="S3598" i="1"/>
  <c r="S408" i="1"/>
  <c r="S2321" i="1"/>
  <c r="S407" i="1"/>
  <c r="S3770" i="1"/>
  <c r="S1037" i="1"/>
  <c r="S3380" i="1"/>
  <c r="S242" i="1"/>
  <c r="S49" i="1"/>
  <c r="S2794" i="1"/>
  <c r="S3505" i="1"/>
  <c r="S2735" i="1"/>
  <c r="S799" i="1"/>
  <c r="S67" i="1"/>
  <c r="S3354" i="1"/>
  <c r="S2450" i="1"/>
  <c r="S3042" i="1"/>
  <c r="S3696" i="1"/>
  <c r="S2607" i="1"/>
  <c r="S107" i="1"/>
  <c r="S263" i="1"/>
  <c r="S742" i="1"/>
  <c r="S1033" i="1"/>
  <c r="S2291" i="1"/>
  <c r="S3275" i="1"/>
  <c r="S3323" i="1"/>
  <c r="S1850" i="1"/>
  <c r="S2557" i="1"/>
  <c r="S2110" i="1"/>
  <c r="S1398" i="1"/>
  <c r="S58" i="1"/>
  <c r="S2294" i="1"/>
  <c r="S82" i="1"/>
  <c r="S3819" i="1"/>
  <c r="S2530" i="1"/>
  <c r="S2942" i="1"/>
  <c r="S2470" i="1"/>
  <c r="S2250" i="1"/>
  <c r="S3186" i="1"/>
  <c r="S2182" i="1"/>
  <c r="S1383" i="1"/>
  <c r="S3409" i="1"/>
  <c r="S1373" i="1"/>
  <c r="S649" i="1"/>
  <c r="S2108" i="1"/>
  <c r="S2543" i="1"/>
  <c r="S817" i="1"/>
  <c r="S830" i="1"/>
  <c r="S1934" i="1"/>
  <c r="S3497" i="1"/>
  <c r="S2965" i="1"/>
  <c r="S1523" i="1"/>
  <c r="S401" i="1"/>
  <c r="S2664" i="1"/>
  <c r="S3617" i="1"/>
  <c r="S3166" i="1"/>
  <c r="S2308" i="1"/>
  <c r="S740" i="1"/>
  <c r="S1188" i="1"/>
  <c r="S257" i="1"/>
  <c r="S259" i="1"/>
  <c r="S343" i="1"/>
  <c r="S3778" i="1"/>
  <c r="S2490" i="1"/>
  <c r="S3032" i="1"/>
  <c r="S292" i="1"/>
  <c r="S3309" i="1"/>
  <c r="S2311" i="1"/>
  <c r="S375" i="1"/>
  <c r="S398" i="1"/>
  <c r="S3051" i="1"/>
  <c r="S2309" i="1"/>
  <c r="S351" i="1"/>
  <c r="S333" i="1"/>
  <c r="S17" i="1"/>
  <c r="S1761" i="1"/>
  <c r="S1891" i="1"/>
  <c r="S322" i="1"/>
  <c r="S3376" i="1"/>
  <c r="S3421" i="1"/>
  <c r="S2111" i="1"/>
  <c r="S2831" i="1"/>
  <c r="S2113" i="1"/>
  <c r="S2554" i="1"/>
  <c r="S8" i="1"/>
  <c r="S1516" i="1"/>
  <c r="S88" i="1"/>
  <c r="S262" i="1"/>
  <c r="S3821" i="1"/>
  <c r="S3511" i="1"/>
  <c r="S20" i="1"/>
  <c r="S2334" i="1"/>
  <c r="S3502" i="1"/>
  <c r="S3259" i="1"/>
  <c r="S3555" i="1"/>
  <c r="S3332" i="1"/>
  <c r="S99" i="1"/>
  <c r="S100" i="1"/>
  <c r="S3361" i="1"/>
  <c r="S3764" i="1"/>
  <c r="S2286" i="1"/>
  <c r="S3319" i="1"/>
  <c r="S3261" i="1"/>
  <c r="S1279" i="1"/>
  <c r="S3576" i="1"/>
  <c r="S2173" i="1"/>
  <c r="S2820" i="1"/>
  <c r="S3833" i="1"/>
  <c r="S2636" i="1"/>
  <c r="S101" i="1"/>
  <c r="S1951" i="1"/>
  <c r="S1211" i="1"/>
  <c r="S1274" i="1"/>
  <c r="S2933" i="1"/>
  <c r="S2970" i="1"/>
  <c r="S2972" i="1"/>
  <c r="S3052" i="1"/>
  <c r="S3527" i="1"/>
  <c r="S3825" i="1"/>
  <c r="S387" i="1"/>
  <c r="S378" i="1"/>
  <c r="S3154" i="1"/>
  <c r="S3366" i="1"/>
  <c r="S2331" i="1"/>
  <c r="S3241" i="1"/>
  <c r="S3438" i="1"/>
  <c r="S3249" i="1"/>
  <c r="S3019" i="1"/>
  <c r="S3658" i="1"/>
  <c r="S2278" i="1"/>
  <c r="S645" i="1"/>
  <c r="S2225" i="1"/>
  <c r="S3395" i="1"/>
  <c r="S2342" i="1"/>
  <c r="S2728" i="1"/>
  <c r="S3687" i="1"/>
  <c r="S2218" i="1"/>
  <c r="S2642" i="1"/>
  <c r="S2500" i="1"/>
  <c r="S252" i="1"/>
  <c r="S310" i="1"/>
  <c r="S730" i="1"/>
  <c r="S751" i="1"/>
  <c r="S1893" i="1"/>
  <c r="S3436" i="1"/>
  <c r="S2558" i="1"/>
  <c r="S331" i="1"/>
  <c r="S2988" i="1"/>
  <c r="S3501" i="1"/>
  <c r="S3565" i="1"/>
  <c r="S726" i="1"/>
  <c r="S3609" i="1"/>
  <c r="S1187" i="1"/>
  <c r="S3827" i="1"/>
  <c r="S3504" i="1"/>
  <c r="S2620" i="1"/>
  <c r="S2974" i="1"/>
  <c r="S1371" i="1"/>
  <c r="S2792" i="1"/>
  <c r="S796" i="1"/>
  <c r="S2783" i="1"/>
  <c r="S3494" i="1"/>
  <c r="S405" i="1"/>
  <c r="S2070" i="1"/>
  <c r="S3442" i="1"/>
  <c r="S3260" i="1"/>
  <c r="S94" i="1"/>
  <c r="S3622" i="1"/>
  <c r="S105" i="1"/>
  <c r="S809" i="1"/>
  <c r="S3163" i="1"/>
  <c r="S2934" i="1"/>
  <c r="S415" i="1"/>
  <c r="S2300" i="1"/>
  <c r="S1620" i="1"/>
  <c r="S1827" i="1"/>
  <c r="S3780" i="1"/>
  <c r="S2478" i="1"/>
  <c r="S1375" i="1"/>
  <c r="S4" i="1"/>
  <c r="S807" i="1"/>
  <c r="S812" i="1"/>
  <c r="S1640" i="1"/>
  <c r="S2536" i="1"/>
  <c r="S3388" i="1"/>
  <c r="S3543" i="1"/>
  <c r="S3751" i="1"/>
  <c r="S854" i="1"/>
  <c r="S2997" i="1"/>
  <c r="S1749" i="1"/>
  <c r="S1186" i="1"/>
  <c r="S1659" i="1"/>
  <c r="S3626" i="1"/>
  <c r="S3251" i="1"/>
  <c r="S2115" i="1"/>
  <c r="S361" i="1"/>
  <c r="S291" i="1"/>
  <c r="S1885" i="1"/>
  <c r="S2821" i="1"/>
  <c r="S3552" i="1"/>
  <c r="S3285" i="1"/>
  <c r="S3568" i="1"/>
  <c r="S315" i="1"/>
  <c r="S383" i="1"/>
  <c r="S1649" i="1"/>
  <c r="S2477" i="1"/>
  <c r="S2116" i="1"/>
  <c r="S273" i="1"/>
  <c r="S2787" i="1"/>
  <c r="S861" i="1"/>
  <c r="S536" i="1"/>
  <c r="S3545" i="1"/>
  <c r="S3834" i="1"/>
  <c r="S1300" i="1"/>
  <c r="S523" i="1"/>
  <c r="S286" i="1"/>
  <c r="S89" i="1"/>
  <c r="S3370" i="1"/>
  <c r="S2665" i="1"/>
  <c r="S3335" i="1"/>
  <c r="S121" i="1"/>
  <c r="S3823" i="1"/>
  <c r="S3333" i="1"/>
  <c r="S3306" i="1"/>
  <c r="S3722" i="1"/>
  <c r="S2994" i="1"/>
  <c r="S660" i="1"/>
  <c r="S2249" i="1"/>
  <c r="S1251" i="1"/>
  <c r="S2731" i="1"/>
  <c r="S808" i="1"/>
  <c r="S3382" i="1"/>
  <c r="S3352" i="1"/>
  <c r="S1278" i="1"/>
  <c r="S3509" i="1"/>
  <c r="S327" i="1"/>
  <c r="S1384" i="1"/>
  <c r="S3341" i="1"/>
  <c r="S3603" i="1"/>
  <c r="S3398" i="1"/>
  <c r="S844" i="1"/>
  <c r="S3247" i="1"/>
  <c r="S2733" i="1"/>
  <c r="S2797" i="1"/>
  <c r="S2531" i="1"/>
  <c r="S1261" i="1"/>
  <c r="S2606" i="1"/>
  <c r="S1618" i="1"/>
  <c r="S3440" i="1"/>
  <c r="S1209" i="1"/>
  <c r="S48" i="1"/>
  <c r="S3228" i="1"/>
  <c r="S312" i="1"/>
  <c r="S1189" i="1"/>
  <c r="S370" i="1"/>
  <c r="S2313" i="1"/>
  <c r="S313" i="1"/>
  <c r="S2292" i="1"/>
  <c r="S1352" i="1"/>
  <c r="S2318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3781" i="1"/>
  <c r="S367" i="1"/>
  <c r="S1195" i="1"/>
  <c r="S356" i="1"/>
  <c r="S399" i="1"/>
  <c r="S5" i="1"/>
  <c r="S3371" i="1"/>
  <c r="S793" i="1"/>
  <c r="S1473" i="1"/>
  <c r="S403" i="1"/>
  <c r="S1246" i="1"/>
  <c r="S1639" i="1"/>
  <c r="S2463" i="1"/>
  <c r="S3390" i="1"/>
  <c r="S811" i="1"/>
  <c r="S2537" i="1"/>
  <c r="S1222" i="1"/>
  <c r="S3507" i="1"/>
  <c r="S756" i="1"/>
  <c r="S2705" i="1"/>
  <c r="S3401" i="1"/>
  <c r="S2999" i="1"/>
  <c r="S247" i="1"/>
  <c r="S1372" i="1"/>
  <c r="S1631" i="1"/>
  <c r="S3381" i="1"/>
  <c r="S330" i="1"/>
  <c r="S2720" i="1"/>
  <c r="S3426" i="1"/>
  <c r="S1507" i="1"/>
  <c r="S2544" i="1"/>
  <c r="S3413" i="1"/>
  <c r="S1638" i="1"/>
  <c r="S2089" i="1"/>
  <c r="S3750" i="1"/>
  <c r="S1275" i="1"/>
  <c r="S3210" i="1"/>
  <c r="S3374" i="1"/>
  <c r="S3416" i="1"/>
  <c r="S3561" i="1"/>
  <c r="S3670" i="1"/>
  <c r="S1522" i="1"/>
  <c r="S3707" i="1"/>
  <c r="S857" i="1"/>
  <c r="S2666" i="1"/>
  <c r="S3223" i="1"/>
  <c r="S2542" i="1"/>
  <c r="S3280" i="1"/>
  <c r="S3304" i="1"/>
  <c r="S3465" i="1"/>
  <c r="S1521" i="1"/>
  <c r="S369" i="1"/>
  <c r="S3755" i="1"/>
  <c r="S116" i="1"/>
  <c r="S829" i="1"/>
  <c r="S1929" i="1"/>
  <c r="S2742" i="1"/>
  <c r="S2827" i="1"/>
  <c r="S62" i="1"/>
  <c r="S2993" i="1"/>
  <c r="S2487" i="1"/>
  <c r="S290" i="1"/>
  <c r="S3237" i="1"/>
  <c r="S2493" i="1"/>
  <c r="S2926" i="1"/>
  <c r="S3017" i="1"/>
  <c r="S3669" i="1"/>
  <c r="S2472" i="1"/>
  <c r="S3537" i="1"/>
  <c r="S1930" i="1"/>
  <c r="S1029" i="1"/>
  <c r="S406" i="1"/>
  <c r="S360" i="1"/>
  <c r="S3264" i="1"/>
  <c r="S3000" i="1"/>
  <c r="S3171" i="1"/>
  <c r="S350" i="1"/>
  <c r="S1833" i="1"/>
  <c r="S3025" i="1"/>
  <c r="S3175" i="1"/>
  <c r="S3266" i="1"/>
  <c r="S3282" i="1"/>
  <c r="S3467" i="1"/>
  <c r="S2049" i="1"/>
  <c r="S3360" i="1"/>
  <c r="S2176" i="1"/>
  <c r="S3427" i="1"/>
  <c r="S1206" i="1"/>
  <c r="S3246" i="1"/>
  <c r="S60" i="1"/>
  <c r="S3679" i="1"/>
  <c r="S1753" i="1"/>
  <c r="S2663" i="1"/>
  <c r="S2941" i="1"/>
  <c r="S1035" i="1"/>
  <c r="S3297" i="1"/>
  <c r="S90" i="1"/>
  <c r="S1687" i="1"/>
  <c r="S416" i="1"/>
  <c r="S3245" i="1"/>
  <c r="S1758" i="1"/>
  <c r="S2551" i="1"/>
  <c r="S3575" i="1"/>
  <c r="S795" i="1"/>
  <c r="S337" i="1"/>
  <c r="S2935" i="1"/>
  <c r="S1303" i="1"/>
  <c r="S3430" i="1"/>
  <c r="S2553" i="1"/>
  <c r="S2208" i="1"/>
  <c r="S1616" i="1"/>
  <c r="S358" i="1"/>
  <c r="S3517" i="1"/>
  <c r="S3627" i="1"/>
  <c r="S323" i="1"/>
  <c r="S3768" i="1"/>
  <c r="S3284" i="1"/>
  <c r="S2799" i="1"/>
  <c r="S1664" i="1"/>
  <c r="S1670" i="1"/>
  <c r="S2166" i="1"/>
  <c r="S1540" i="1"/>
  <c r="S3018" i="1"/>
  <c r="S1219" i="1"/>
  <c r="S1672" i="1"/>
  <c r="S2270" i="1"/>
  <c r="S2317" i="1"/>
  <c r="S3443" i="1"/>
  <c r="S3599" i="1"/>
  <c r="S245" i="1"/>
  <c r="S752" i="1"/>
  <c r="S1405" i="1"/>
  <c r="S3717" i="1"/>
  <c r="S3726" i="1"/>
  <c r="S1663" i="1"/>
  <c r="S85" i="1"/>
  <c r="S537" i="1"/>
  <c r="S786" i="1"/>
  <c r="S2076" i="1"/>
  <c r="S2790" i="1"/>
  <c r="S2793" i="1"/>
  <c r="S3680" i="1"/>
  <c r="S109" i="1"/>
  <c r="S2095" i="1"/>
  <c r="S1899" i="1"/>
  <c r="S1205" i="1"/>
  <c r="S2927" i="1"/>
  <c r="S1203" i="1"/>
  <c r="S3500" i="1"/>
  <c r="S2332" i="1"/>
  <c r="S2811" i="1"/>
  <c r="S3392" i="1"/>
  <c r="S3563" i="1"/>
  <c r="S1470" i="1"/>
  <c r="S1395" i="1"/>
  <c r="S3227" i="1"/>
  <c r="S3716" i="1"/>
  <c r="S3230" i="1"/>
  <c r="S3760" i="1"/>
  <c r="S3466" i="1"/>
  <c r="S746" i="1"/>
  <c r="S2459" i="1"/>
  <c r="S1345" i="1"/>
  <c r="S3548" i="1"/>
  <c r="S2337" i="1"/>
  <c r="S743" i="1"/>
  <c r="S2461" i="1"/>
  <c r="S3383" i="1"/>
  <c r="S2020" i="1"/>
  <c r="S2715" i="1"/>
  <c r="S3544" i="1"/>
  <c r="S1295" i="1"/>
  <c r="S1215" i="1"/>
  <c r="S1349" i="1"/>
  <c r="S3188" i="1"/>
  <c r="S3340" i="1"/>
  <c r="S417" i="1"/>
  <c r="S3216" i="1"/>
  <c r="S2529" i="1"/>
  <c r="S1856" i="1"/>
  <c r="S522" i="1"/>
  <c r="S1039" i="1"/>
  <c r="S3220" i="1"/>
  <c r="S3269" i="1"/>
  <c r="S3839" i="1"/>
  <c r="S35" i="1"/>
  <c r="S346" i="1"/>
  <c r="S1888" i="1"/>
  <c r="S2931" i="1"/>
  <c r="S2984" i="1"/>
  <c r="S3474" i="1"/>
  <c r="S3725" i="1"/>
  <c r="S3226" i="1"/>
  <c r="S3661" i="1"/>
  <c r="S345" i="1"/>
  <c r="S3307" i="1"/>
  <c r="S760" i="1"/>
  <c r="S2616" i="1"/>
  <c r="S2976" i="1"/>
  <c r="S3528" i="1"/>
  <c r="S3551" i="1"/>
  <c r="S1297" i="1"/>
  <c r="S2336" i="1"/>
  <c r="S3356" i="1"/>
  <c r="S761" i="1"/>
  <c r="S1765" i="1"/>
  <c r="S757" i="1"/>
  <c r="S3550" i="1"/>
  <c r="S59" i="1"/>
  <c r="S1855" i="1"/>
  <c r="S1350" i="1"/>
  <c r="S3403" i="1"/>
  <c r="S2550" i="1"/>
  <c r="S2804" i="1"/>
  <c r="S3553" i="1"/>
  <c r="S332" i="1"/>
  <c r="S3255" i="1"/>
  <c r="S3628" i="1"/>
  <c r="S3158" i="1"/>
  <c r="S1253" i="1"/>
  <c r="S1269" i="1"/>
  <c r="S1273" i="1"/>
  <c r="S3288" i="1"/>
  <c r="S1843" i="1"/>
  <c r="S3784" i="1"/>
  <c r="S3300" i="1"/>
  <c r="S2640" i="1"/>
  <c r="S1624" i="1"/>
  <c r="S302" i="1"/>
  <c r="S1897" i="1"/>
  <c r="S835" i="1"/>
  <c r="S2098" i="1"/>
  <c r="S3272" i="1"/>
  <c r="S3326" i="1"/>
  <c r="S3344" i="1"/>
  <c r="S1287" i="1"/>
  <c r="S1634" i="1"/>
  <c r="S2711" i="1"/>
  <c r="S326" i="1"/>
  <c r="S2210" i="1"/>
  <c r="S2526" i="1"/>
  <c r="S3286" i="1"/>
  <c r="S3526" i="1"/>
  <c r="S3252" i="1"/>
  <c r="S409" i="1"/>
  <c r="S2452" i="1"/>
  <c r="S1832" i="1"/>
  <c r="S3162" i="1"/>
  <c r="S3674" i="1"/>
  <c r="S1852" i="1"/>
  <c r="S3324" i="1"/>
  <c r="S294" i="1"/>
  <c r="S1615" i="1"/>
  <c r="S2221" i="1"/>
  <c r="S3271" i="1"/>
  <c r="S3508" i="1"/>
  <c r="S3715" i="1"/>
  <c r="S2605" i="1"/>
  <c r="S828" i="1"/>
  <c r="S1504" i="1"/>
  <c r="S3346" i="1"/>
  <c r="S410" i="1"/>
  <c r="S3688" i="1"/>
  <c r="S3664" i="1"/>
  <c r="S1683" i="1"/>
  <c r="S3365" i="1"/>
  <c r="S728" i="1"/>
  <c r="S1643" i="1"/>
  <c r="S1846" i="1"/>
  <c r="S2800" i="1"/>
  <c r="S2981" i="1"/>
  <c r="S3358" i="1"/>
  <c r="S295" i="1"/>
  <c r="S3362" i="1"/>
  <c r="S362" i="1"/>
  <c r="S2940" i="1"/>
  <c r="S3328" i="1"/>
  <c r="S42" i="1"/>
  <c r="S798" i="1"/>
  <c r="S3521" i="1"/>
  <c r="S365" i="1"/>
  <c r="S804" i="1"/>
  <c r="S250" i="1"/>
  <c r="S3577" i="1"/>
  <c r="S3276" i="1"/>
  <c r="S843" i="1"/>
  <c r="S1201" i="1"/>
  <c r="S368" i="1"/>
  <c r="S2310" i="1"/>
  <c r="S32" i="1"/>
  <c r="S2094" i="1"/>
  <c r="S1353" i="1"/>
  <c r="S3256" i="1"/>
  <c r="S1263" i="1"/>
  <c r="S1610" i="1"/>
  <c r="S1858" i="1"/>
  <c r="S2302" i="1"/>
  <c r="S3329" i="1"/>
  <c r="S3811" i="1"/>
  <c r="S3841" i="1"/>
  <c r="S317" i="1"/>
  <c r="S1463" i="1"/>
  <c r="S3453" i="1"/>
  <c r="S2307" i="1"/>
  <c r="S9" i="1"/>
  <c r="S3513" i="1"/>
  <c r="S2219" i="1"/>
  <c r="S336" i="1"/>
  <c r="S284" i="1"/>
  <c r="S1628" i="1"/>
  <c r="S339" i="1"/>
  <c r="S2791" i="1"/>
  <c r="S3005" i="1"/>
  <c r="S3010" i="1"/>
  <c r="S3530" i="1"/>
  <c r="S3423" i="1"/>
  <c r="S2340" i="1"/>
  <c r="S2222" i="1"/>
  <c r="S3176" i="1"/>
  <c r="S3758" i="1"/>
  <c r="S1213" i="1"/>
  <c r="S3353" i="1"/>
  <c r="S1625" i="1"/>
  <c r="S413" i="1"/>
  <c r="S3379" i="1"/>
  <c r="S1512" i="1"/>
  <c r="S2055" i="1"/>
  <c r="S3762" i="1"/>
  <c r="S2615" i="1"/>
  <c r="S2496" i="1"/>
  <c r="S1608" i="1"/>
  <c r="S56" i="1"/>
  <c r="S1286" i="1"/>
  <c r="S1828" i="1"/>
  <c r="S3152" i="1"/>
  <c r="S3159" i="1"/>
  <c r="S3322" i="1"/>
  <c r="S3359" i="1"/>
  <c r="S3439" i="1"/>
  <c r="S3469" i="1"/>
  <c r="S3476" i="1"/>
  <c r="S3620" i="1"/>
  <c r="S3815" i="1"/>
  <c r="S16" i="1"/>
  <c r="S838" i="1"/>
  <c r="S1630" i="1"/>
  <c r="S2932" i="1"/>
  <c r="S2118" i="1"/>
  <c r="S394" i="1"/>
  <c r="S1884" i="1"/>
  <c r="S2937" i="1"/>
  <c r="S3184" i="1"/>
  <c r="S2122" i="1"/>
  <c r="S3024" i="1"/>
  <c r="S3420" i="1"/>
  <c r="S1207" i="1"/>
  <c r="S3673" i="1"/>
  <c r="S2285" i="1"/>
  <c r="S529" i="1"/>
  <c r="S2552" i="1"/>
  <c r="S2456" i="1"/>
  <c r="S3222" i="1"/>
  <c r="S3840" i="1"/>
  <c r="S2546" i="1"/>
  <c r="S319" i="1"/>
  <c r="S3616" i="1"/>
  <c r="S3701" i="1"/>
  <c r="S3723" i="1"/>
  <c r="S3250" i="1"/>
  <c r="S2462" i="1"/>
  <c r="S3239" i="1"/>
  <c r="S1653" i="1"/>
  <c r="S2121" i="1"/>
  <c r="S3522" i="1"/>
  <c r="S3719" i="1"/>
  <c r="S3729" i="1"/>
  <c r="S3384" i="1"/>
  <c r="S255" i="1"/>
  <c r="S2713" i="1"/>
  <c r="S3020" i="1"/>
  <c r="S3456" i="1"/>
  <c r="S2966" i="1"/>
  <c r="S2306" i="1"/>
  <c r="S2088" i="1"/>
  <c r="S1607" i="1"/>
  <c r="S1531" i="1"/>
  <c r="S1673" i="1"/>
  <c r="S19" i="1"/>
  <c r="S1654" i="1"/>
  <c r="S3503" i="1"/>
  <c r="S3660" i="1"/>
  <c r="S1829" i="1"/>
  <c r="S3457" i="1"/>
  <c r="S541" i="1"/>
  <c r="S299" i="1"/>
  <c r="S420" i="1"/>
  <c r="S1949" i="1"/>
  <c r="S393" i="1"/>
  <c r="S834" i="1"/>
  <c r="S3487" i="1"/>
  <c r="S2299" i="1"/>
  <c r="S3238" i="1"/>
  <c r="S1651" i="1"/>
  <c r="S3022" i="1"/>
  <c r="S661" i="1"/>
  <c r="S3242" i="1"/>
  <c r="S3512" i="1"/>
  <c r="S653" i="1"/>
  <c r="S12" i="1"/>
  <c r="S108" i="1"/>
  <c r="S1636" i="1"/>
  <c r="S3040" i="1"/>
  <c r="S3566" i="1"/>
  <c r="S3590" i="1"/>
  <c r="S3655" i="1"/>
  <c r="S119" i="1"/>
  <c r="S3571" i="1"/>
  <c r="S1268" i="1"/>
  <c r="S654" i="1"/>
  <c r="S304" i="1"/>
  <c r="S3263" i="1"/>
  <c r="S3558" i="1"/>
  <c r="S1290" i="1"/>
  <c r="S3752" i="1"/>
  <c r="S794" i="1"/>
  <c r="S421" i="1"/>
  <c r="S827" i="1"/>
  <c r="S1745" i="1"/>
  <c r="S3402" i="1"/>
  <c r="S92" i="1"/>
  <c r="S2533" i="1"/>
  <c r="S3153" i="1"/>
  <c r="S3547" i="1"/>
  <c r="S3236" i="1"/>
  <c r="S3650" i="1"/>
  <c r="S2830" i="1"/>
  <c r="S344" i="1"/>
  <c r="S2986" i="1"/>
  <c r="S3217" i="1"/>
  <c r="S30" i="1"/>
  <c r="S727" i="1"/>
  <c r="S2112" i="1"/>
  <c r="S1658" i="1"/>
  <c r="S1851" i="1"/>
  <c r="S2100" i="1"/>
  <c r="S3703" i="1"/>
  <c r="S2527" i="1"/>
  <c r="S3337" i="1"/>
  <c r="S1931" i="1"/>
  <c r="S3408" i="1"/>
  <c r="S2995" i="1"/>
  <c r="S3350" i="1"/>
  <c r="S3789" i="1"/>
  <c r="S3277" i="1"/>
  <c r="S2813" i="1"/>
  <c r="S1367" i="1"/>
  <c r="S3290" i="1"/>
  <c r="S3435" i="1"/>
  <c r="S750" i="1"/>
  <c r="S2541" i="1"/>
  <c r="S3375" i="1"/>
  <c r="S3777" i="1"/>
  <c r="S419" i="1"/>
  <c r="S34" i="1"/>
  <c r="S3689" i="1"/>
  <c r="S2810" i="1"/>
  <c r="S18" i="1"/>
  <c r="S22" i="1"/>
  <c r="S535" i="1"/>
  <c r="S3831" i="1"/>
  <c r="S388" i="1"/>
  <c r="S1604" i="1"/>
  <c r="S1830" i="1"/>
  <c r="S2973" i="1"/>
  <c r="S1840" i="1"/>
  <c r="S61" i="1"/>
  <c r="S2977" i="1"/>
  <c r="S3697" i="1"/>
  <c r="S2179" i="1"/>
  <c r="S2248" i="1"/>
  <c r="S3215" i="1"/>
  <c r="S3221" i="1"/>
  <c r="S2290" i="1"/>
  <c r="S2484" i="1"/>
  <c r="S2562" i="1"/>
  <c r="S3624" i="1"/>
  <c r="S3318" i="1"/>
  <c r="S1853" i="1"/>
  <c r="S3312" i="1"/>
  <c r="S3299" i="1"/>
  <c r="S1826" i="1"/>
  <c r="S2288" i="1"/>
  <c r="S3592" i="1"/>
  <c r="S2489" i="1"/>
  <c r="S3218" i="1"/>
  <c r="S3604" i="1"/>
  <c r="S10" i="1"/>
  <c r="S749" i="1"/>
  <c r="S3314" i="1"/>
  <c r="S3559" i="1"/>
  <c r="S1605" i="1"/>
  <c r="S801" i="1"/>
  <c r="S3580" i="1"/>
  <c r="S84" i="1"/>
  <c r="S3378" i="1"/>
  <c r="S3386" i="1"/>
  <c r="S1028" i="1"/>
  <c r="S2476" i="1"/>
  <c r="S3817" i="1"/>
  <c r="S3419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1064" i="1"/>
  <c r="S3799" i="1"/>
  <c r="S3939" i="1"/>
  <c r="S1338" i="1"/>
  <c r="S981" i="1"/>
  <c r="S701" i="1"/>
  <c r="S1006" i="1"/>
  <c r="S1587" i="1"/>
  <c r="S709" i="1"/>
  <c r="S3975" i="1"/>
  <c r="S3146" i="1"/>
  <c r="S1007" i="1"/>
  <c r="S887" i="1"/>
  <c r="S690" i="1"/>
  <c r="S1873" i="1"/>
  <c r="S4108" i="1"/>
  <c r="S1343" i="1"/>
  <c r="S776" i="1"/>
  <c r="S4024" i="1"/>
  <c r="S1730" i="1"/>
  <c r="S3125" i="1"/>
  <c r="S879" i="1"/>
  <c r="S1799" i="1"/>
  <c r="S3908" i="1"/>
  <c r="S3064" i="1"/>
  <c r="S1308" i="1"/>
  <c r="S1777" i="1"/>
  <c r="S1706" i="1"/>
  <c r="S3190" i="1"/>
  <c r="S454" i="1"/>
  <c r="S2676" i="1"/>
  <c r="S1078" i="1"/>
  <c r="S2902" i="1"/>
  <c r="S1794" i="1"/>
  <c r="S2917" i="1"/>
  <c r="S4069" i="1"/>
  <c r="S168" i="1"/>
  <c r="S4041" i="1"/>
  <c r="S3073" i="1"/>
  <c r="S3795" i="1"/>
  <c r="S2957" i="1"/>
  <c r="S1767" i="1"/>
  <c r="S1914" i="1"/>
  <c r="S3197" i="1"/>
  <c r="S1000" i="1"/>
  <c r="S203" i="1"/>
  <c r="S3124" i="1"/>
  <c r="S691" i="1"/>
  <c r="S3118" i="1"/>
  <c r="S4000" i="1"/>
  <c r="S1772" i="1"/>
  <c r="S980" i="1"/>
  <c r="S218" i="1"/>
  <c r="S3204" i="1"/>
  <c r="S4058" i="1"/>
  <c r="S3878" i="1"/>
  <c r="S1919" i="1"/>
  <c r="S1819" i="1"/>
  <c r="S3201" i="1"/>
  <c r="S2757" i="1"/>
  <c r="S3143" i="1"/>
  <c r="S778" i="1"/>
  <c r="S3633" i="1"/>
  <c r="S1243" i="1"/>
  <c r="S206" i="1"/>
  <c r="S2678" i="1"/>
  <c r="S485" i="1"/>
  <c r="S2857" i="1"/>
  <c r="S1339" i="1"/>
  <c r="S1554" i="1"/>
  <c r="S1816" i="1"/>
  <c r="S3904" i="1"/>
  <c r="S1804" i="1"/>
  <c r="S2325" i="1"/>
  <c r="S1694" i="1"/>
  <c r="S3978" i="1"/>
  <c r="S1788" i="1"/>
  <c r="S1921" i="1"/>
  <c r="S1021" i="1"/>
  <c r="S4038" i="1"/>
  <c r="S971" i="1"/>
  <c r="S1905" i="1"/>
  <c r="S699" i="1"/>
  <c r="S3209" i="1"/>
  <c r="S2703" i="1"/>
  <c r="S962" i="1"/>
  <c r="S972" i="1"/>
  <c r="S1776" i="1"/>
  <c r="S1769" i="1"/>
  <c r="S1558" i="1"/>
  <c r="S213" i="1"/>
  <c r="S1009" i="1"/>
  <c r="S1690" i="1"/>
  <c r="S3937" i="1"/>
  <c r="S956" i="1"/>
  <c r="S1922" i="1"/>
  <c r="S1866" i="1"/>
  <c r="S1908" i="1"/>
  <c r="S1719" i="1"/>
  <c r="S1989" i="1"/>
  <c r="S3107" i="1"/>
  <c r="S963" i="1"/>
  <c r="S2870" i="1"/>
  <c r="S198" i="1"/>
  <c r="S2856" i="1"/>
  <c r="S866" i="1"/>
  <c r="S3846" i="1"/>
  <c r="S1810" i="1"/>
  <c r="S771" i="1"/>
  <c r="S1572" i="1"/>
  <c r="S2408" i="1"/>
  <c r="S1108" i="1"/>
  <c r="S888" i="1"/>
  <c r="S878" i="1"/>
  <c r="S894" i="1"/>
  <c r="S1317" i="1"/>
  <c r="S236" i="1"/>
  <c r="S885" i="1"/>
  <c r="S179" i="1"/>
  <c r="S898" i="1"/>
  <c r="S954" i="1"/>
  <c r="S1786" i="1"/>
  <c r="S1782" i="1"/>
  <c r="S1306" i="1"/>
  <c r="S1139" i="1"/>
  <c r="S673" i="1"/>
  <c r="S1912" i="1"/>
  <c r="S444" i="1"/>
  <c r="S896" i="1"/>
  <c r="S2323" i="1"/>
  <c r="S3104" i="1"/>
  <c r="S2600" i="1"/>
  <c r="S961" i="1"/>
  <c r="S1797" i="1"/>
  <c r="S1071" i="1"/>
  <c r="S953" i="1"/>
  <c r="S932" i="1"/>
  <c r="S2875" i="1"/>
  <c r="S2891" i="1"/>
  <c r="S3989" i="1"/>
  <c r="S4003" i="1"/>
  <c r="S4054" i="1"/>
  <c r="S4046" i="1"/>
  <c r="S3913" i="1"/>
  <c r="S901" i="1"/>
  <c r="S4037" i="1"/>
  <c r="S556" i="1"/>
  <c r="S2913" i="1"/>
  <c r="S4096" i="1"/>
  <c r="S3637" i="1"/>
  <c r="S1807" i="1"/>
  <c r="S3916" i="1"/>
  <c r="S1781" i="1"/>
  <c r="S767" i="1"/>
  <c r="S185" i="1"/>
  <c r="S3945" i="1"/>
  <c r="S1114" i="1"/>
  <c r="S695" i="1"/>
  <c r="S3635" i="1"/>
  <c r="S1806" i="1"/>
  <c r="S3997" i="1"/>
  <c r="S3985" i="1"/>
  <c r="S974" i="1"/>
  <c r="S1015" i="1"/>
  <c r="S2704" i="1"/>
  <c r="S4071" i="1"/>
  <c r="S3853" i="1"/>
  <c r="S600" i="1"/>
  <c r="S1551" i="1"/>
  <c r="S713" i="1"/>
  <c r="S1728" i="1"/>
  <c r="S979" i="1"/>
  <c r="S2884" i="1"/>
  <c r="S2645" i="1"/>
  <c r="S1693" i="1"/>
  <c r="S182" i="1"/>
  <c r="S2674" i="1"/>
  <c r="S481" i="1"/>
  <c r="S3900" i="1"/>
  <c r="S2887" i="1"/>
  <c r="S3893" i="1"/>
  <c r="S3960" i="1"/>
  <c r="S3987" i="1"/>
  <c r="S1313" i="1"/>
  <c r="S2863" i="1"/>
  <c r="S3976" i="1"/>
  <c r="S1433" i="1"/>
  <c r="S2847" i="1"/>
  <c r="S1689" i="1"/>
  <c r="S4042" i="1"/>
  <c r="S1315" i="1"/>
  <c r="S923" i="1"/>
  <c r="S3639" i="1"/>
  <c r="S1492" i="1"/>
  <c r="S704" i="1"/>
  <c r="S1805" i="1"/>
  <c r="S881" i="1"/>
  <c r="S1016" i="1"/>
  <c r="S2147" i="1"/>
  <c r="S936" i="1"/>
  <c r="S3809" i="1"/>
  <c r="S205" i="1"/>
  <c r="S3106" i="1"/>
  <c r="S1004" i="1"/>
  <c r="S985" i="1"/>
  <c r="S1079" i="1"/>
  <c r="S1230" i="1"/>
  <c r="S672" i="1"/>
  <c r="S2744" i="1"/>
  <c r="S1593" i="1"/>
  <c r="S1548" i="1"/>
  <c r="S2129" i="1"/>
  <c r="S4077" i="1"/>
  <c r="S4112" i="1"/>
  <c r="S2364" i="1"/>
  <c r="S964" i="1"/>
  <c r="S3736" i="1"/>
  <c r="S2139" i="1"/>
  <c r="S2684" i="1"/>
  <c r="S2159" i="1"/>
  <c r="S4030" i="1"/>
  <c r="S952" i="1"/>
  <c r="S2749" i="1"/>
  <c r="S687" i="1"/>
  <c r="S146" i="1"/>
  <c r="S2675" i="1"/>
  <c r="S4104" i="1"/>
  <c r="S547" i="1"/>
  <c r="S2920" i="1"/>
  <c r="S3890" i="1"/>
  <c r="S467" i="1"/>
  <c r="S3867" i="1"/>
  <c r="S1439" i="1"/>
  <c r="S2922" i="1"/>
  <c r="S4076" i="1"/>
  <c r="S2748" i="1"/>
  <c r="S3113" i="1"/>
  <c r="S703" i="1"/>
  <c r="S2699" i="1"/>
  <c r="S2000" i="1"/>
  <c r="S202" i="1"/>
  <c r="S1702" i="1"/>
  <c r="S1069" i="1"/>
  <c r="S1307" i="1"/>
  <c r="S682" i="1"/>
  <c r="S1783" i="1"/>
  <c r="S4035" i="1"/>
  <c r="S679" i="1"/>
  <c r="S2780" i="1"/>
  <c r="S517" i="1"/>
  <c r="S1692" i="1"/>
  <c r="S2409" i="1"/>
  <c r="S212" i="1"/>
  <c r="S995" i="1"/>
  <c r="S1502" i="1"/>
  <c r="S3111" i="1"/>
  <c r="S241" i="1"/>
  <c r="S3205" i="1"/>
  <c r="S876" i="1"/>
  <c r="S3961" i="1"/>
  <c r="S3957" i="1"/>
  <c r="S4012" i="1"/>
  <c r="S3969" i="1"/>
  <c r="S869" i="1"/>
  <c r="S1785" i="1"/>
  <c r="S3053" i="1"/>
  <c r="S2598" i="1"/>
  <c r="S3091" i="1"/>
  <c r="S2882" i="1"/>
  <c r="S152" i="1"/>
  <c r="S595" i="1"/>
  <c r="S1577" i="1"/>
  <c r="S521" i="1"/>
  <c r="S1019" i="1"/>
  <c r="S3095" i="1"/>
  <c r="S2407" i="1"/>
  <c r="S3136" i="1"/>
  <c r="S1332" i="1"/>
  <c r="S171" i="1"/>
  <c r="S912" i="1"/>
  <c r="S4059" i="1"/>
  <c r="S710" i="1"/>
  <c r="S1798" i="1"/>
  <c r="S4055" i="1"/>
  <c r="S3844" i="1"/>
  <c r="S487" i="1"/>
  <c r="S2747" i="1"/>
  <c r="S2919" i="1"/>
  <c r="S1685" i="1"/>
  <c r="S4085" i="1"/>
  <c r="S674" i="1"/>
  <c r="S469" i="1"/>
  <c r="S3895" i="1"/>
  <c r="S671" i="1"/>
  <c r="S3739" i="1"/>
  <c r="S4106" i="1"/>
  <c r="S615" i="1"/>
  <c r="S1773" i="1"/>
  <c r="S3845" i="1"/>
  <c r="S1568" i="1"/>
  <c r="S1739" i="1"/>
  <c r="S1986" i="1"/>
  <c r="S3974" i="1"/>
  <c r="S183" i="1"/>
  <c r="S924" i="1"/>
  <c r="S2657" i="1"/>
  <c r="S3137" i="1"/>
  <c r="S2898" i="1"/>
  <c r="S2326" i="1"/>
  <c r="S1167" i="1"/>
  <c r="S1596" i="1"/>
  <c r="S1802" i="1"/>
  <c r="S2944" i="1"/>
  <c r="S1426" i="1"/>
  <c r="S1787" i="1"/>
  <c r="S1699" i="1"/>
  <c r="S2869" i="1"/>
  <c r="S884" i="1"/>
  <c r="S3741" i="1"/>
  <c r="S1882" i="1"/>
  <c r="S181" i="1"/>
  <c r="S3634" i="1"/>
  <c r="S3984" i="1"/>
  <c r="S3993" i="1"/>
  <c r="S3109" i="1"/>
  <c r="S1337" i="1"/>
  <c r="S2859" i="1"/>
  <c r="S3805" i="1"/>
  <c r="S1766" i="1"/>
  <c r="S3065" i="1"/>
  <c r="S482" i="1"/>
  <c r="S4066" i="1"/>
  <c r="S1168" i="1"/>
  <c r="S2885" i="1"/>
  <c r="S2755" i="1"/>
  <c r="S2659" i="1"/>
  <c r="S667" i="1"/>
  <c r="S2517" i="1"/>
  <c r="S1096" i="1"/>
  <c r="S868" i="1"/>
  <c r="S1417" i="1"/>
  <c r="S862" i="1"/>
  <c r="S3740" i="1"/>
  <c r="S3982" i="1"/>
  <c r="S1098" i="1"/>
  <c r="S3742" i="1"/>
  <c r="S969" i="1"/>
  <c r="S1240" i="1"/>
  <c r="S2907" i="1"/>
  <c r="S3862" i="1"/>
  <c r="S4050" i="1"/>
  <c r="S221" i="1"/>
  <c r="S474" i="1"/>
  <c r="S4057" i="1"/>
  <c r="S3899" i="1"/>
  <c r="S2679" i="1"/>
  <c r="S628" i="1"/>
  <c r="S942" i="1"/>
  <c r="S3099" i="1"/>
  <c r="S1992" i="1"/>
  <c r="S2405" i="1"/>
  <c r="S3892" i="1"/>
  <c r="S991" i="1"/>
  <c r="S2958" i="1"/>
  <c r="S4022" i="1"/>
  <c r="S3998" i="1"/>
  <c r="S4001" i="1"/>
  <c r="S4072" i="1"/>
  <c r="S3646" i="1"/>
  <c r="S3850" i="1"/>
  <c r="S3856" i="1"/>
  <c r="S207" i="1"/>
  <c r="S3849" i="1"/>
  <c r="S1005" i="1"/>
  <c r="S189" i="1"/>
  <c r="S4032" i="1"/>
  <c r="S3093" i="1"/>
  <c r="S3951" i="1"/>
  <c r="S3935" i="1"/>
  <c r="S4083" i="1"/>
  <c r="S3133" i="1"/>
  <c r="S1774" i="1"/>
  <c r="S164" i="1"/>
  <c r="S1312" i="1"/>
  <c r="S1784" i="1"/>
  <c r="S681" i="1"/>
  <c r="S3734" i="1"/>
  <c r="S700" i="1"/>
  <c r="S1789" i="1"/>
  <c r="S1320" i="1"/>
  <c r="S3909" i="1"/>
  <c r="S3926" i="1"/>
  <c r="S3102" i="1"/>
  <c r="S209" i="1"/>
  <c r="S1321" i="1"/>
  <c r="S3078" i="1"/>
  <c r="S2872" i="1"/>
  <c r="S3872" i="1"/>
  <c r="S716" i="1"/>
  <c r="S982" i="1"/>
  <c r="S677" i="1"/>
  <c r="S2422" i="1"/>
  <c r="S968" i="1"/>
  <c r="S2361" i="1"/>
  <c r="S934" i="1"/>
  <c r="S1134" i="1"/>
  <c r="S2770" i="1"/>
  <c r="S2776" i="1"/>
  <c r="S3967" i="1"/>
  <c r="S1090" i="1"/>
  <c r="S1911" i="1"/>
  <c r="S3071" i="1"/>
  <c r="S1245" i="1"/>
  <c r="S1095" i="1"/>
  <c r="S2914" i="1"/>
  <c r="S127" i="1"/>
  <c r="S4018" i="1"/>
  <c r="S515" i="1"/>
  <c r="S3101" i="1"/>
  <c r="S1803" i="1"/>
  <c r="S433" i="1"/>
  <c r="S1570" i="1"/>
  <c r="S1800" i="1"/>
  <c r="S1779" i="1"/>
  <c r="S1552" i="1"/>
  <c r="S137" i="1"/>
  <c r="S3737" i="1"/>
  <c r="S946" i="1"/>
  <c r="S1814" i="1"/>
  <c r="S989" i="1"/>
  <c r="S1011" i="1"/>
  <c r="S3882" i="1"/>
  <c r="S3930" i="1"/>
  <c r="S224" i="1"/>
  <c r="S1578" i="1"/>
  <c r="S2140" i="1"/>
  <c r="S988" i="1"/>
  <c r="S4093" i="1"/>
  <c r="S3869" i="1"/>
  <c r="S1093" i="1"/>
  <c r="S2002" i="1"/>
  <c r="S635" i="1"/>
  <c r="S692" i="1"/>
  <c r="S3191" i="1"/>
  <c r="S3940" i="1"/>
  <c r="S2597" i="1"/>
  <c r="S4040" i="1"/>
  <c r="S3925" i="1"/>
  <c r="S950" i="1"/>
  <c r="S3103" i="1"/>
  <c r="S3068" i="1"/>
  <c r="S219" i="1"/>
  <c r="S473" i="1"/>
  <c r="S871" i="1"/>
  <c r="S2131" i="1"/>
  <c r="S1182" i="1"/>
  <c r="S3195" i="1"/>
  <c r="S1697" i="1"/>
  <c r="S2760" i="1"/>
  <c r="S1235" i="1"/>
  <c r="S3086" i="1"/>
  <c r="S3907" i="1"/>
  <c r="S2655" i="1"/>
  <c r="S1309" i="1"/>
  <c r="S2754" i="1"/>
  <c r="S3199" i="1"/>
  <c r="S2658" i="1"/>
  <c r="S4039" i="1"/>
  <c r="S4098" i="1"/>
  <c r="S1310" i="1"/>
  <c r="S2673" i="1"/>
  <c r="S960" i="1"/>
  <c r="S3066" i="1"/>
  <c r="S3733" i="1"/>
  <c r="S2145" i="1"/>
  <c r="S1796" i="1"/>
  <c r="S1809" i="1"/>
  <c r="S1737" i="1"/>
  <c r="S3936" i="1"/>
  <c r="S926" i="1"/>
  <c r="S2378" i="1"/>
  <c r="S930" i="1"/>
  <c r="S1811" i="1"/>
  <c r="S2879" i="1"/>
  <c r="S1580" i="1"/>
  <c r="S4090" i="1"/>
  <c r="S143" i="1"/>
  <c r="S1336" i="1"/>
  <c r="S2692" i="1"/>
  <c r="S3980" i="1"/>
  <c r="S3898" i="1"/>
  <c r="S2583" i="1"/>
  <c r="S3970" i="1"/>
  <c r="S2707" i="1"/>
  <c r="S2368" i="1"/>
  <c r="S1457" i="1"/>
  <c r="S1713" i="1"/>
  <c r="S2647" i="1"/>
  <c r="S2761" i="1"/>
  <c r="S3148" i="1"/>
  <c r="S199" i="1"/>
  <c r="S2758" i="1"/>
  <c r="S2126" i="1"/>
  <c r="S2772" i="1"/>
  <c r="S1872" i="1"/>
  <c r="S718" i="1"/>
  <c r="S1727" i="1"/>
  <c r="S1152" i="1"/>
  <c r="S4005" i="1"/>
  <c r="S669" i="1"/>
  <c r="S895" i="1"/>
  <c r="S2125" i="1"/>
  <c r="S3732" i="1"/>
  <c r="S3747" i="1"/>
  <c r="S3915" i="1"/>
  <c r="S3927" i="1"/>
  <c r="S4105" i="1"/>
  <c r="S1436" i="1"/>
  <c r="S1326" i="1"/>
  <c r="S2519" i="1"/>
  <c r="S3988" i="1"/>
  <c r="S1709" i="1"/>
  <c r="S945" i="1"/>
  <c r="S134" i="1"/>
  <c r="S2137" i="1"/>
  <c r="S501" i="1"/>
  <c r="S434" i="1"/>
  <c r="S891" i="1"/>
  <c r="S2908" i="1"/>
  <c r="S440" i="1"/>
  <c r="S1695" i="1"/>
  <c r="S3730" i="1"/>
  <c r="S1584" i="1"/>
  <c r="S1082" i="1"/>
  <c r="S2894" i="1"/>
  <c r="S589" i="1"/>
  <c r="S1916" i="1"/>
  <c r="S1066" i="1"/>
  <c r="S944" i="1"/>
  <c r="S1496" i="1"/>
  <c r="S4079" i="1"/>
  <c r="S1325" i="1"/>
  <c r="S1148" i="1"/>
  <c r="S3843" i="1"/>
  <c r="S3910" i="1"/>
  <c r="S4020" i="1"/>
  <c r="S3077" i="1"/>
  <c r="S1550" i="1"/>
  <c r="S1045" i="1"/>
  <c r="S3803" i="1"/>
  <c r="S2921" i="1"/>
  <c r="S2648" i="1"/>
  <c r="S1429" i="1"/>
  <c r="S1493" i="1"/>
  <c r="S1119" i="1"/>
  <c r="S4048" i="1"/>
  <c r="S460" i="1"/>
  <c r="S3924" i="1"/>
  <c r="S1864" i="1"/>
  <c r="S1432" i="1"/>
  <c r="S2954" i="1"/>
  <c r="S2327" i="1"/>
  <c r="S2778" i="1"/>
  <c r="S1716" i="1"/>
  <c r="S2918" i="1"/>
  <c r="S1091" i="1"/>
  <c r="S1997" i="1"/>
  <c r="S1001" i="1"/>
  <c r="S4013" i="1"/>
  <c r="S2677" i="1"/>
  <c r="S666" i="1"/>
  <c r="S147" i="1"/>
  <c r="S1080" i="1"/>
  <c r="S1718" i="1"/>
  <c r="S686" i="1"/>
  <c r="S3971" i="1"/>
  <c r="S1602" i="1"/>
  <c r="S448" i="1"/>
  <c r="S997" i="1"/>
  <c r="S3731" i="1"/>
  <c r="S1100" i="1"/>
  <c r="S890" i="1"/>
  <c r="S1410" i="1"/>
  <c r="S4029" i="1"/>
  <c r="S1226" i="1"/>
  <c r="S1421" i="1"/>
  <c r="S3851" i="1"/>
  <c r="S1993" i="1"/>
  <c r="S4107" i="1"/>
  <c r="S2602" i="1"/>
  <c r="S4034" i="1"/>
  <c r="S426" i="1"/>
  <c r="S1435" i="1"/>
  <c r="S1778" i="1"/>
  <c r="S2862" i="1"/>
  <c r="S1341" i="1"/>
  <c r="S915" i="1"/>
  <c r="S1441" i="1"/>
  <c r="S2160" i="1"/>
  <c r="S1822" i="1"/>
  <c r="S933" i="1"/>
  <c r="S3640" i="1"/>
  <c r="S694" i="1"/>
  <c r="S1156" i="1"/>
  <c r="S1725" i="1"/>
  <c r="S177" i="1"/>
  <c r="S1138" i="1"/>
  <c r="S2672" i="1"/>
  <c r="S3986" i="1"/>
  <c r="S1076" i="1"/>
  <c r="S3966" i="1"/>
  <c r="S987" i="1"/>
  <c r="S1775" i="1"/>
  <c r="S483" i="1"/>
  <c r="S2706" i="1"/>
  <c r="S935" i="1"/>
  <c r="S3649" i="1"/>
  <c r="S4010" i="1"/>
  <c r="S1176" i="1"/>
  <c r="S1008" i="1"/>
  <c r="S917" i="1"/>
  <c r="S1319" i="1"/>
  <c r="S2144" i="1"/>
  <c r="S1154" i="1"/>
  <c r="S624" i="1"/>
  <c r="S1170" i="1"/>
  <c r="S2599" i="1"/>
  <c r="S957" i="1"/>
  <c r="S2698" i="1"/>
  <c r="S430" i="1"/>
  <c r="S1722" i="1"/>
  <c r="S705" i="1"/>
  <c r="S128" i="1"/>
  <c r="S187" i="1"/>
  <c r="S3642" i="1"/>
  <c r="S2846" i="1"/>
  <c r="S2141" i="1"/>
  <c r="S2876" i="1"/>
  <c r="S873" i="1"/>
  <c r="S3994" i="1"/>
  <c r="S3141" i="1"/>
  <c r="S3902" i="1"/>
  <c r="S3922" i="1"/>
  <c r="S1181" i="1"/>
  <c r="S1104" i="1"/>
  <c r="S2746" i="1"/>
  <c r="S3859" i="1"/>
  <c r="S158" i="1"/>
  <c r="S3092" i="1"/>
  <c r="S1983" i="1"/>
  <c r="S1576" i="1"/>
  <c r="S717" i="1"/>
  <c r="S553" i="1"/>
  <c r="S1097" i="1"/>
  <c r="S920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3879" i="1"/>
  <c r="S1792" i="1"/>
  <c r="S1106" i="1"/>
  <c r="S1870" i="1"/>
  <c r="S2858" i="1"/>
  <c r="S1711" i="1"/>
  <c r="S3648" i="1"/>
  <c r="S4091" i="1"/>
  <c r="S3114" i="1"/>
  <c r="S763" i="1"/>
  <c r="S4088" i="1"/>
  <c r="S2873" i="1"/>
  <c r="S1560" i="1"/>
  <c r="S2897" i="1"/>
  <c r="S500" i="1"/>
  <c r="S2899" i="1"/>
  <c r="S1414" i="1"/>
  <c r="S670" i="1"/>
  <c r="S865" i="1"/>
  <c r="S1077" i="1"/>
  <c r="S1430" i="1"/>
  <c r="S592" i="1"/>
  <c r="S1227" i="1"/>
  <c r="S2385" i="1"/>
  <c r="S1985" i="1"/>
  <c r="S2949" i="1"/>
  <c r="S3636" i="1"/>
  <c r="S3115" i="1"/>
  <c r="S993" i="1"/>
  <c r="S1701" i="1"/>
  <c r="S2900" i="1"/>
  <c r="S1184" i="1"/>
  <c r="S3992" i="1"/>
  <c r="S892" i="1"/>
  <c r="S3128" i="1"/>
  <c r="S1569" i="1"/>
  <c r="S3108" i="1"/>
  <c r="S3983" i="1"/>
  <c r="S170" i="1"/>
  <c r="S3193" i="1"/>
  <c r="S3801" i="1"/>
  <c r="S3802" i="1"/>
  <c r="S1185" i="1"/>
  <c r="S1544" i="1"/>
  <c r="S1559" i="1"/>
  <c r="S3098" i="1"/>
  <c r="S605" i="1"/>
  <c r="S2852" i="1"/>
  <c r="S4011" i="1"/>
  <c r="S2590" i="1"/>
  <c r="S1228" i="1"/>
  <c r="S1162" i="1"/>
  <c r="S680" i="1"/>
  <c r="S3852" i="1"/>
  <c r="S1562" i="1"/>
  <c r="S3132" i="1"/>
  <c r="S1770" i="1"/>
  <c r="S3100" i="1"/>
  <c r="S1793" i="1"/>
  <c r="S1329" i="1"/>
  <c r="S689" i="1"/>
  <c r="S769" i="1"/>
  <c r="S3896" i="1"/>
  <c r="S3871" i="1"/>
  <c r="S1087" i="1"/>
  <c r="S3207" i="1"/>
  <c r="S186" i="1"/>
  <c r="S1068" i="1"/>
  <c r="S3949" i="1"/>
  <c r="S590" i="1"/>
  <c r="S3072" i="1"/>
  <c r="S516" i="1"/>
  <c r="S594" i="1"/>
  <c r="S774" i="1"/>
  <c r="S1812" i="1"/>
  <c r="S3139" i="1"/>
  <c r="S502" i="1"/>
  <c r="S1340" i="1"/>
  <c r="S450" i="1"/>
  <c r="S2374" i="1"/>
  <c r="S3791" i="1"/>
  <c r="S172" i="1"/>
  <c r="S893" i="1"/>
  <c r="S911" i="1"/>
  <c r="S3948" i="1"/>
  <c r="S3964" i="1"/>
  <c r="S509" i="1"/>
  <c r="S905" i="1"/>
  <c r="S4092" i="1"/>
  <c r="S1987" i="1"/>
  <c r="S2324" i="1"/>
  <c r="S140" i="1"/>
  <c r="S4113" i="1"/>
  <c r="S1020" i="1"/>
  <c r="S3912" i="1"/>
  <c r="S2416" i="1"/>
  <c r="S662" i="1"/>
  <c r="S907" i="1"/>
  <c r="S1242" i="1"/>
  <c r="S3061" i="1"/>
  <c r="S513" i="1"/>
  <c r="S619" i="1"/>
  <c r="S1440" i="1"/>
  <c r="S2345" i="1"/>
  <c r="S2777" i="1"/>
  <c r="S3117" i="1"/>
  <c r="S882" i="1"/>
  <c r="S1808" i="1"/>
  <c r="S1110" i="1"/>
  <c r="S1177" i="1"/>
  <c r="S1458" i="1"/>
  <c r="S475" i="1"/>
  <c r="S4062" i="1"/>
  <c r="S1018" i="1"/>
  <c r="S900" i="1"/>
  <c r="S1237" i="1"/>
  <c r="S234" i="1"/>
  <c r="S2910" i="1"/>
  <c r="S2893" i="1"/>
  <c r="S1422" i="1"/>
  <c r="S2661" i="1"/>
  <c r="S551" i="1"/>
  <c r="S1771" i="1"/>
  <c r="S1067" i="1"/>
  <c r="S3848" i="1"/>
  <c r="S1903" i="1"/>
  <c r="S702" i="1"/>
  <c r="S156" i="1"/>
  <c r="S781" i="1"/>
  <c r="S927" i="1"/>
  <c r="S1017" i="1"/>
  <c r="S3873" i="1"/>
  <c r="S4097" i="1"/>
  <c r="S2158" i="1"/>
  <c r="S1047" i="1"/>
  <c r="S607" i="1"/>
  <c r="S1081" i="1"/>
  <c r="S977" i="1"/>
  <c r="S2503" i="1"/>
  <c r="S4060" i="1"/>
  <c r="S558" i="1"/>
  <c r="S1102" i="1"/>
  <c r="S1567" i="1"/>
  <c r="S2384" i="1"/>
  <c r="S2951" i="1"/>
  <c r="S3069" i="1"/>
  <c r="S3857" i="1"/>
  <c r="S4061" i="1"/>
  <c r="S947" i="1"/>
  <c r="S1575" i="1"/>
  <c r="S4064" i="1"/>
  <c r="S3087" i="1"/>
  <c r="S897" i="1"/>
  <c r="S2589" i="1"/>
  <c r="S1327" i="1"/>
  <c r="S1120" i="1"/>
  <c r="S432" i="1"/>
  <c r="S1490" i="1"/>
  <c r="S4095" i="1"/>
  <c r="S3748" i="1"/>
  <c r="S129" i="1"/>
  <c r="S996" i="1"/>
  <c r="S1330" i="1"/>
  <c r="S943" i="1"/>
  <c r="S1598" i="1"/>
  <c r="S2157" i="1"/>
  <c r="S465" i="1"/>
  <c r="S3931" i="1"/>
  <c r="S451" i="1"/>
  <c r="S863" i="1"/>
  <c r="S1487" i="1"/>
  <c r="S2571" i="1"/>
  <c r="S478" i="1"/>
  <c r="S1002" i="1"/>
  <c r="S925" i="1"/>
  <c r="S4049" i="1"/>
  <c r="S2953" i="1"/>
  <c r="S3644" i="1"/>
  <c r="S3990" i="1"/>
  <c r="S2781" i="1"/>
  <c r="S2134" i="1"/>
  <c r="S3847" i="1"/>
  <c r="S1483" i="1"/>
  <c r="S2880" i="1"/>
  <c r="S1821" i="1"/>
  <c r="S975" i="1"/>
  <c r="S2646" i="1"/>
  <c r="S4109" i="1"/>
  <c r="S867" i="1"/>
  <c r="S1818" i="1"/>
  <c r="S423" i="1"/>
  <c r="S220" i="1"/>
  <c r="S602" i="1"/>
  <c r="S2150" i="1"/>
  <c r="S2768" i="1"/>
  <c r="S3744" i="1"/>
  <c r="S3860" i="1"/>
  <c r="S4084" i="1"/>
  <c r="S1780" i="1"/>
  <c r="S4110" i="1"/>
  <c r="S959" i="1"/>
  <c r="S978" i="1"/>
  <c r="S948" i="1"/>
  <c r="S1500" i="1"/>
  <c r="S2854" i="1"/>
  <c r="S2653" i="1"/>
  <c r="S130" i="1"/>
  <c r="S2959" i="1"/>
  <c r="S2411" i="1"/>
  <c r="S4004" i="1"/>
  <c r="S3981" i="1"/>
  <c r="S2383" i="1"/>
  <c r="S3921" i="1"/>
  <c r="S505" i="1"/>
  <c r="S2516" i="1"/>
  <c r="S2861" i="1"/>
  <c r="S3889" i="1"/>
  <c r="S1801" i="1"/>
  <c r="S2136" i="1"/>
  <c r="S2593" i="1"/>
  <c r="S1910" i="1"/>
  <c r="S958" i="1"/>
  <c r="S2146" i="1"/>
  <c r="S777" i="1"/>
  <c r="S1592" i="1"/>
  <c r="S1129" i="1"/>
  <c r="S1715" i="1"/>
  <c r="S3797" i="1"/>
  <c r="S1406" i="1"/>
  <c r="S3144" i="1"/>
  <c r="S1169" i="1"/>
  <c r="S998" i="1"/>
  <c r="S1105" i="1"/>
  <c r="S1917" i="1"/>
  <c r="S2135" i="1"/>
  <c r="S2866" i="1"/>
  <c r="S1044" i="1"/>
  <c r="S1159" i="1"/>
  <c r="S2349" i="1"/>
  <c r="S3962" i="1"/>
  <c r="S4036" i="1"/>
  <c r="S3891" i="1"/>
  <c r="S678" i="1"/>
  <c r="S3800" i="1"/>
  <c r="S581" i="1"/>
  <c r="S941" i="1"/>
  <c r="S3979" i="1"/>
  <c r="S2649" i="1"/>
  <c r="S2431" i="1"/>
  <c r="S937" i="1"/>
  <c r="S4065" i="1"/>
  <c r="S2127" i="1"/>
  <c r="S1565" i="1"/>
  <c r="S1050" i="1"/>
  <c r="S603" i="1"/>
  <c r="S1790" i="1"/>
  <c r="S633" i="1"/>
  <c r="S506" i="1"/>
  <c r="S1333" i="1"/>
  <c r="S519" i="1"/>
  <c r="S951" i="1"/>
  <c r="S2369" i="1"/>
  <c r="S1075" i="1"/>
  <c r="S1795" i="1"/>
  <c r="S4007" i="1"/>
  <c r="S428" i="1"/>
  <c r="S1915" i="1"/>
  <c r="S970" i="1"/>
  <c r="S1323" i="1"/>
  <c r="S880" i="1"/>
  <c r="S999" i="1"/>
  <c r="S4015" i="1"/>
  <c r="S721" i="1"/>
  <c r="S875" i="1"/>
  <c r="S2390" i="1"/>
  <c r="S3203" i="1"/>
  <c r="S3901" i="1"/>
  <c r="S4026" i="1"/>
  <c r="S2426" i="1"/>
  <c r="S1419" i="1"/>
  <c r="S2387" i="1"/>
  <c r="S546" i="1"/>
  <c r="S1904" i="1"/>
  <c r="S3866" i="1"/>
  <c r="S967" i="1"/>
  <c r="S3094" i="1"/>
  <c r="S504" i="1"/>
  <c r="S939" i="1"/>
  <c r="S2686" i="1"/>
  <c r="S1328" i="1"/>
  <c r="S1316" i="1"/>
  <c r="S2766" i="1"/>
  <c r="S1443" i="1"/>
  <c r="S200" i="1"/>
  <c r="S4101" i="1"/>
  <c r="S2751" i="1"/>
  <c r="S965" i="1"/>
  <c r="S424" i="1"/>
  <c r="S697" i="1"/>
  <c r="S986" i="1"/>
  <c r="S1874" i="1"/>
  <c r="S2750" i="1"/>
  <c r="S4075" i="1"/>
  <c r="S2511" i="1"/>
  <c r="S1094" i="1"/>
  <c r="S2892" i="1"/>
  <c r="S4019" i="1"/>
  <c r="S623" i="1"/>
  <c r="S1920" i="1"/>
  <c r="S472" i="1"/>
  <c r="S1705" i="1"/>
  <c r="S3194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2601" i="1"/>
  <c r="S707" i="1"/>
  <c r="S610" i="1"/>
  <c r="S3973" i="1"/>
  <c r="S3142" i="1"/>
  <c r="S663" i="1"/>
  <c r="S151" i="1"/>
  <c r="S559" i="1"/>
  <c r="S1231" i="1"/>
  <c r="S3943" i="1"/>
  <c r="S2868" i="1"/>
  <c r="S2654" i="1"/>
  <c r="S2871" i="1"/>
  <c r="S2650" i="1"/>
  <c r="S1721" i="1"/>
  <c r="S706" i="1"/>
  <c r="S2682" i="1"/>
  <c r="S228" i="1"/>
  <c r="S914" i="1"/>
  <c r="S1456" i="1"/>
  <c r="S685" i="1"/>
  <c r="S775" i="1"/>
  <c r="S2162" i="1"/>
  <c r="S2769" i="1"/>
  <c r="S2572" i="1"/>
  <c r="S3081" i="1"/>
  <c r="S1581" i="1"/>
  <c r="S955" i="1"/>
  <c r="S2415" i="1"/>
  <c r="S3903" i="1"/>
  <c r="S4023" i="1"/>
  <c r="S4021" i="1"/>
  <c r="S456" i="1"/>
  <c r="S1085" i="1"/>
  <c r="S1331" i="1"/>
  <c r="S874" i="1"/>
  <c r="S2152" i="1"/>
  <c r="S510" i="1"/>
  <c r="S571" i="1"/>
  <c r="S883" i="1"/>
  <c r="S1234" i="1"/>
  <c r="S2156" i="1"/>
  <c r="S2386" i="1"/>
  <c r="S2695" i="1"/>
  <c r="S2903" i="1"/>
  <c r="S3131" i="1"/>
  <c r="S966" i="1"/>
  <c r="S715" i="1"/>
  <c r="S452" i="1"/>
  <c r="S2905" i="1"/>
  <c r="S1438" i="1"/>
  <c r="S2764" i="1"/>
  <c r="S425" i="1"/>
  <c r="S2001" i="1"/>
  <c r="S468" i="1"/>
  <c r="S1157" i="1"/>
  <c r="S720" i="1"/>
  <c r="S1494" i="1"/>
  <c r="S2564" i="1"/>
  <c r="S1738" i="1"/>
  <c r="S2161" i="1"/>
  <c r="S222" i="1"/>
  <c r="S2328" i="1"/>
  <c r="S2763" i="1"/>
  <c r="S155" i="1"/>
  <c r="S2403" i="1"/>
  <c r="S576" i="1"/>
  <c r="S1485" i="1"/>
  <c r="S2694" i="1"/>
  <c r="S2702" i="1"/>
  <c r="S552" i="1"/>
  <c r="S779" i="1"/>
  <c r="S1072" i="1"/>
  <c r="S2432" i="1"/>
  <c r="S2149" i="1"/>
  <c r="S2357" i="1"/>
  <c r="S2683" i="1"/>
  <c r="S458" i="1"/>
  <c r="S2389" i="1"/>
  <c r="S1712" i="1"/>
  <c r="S4067" i="1"/>
  <c r="S1563" i="1"/>
  <c r="S499" i="1"/>
  <c r="S1135" i="1"/>
  <c r="S2759" i="1"/>
  <c r="S3123" i="1"/>
  <c r="S3738" i="1"/>
  <c r="S3790" i="1"/>
  <c r="S1573" i="1"/>
  <c r="S611" i="1"/>
  <c r="S1155" i="1"/>
  <c r="S3089" i="1"/>
  <c r="S3952" i="1"/>
  <c r="S1314" i="1"/>
  <c r="S2413" i="1"/>
  <c r="S919" i="1"/>
  <c r="S2508" i="1"/>
  <c r="S2582" i="1"/>
  <c r="S3968" i="1"/>
  <c r="S2652" i="1"/>
  <c r="S1726" i="1"/>
  <c r="S148" i="1"/>
  <c r="S2353" i="1"/>
  <c r="S2123" i="1"/>
  <c r="S588" i="1"/>
  <c r="S976" i="1"/>
  <c r="S1084" i="1"/>
  <c r="S2417" i="1"/>
  <c r="S543" i="1"/>
  <c r="S1579" i="1"/>
  <c r="S3868" i="1"/>
  <c r="S1244" i="1"/>
  <c r="S166" i="1"/>
  <c r="S693" i="1"/>
  <c r="S1112" i="1"/>
  <c r="S1877" i="1"/>
  <c r="S1918" i="1"/>
  <c r="S1322" i="1"/>
  <c r="S921" i="1"/>
  <c r="S1101" i="1"/>
  <c r="S1115" i="1"/>
  <c r="S1128" i="1"/>
  <c r="S1409" i="1"/>
  <c r="S1583" i="1"/>
  <c r="S1791" i="1"/>
  <c r="S1868" i="1"/>
  <c r="S2570" i="1"/>
  <c r="S2585" i="1"/>
  <c r="S2895" i="1"/>
  <c r="S555" i="1"/>
  <c r="S2437" i="1"/>
  <c r="S1150" i="1"/>
  <c r="S3079" i="1"/>
  <c r="S2697" i="1"/>
  <c r="S1126" i="1"/>
  <c r="S994" i="1"/>
  <c r="S1160" i="1"/>
  <c r="S1111" i="1"/>
  <c r="S1875" i="1"/>
  <c r="S1545" i="1"/>
  <c r="S422" i="1"/>
  <c r="S2743" i="1"/>
  <c r="S507" i="1"/>
  <c r="S2404" i="1"/>
  <c r="S2864" i="1"/>
  <c r="S577" i="1"/>
  <c r="S597" i="1"/>
  <c r="S573" i="1"/>
  <c r="S902" i="1"/>
  <c r="S1407" i="1"/>
  <c r="S3963" i="1"/>
  <c r="S4043" i="1"/>
  <c r="S192" i="1"/>
  <c r="S1990" i="1"/>
  <c r="S1145" i="1"/>
  <c r="S2886" i="1"/>
  <c r="S711" i="1"/>
  <c r="S232" i="1"/>
  <c r="S664" i="1"/>
  <c r="S780" i="1"/>
  <c r="S1172" i="1"/>
  <c r="S1740" i="1"/>
  <c r="S1865" i="1"/>
  <c r="S3055" i="1"/>
  <c r="S4074" i="1"/>
  <c r="S696" i="1"/>
  <c r="S575" i="1"/>
  <c r="S2124" i="1"/>
  <c r="S2350" i="1"/>
  <c r="S1013" i="1"/>
  <c r="S563" i="1"/>
  <c r="S2382" i="1"/>
  <c r="S3200" i="1"/>
  <c r="S1688" i="1"/>
  <c r="S940" i="1"/>
  <c r="S1140" i="1"/>
  <c r="S665" i="1"/>
  <c r="S864" i="1"/>
  <c r="S3097" i="1"/>
  <c r="S144" i="1"/>
  <c r="S239" i="1"/>
  <c r="S1425" i="1"/>
  <c r="S1561" i="1"/>
  <c r="S2440" i="1"/>
  <c r="S2779" i="1"/>
  <c r="S3917" i="1"/>
  <c r="S4086" i="1"/>
  <c r="S2681" i="1"/>
  <c r="S2372" i="1"/>
  <c r="S2700" i="1"/>
  <c r="S545" i="1"/>
  <c r="S872" i="1"/>
  <c r="S3120" i="1"/>
  <c r="S719" i="1"/>
  <c r="S1324" i="1"/>
  <c r="S906" i="1"/>
  <c r="S904" i="1"/>
  <c r="S3928" i="1"/>
  <c r="S462" i="1"/>
  <c r="S1042" i="1"/>
  <c r="S491" i="1"/>
  <c r="S3919" i="1"/>
  <c r="S4087" i="1"/>
  <c r="S1909" i="1"/>
  <c r="S1597" i="1"/>
  <c r="S3085" i="1"/>
  <c r="S3794" i="1"/>
  <c r="S125" i="1"/>
  <c r="S3105" i="1"/>
  <c r="S1010" i="1"/>
  <c r="S159" i="1"/>
  <c r="S599" i="1"/>
  <c r="S2569" i="1"/>
  <c r="S2153" i="1"/>
  <c r="S2881" i="1"/>
  <c r="S1501" i="1"/>
  <c r="S2370" i="1"/>
  <c r="S2573" i="1"/>
  <c r="S2771" i="1"/>
  <c r="S3088" i="1"/>
  <c r="S3947" i="1"/>
  <c r="S3996" i="1"/>
  <c r="S4009" i="1"/>
  <c r="S1488" i="1"/>
  <c r="S2685" i="1"/>
  <c r="S1121" i="1"/>
  <c r="S1413" i="1"/>
  <c r="S2765" i="1"/>
  <c r="S217" i="1"/>
  <c r="S973" i="1"/>
  <c r="S3911" i="1"/>
  <c r="S1125" i="1"/>
  <c r="S1132" i="1"/>
  <c r="S1717" i="1"/>
  <c r="S3942" i="1"/>
  <c r="S714" i="1"/>
  <c r="S1720" i="1"/>
  <c r="S3083" i="1"/>
  <c r="S4044" i="1"/>
  <c r="S675" i="1"/>
  <c r="S2132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1703" i="1"/>
  <c r="S3090" i="1"/>
  <c r="S1012" i="1"/>
  <c r="S2775" i="1"/>
  <c r="S2391" i="1"/>
  <c r="S486" i="1"/>
  <c r="S631" i="1"/>
  <c r="S1171" i="1"/>
  <c r="S1907" i="1"/>
  <c r="S572" i="1"/>
  <c r="S1116" i="1"/>
  <c r="S2130" i="1"/>
  <c r="S2154" i="1"/>
  <c r="S2587" i="1"/>
  <c r="S2588" i="1"/>
  <c r="S2594" i="1"/>
  <c r="S2889" i="1"/>
  <c r="S4068" i="1"/>
  <c r="S4081" i="1"/>
  <c r="S1107" i="1"/>
  <c r="S496" i="1"/>
  <c r="S3062" i="1"/>
  <c r="S2955" i="1"/>
  <c r="S1070" i="1"/>
  <c r="S1151" i="1"/>
  <c r="S2512" i="1"/>
  <c r="S3054" i="1"/>
  <c r="S2690" i="1"/>
  <c r="S2581" i="1"/>
  <c r="S514" i="1"/>
  <c r="S1994" i="1"/>
  <c r="S1117" i="1"/>
  <c r="S2436" i="1"/>
  <c r="S508" i="1"/>
  <c r="S1147" i="1"/>
  <c r="S1408" i="1"/>
  <c r="S1600" i="1"/>
  <c r="S2393" i="1"/>
  <c r="S4002" i="1"/>
  <c r="S196" i="1"/>
  <c r="S1881" i="1"/>
  <c r="S3080" i="1"/>
  <c r="S765" i="1"/>
  <c r="S2142" i="1"/>
  <c r="S870" i="1"/>
  <c r="S684" i="1"/>
  <c r="S1131" i="1"/>
  <c r="S596" i="1"/>
  <c r="S992" i="1"/>
  <c r="S1424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2651" i="1"/>
  <c r="S466" i="1"/>
  <c r="S3954" i="1"/>
  <c r="S2662" i="1"/>
  <c r="S2660" i="1"/>
  <c r="S565" i="1"/>
  <c r="S550" i="1"/>
  <c r="S3076" i="1"/>
  <c r="S548" i="1"/>
  <c r="S1046" i="1"/>
  <c r="S632" i="1"/>
  <c r="S1088" i="1"/>
  <c r="S150" i="1"/>
  <c r="S2909" i="1"/>
  <c r="S4051" i="1"/>
  <c r="S2504" i="1"/>
  <c r="S1585" i="1"/>
  <c r="S1813" i="1"/>
  <c r="S3972" i="1"/>
  <c r="S2356" i="1"/>
  <c r="S3070" i="1"/>
  <c r="S457" i="1"/>
  <c r="S191" i="1"/>
  <c r="S1074" i="1"/>
  <c r="S3808" i="1"/>
  <c r="S4052" i="1"/>
  <c r="S2348" i="1"/>
  <c r="S461" i="1"/>
  <c r="S1141" i="1"/>
  <c r="S601" i="1"/>
  <c r="S593" i="1"/>
  <c r="S2396" i="1"/>
  <c r="S3198" i="1"/>
  <c r="S2138" i="1"/>
  <c r="S1164" i="1"/>
  <c r="S153" i="1"/>
  <c r="S3880" i="1"/>
  <c r="S2693" i="1"/>
  <c r="S3110" i="1"/>
  <c r="S2656" i="1"/>
  <c r="S1049" i="1"/>
  <c r="S1696" i="1"/>
  <c r="S1869" i="1"/>
  <c r="S1988" i="1"/>
  <c r="S2128" i="1"/>
  <c r="S2395" i="1"/>
  <c r="S3121" i="1"/>
  <c r="S1099" i="1"/>
  <c r="S2376" i="1"/>
  <c r="S2521" i="1"/>
  <c r="S1103" i="1"/>
  <c r="S215" i="1"/>
  <c r="S683" i="1"/>
  <c r="S1113" i="1"/>
  <c r="S2362" i="1"/>
  <c r="S2865" i="1"/>
  <c r="S3067" i="1"/>
  <c r="S3112" i="1"/>
  <c r="S3861" i="1"/>
  <c r="S4114" i="1"/>
  <c r="S1092" i="1"/>
  <c r="S2438" i="1"/>
  <c r="S1118" i="1"/>
  <c r="S2877" i="1"/>
  <c r="S1724" i="1"/>
  <c r="S123" i="1"/>
  <c r="S582" i="1"/>
  <c r="S1543" i="1"/>
  <c r="S1547" i="1"/>
  <c r="S1729" i="1"/>
  <c r="S3134" i="1"/>
  <c r="S3632" i="1"/>
  <c r="S476" i="1"/>
  <c r="S598" i="1"/>
  <c r="S676" i="1"/>
  <c r="S3906" i="1"/>
  <c r="S2427" i="1"/>
  <c r="S455" i="1"/>
  <c r="S773" i="1"/>
  <c r="S3855" i="1"/>
  <c r="S2418" i="1"/>
  <c r="S3096" i="1"/>
  <c r="S3959" i="1"/>
  <c r="S1175" i="1"/>
  <c r="S1913" i="1"/>
  <c r="S3075" i="1"/>
  <c r="S1736" i="1"/>
  <c r="S561" i="1"/>
  <c r="S568" i="1"/>
  <c r="S629" i="1"/>
  <c r="S636" i="1"/>
  <c r="S2148" i="1"/>
  <c r="S2420" i="1"/>
  <c r="S2687" i="1"/>
  <c r="S2915" i="1"/>
  <c r="S3858" i="1"/>
  <c r="S4047" i="1"/>
  <c r="S3082" i="1"/>
  <c r="S4094" i="1"/>
  <c r="S1083" i="1"/>
  <c r="S984" i="1"/>
  <c r="S449" i="1"/>
  <c r="S1412" i="1"/>
  <c r="S2423" i="1"/>
  <c r="S2904" i="1"/>
  <c r="S3060" i="1"/>
  <c r="S3074" i="1"/>
  <c r="S1876" i="1"/>
  <c r="S214" i="1"/>
  <c r="S1449" i="1"/>
  <c r="S122" i="1"/>
  <c r="S2434" i="1"/>
  <c r="S4017" i="1"/>
  <c r="S2680" i="1"/>
  <c r="S1595" i="1"/>
  <c r="S591" i="1"/>
  <c r="S1589" i="1"/>
  <c r="S2425" i="1"/>
  <c r="S3864" i="1"/>
  <c r="S983" i="1"/>
  <c r="S427" i="1"/>
  <c r="S562" i="1"/>
  <c r="S1123" i="1"/>
  <c r="S580" i="1"/>
  <c r="S585" i="1"/>
  <c r="S2911" i="1"/>
  <c r="S1453" i="1"/>
  <c r="S163" i="1"/>
  <c r="S169" i="1"/>
  <c r="S2591" i="1"/>
  <c r="S3122" i="1"/>
  <c r="S2155" i="1"/>
  <c r="S488" i="1"/>
  <c r="S640" i="1"/>
  <c r="S3934" i="1"/>
  <c r="S216" i="1"/>
  <c r="S637" i="1"/>
  <c r="S1183" i="1"/>
  <c r="S154" i="1"/>
  <c r="S1442" i="1"/>
  <c r="S542" i="1"/>
  <c r="S1180" i="1"/>
  <c r="S1499" i="1"/>
  <c r="S3914" i="1"/>
  <c r="S4008" i="1"/>
  <c r="S1704" i="1"/>
  <c r="S157" i="1"/>
  <c r="S3995" i="1"/>
  <c r="S2375" i="1"/>
  <c r="S1178" i="1"/>
  <c r="S566" i="1"/>
  <c r="S3057" i="1"/>
  <c r="S2950" i="1"/>
  <c r="S3798" i="1"/>
  <c r="S668" i="1"/>
  <c r="S1136" i="1"/>
  <c r="S2916" i="1"/>
  <c r="S2943" i="1"/>
  <c r="S3641" i="1"/>
  <c r="S1867" i="1"/>
  <c r="S447" i="1"/>
  <c r="S2696" i="1"/>
  <c r="S2912" i="1"/>
  <c r="S3126" i="1"/>
  <c r="S2430" i="1"/>
  <c r="S2691" i="1"/>
  <c r="S437" i="1"/>
  <c r="S161" i="1"/>
  <c r="S173" i="1"/>
  <c r="S2429" i="1"/>
  <c r="S2433" i="1"/>
  <c r="S3202" i="1"/>
  <c r="S3807" i="1"/>
  <c r="S194" i="1"/>
  <c r="S498" i="1"/>
  <c r="S1318" i="1"/>
  <c r="S578" i="1"/>
  <c r="S2596" i="1"/>
  <c r="S2584" i="1"/>
  <c r="S1452" i="1"/>
  <c r="S698" i="1"/>
  <c r="S3953" i="1"/>
  <c r="S544" i="1"/>
  <c r="S3631" i="1"/>
  <c r="S641" i="1"/>
  <c r="S621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2736" i="1"/>
  <c r="R2245" i="1"/>
  <c r="R1255" i="1"/>
  <c r="R1014" i="1"/>
  <c r="R2016" i="1"/>
  <c r="R3842" i="1"/>
  <c r="R2613" i="1"/>
  <c r="R80" i="1"/>
  <c r="R2247" i="1"/>
  <c r="R2261" i="1"/>
  <c r="R2187" i="1"/>
  <c r="R2271" i="1"/>
  <c r="R1945" i="1"/>
  <c r="R2077" i="1"/>
  <c r="R2723" i="1"/>
  <c r="R644" i="1"/>
  <c r="R1960" i="1"/>
  <c r="R2626" i="1"/>
  <c r="R2244" i="1"/>
  <c r="R2274" i="1"/>
  <c r="R1662" i="1"/>
  <c r="R2233" i="1"/>
  <c r="R1480" i="1"/>
  <c r="R2230" i="1"/>
  <c r="R2236" i="1"/>
  <c r="R1972" i="1"/>
  <c r="R1963" i="1"/>
  <c r="R2194" i="1"/>
  <c r="R1980" i="1"/>
  <c r="R2189" i="1"/>
  <c r="R2737" i="1"/>
  <c r="R2252" i="1"/>
  <c r="R2627" i="1"/>
  <c r="R2199" i="1"/>
  <c r="R2227" i="1"/>
  <c r="R2018" i="1"/>
  <c r="R1764" i="1"/>
  <c r="R2619" i="1"/>
  <c r="R2013" i="1"/>
  <c r="R2047" i="1"/>
  <c r="R2243" i="1"/>
  <c r="R1950" i="1"/>
  <c r="R1946" i="1"/>
  <c r="R1217" i="1"/>
  <c r="R2263" i="1"/>
  <c r="R2272" i="1"/>
  <c r="R2204" i="1"/>
  <c r="R1956" i="1"/>
  <c r="R1974" i="1"/>
  <c r="R1478" i="1"/>
  <c r="R2603" i="1"/>
  <c r="R2629" i="1"/>
  <c r="R2259" i="1"/>
  <c r="R2026" i="1"/>
  <c r="R1971" i="1"/>
  <c r="R1514" i="1"/>
  <c r="R2078" i="1"/>
  <c r="R2202" i="1"/>
  <c r="R2196" i="1"/>
  <c r="R2238" i="1"/>
  <c r="R2329" i="1"/>
  <c r="R2184" i="1"/>
  <c r="R2338" i="1"/>
  <c r="R2082" i="1"/>
  <c r="R2045" i="1"/>
  <c r="R2191" i="1"/>
  <c r="R1403" i="1"/>
  <c r="R2234" i="1"/>
  <c r="R2015" i="1"/>
  <c r="R2729" i="1"/>
  <c r="R2185" i="1"/>
  <c r="R2021" i="1"/>
  <c r="R1534" i="1"/>
  <c r="R2052" i="1"/>
  <c r="R2256" i="1"/>
  <c r="R2996" i="1"/>
  <c r="R1467" i="1"/>
  <c r="R2195" i="1"/>
  <c r="R2312" i="1"/>
  <c r="R2449" i="1"/>
  <c r="R1382" i="1"/>
  <c r="R2040" i="1"/>
  <c r="R1536" i="1"/>
  <c r="R2190" i="1"/>
  <c r="R2277" i="1"/>
  <c r="R2609" i="1"/>
  <c r="R2282" i="1"/>
  <c r="R1979" i="1"/>
  <c r="R1957" i="1"/>
  <c r="R79" i="1"/>
  <c r="R2036" i="1"/>
  <c r="R316" i="1"/>
  <c r="R2741" i="1"/>
  <c r="R2203" i="1"/>
  <c r="R2003" i="1"/>
  <c r="R2269" i="1"/>
  <c r="R1346" i="1"/>
  <c r="R2246" i="1"/>
  <c r="R1976" i="1"/>
  <c r="R1969" i="1"/>
  <c r="R2031" i="1"/>
  <c r="R1982" i="1"/>
  <c r="R2635" i="1"/>
  <c r="R2054" i="1"/>
  <c r="R2239" i="1"/>
  <c r="R1023" i="1"/>
  <c r="R2709" i="1"/>
  <c r="R2301" i="1"/>
  <c r="R1947" i="1"/>
  <c r="R1978" i="1"/>
  <c r="R1032" i="1"/>
  <c r="R3728" i="1"/>
  <c r="R3155" i="1"/>
  <c r="R2235" i="1"/>
  <c r="R3813" i="1"/>
  <c r="R2262" i="1"/>
  <c r="R2604" i="1"/>
  <c r="R1196" i="1"/>
  <c r="R2268" i="1"/>
  <c r="R2012" i="1"/>
  <c r="R3003" i="1"/>
  <c r="R2072" i="1"/>
  <c r="R738" i="1"/>
  <c r="R3355" i="1"/>
  <c r="R2005" i="1"/>
  <c r="R45" i="1"/>
  <c r="R1839" i="1"/>
  <c r="R248" i="1"/>
  <c r="R2011" i="1"/>
  <c r="R2034" i="1"/>
  <c r="R2611" i="1"/>
  <c r="R540" i="1"/>
  <c r="R3027" i="1"/>
  <c r="R2039" i="1"/>
  <c r="R646" i="1"/>
  <c r="R3710" i="1"/>
  <c r="R2267" i="1"/>
  <c r="R2726" i="1"/>
  <c r="R1259" i="1"/>
  <c r="R2341" i="1"/>
  <c r="R1958" i="1"/>
  <c r="R308" i="1"/>
  <c r="R2216" i="1"/>
  <c r="R1194" i="1"/>
  <c r="R3446" i="1"/>
  <c r="R2081" i="1"/>
  <c r="R3584" i="1"/>
  <c r="R2257" i="1"/>
  <c r="R3294" i="1"/>
  <c r="R1970" i="1"/>
  <c r="R2186" i="1"/>
  <c r="R320" i="1"/>
  <c r="R2273" i="1"/>
  <c r="R1530" i="1"/>
  <c r="R2023" i="1"/>
  <c r="R2073" i="1"/>
  <c r="R1224" i="1"/>
  <c r="R647" i="1"/>
  <c r="R1506" i="1"/>
  <c r="R2254" i="1"/>
  <c r="R1612" i="1"/>
  <c r="R2280" i="1"/>
  <c r="R2242" i="1"/>
  <c r="R1198" i="1"/>
  <c r="R656" i="1"/>
  <c r="R845" i="1"/>
  <c r="R2488" i="1"/>
  <c r="R1632" i="1"/>
  <c r="R2717" i="1"/>
  <c r="R1973" i="1"/>
  <c r="R1835" i="1"/>
  <c r="R1967" i="1"/>
  <c r="R1200" i="1"/>
  <c r="R1754" i="1"/>
  <c r="R1966" i="1"/>
  <c r="R1975" i="1"/>
  <c r="R384" i="1"/>
  <c r="R2330" i="1"/>
  <c r="R1212" i="1"/>
  <c r="R2107" i="1"/>
  <c r="R1199" i="1"/>
  <c r="R2724" i="1"/>
  <c r="R1378" i="1"/>
  <c r="R3654" i="1"/>
  <c r="R1538" i="1"/>
  <c r="R2177" i="1"/>
  <c r="R2042" i="1"/>
  <c r="R2008" i="1"/>
  <c r="R110" i="1"/>
  <c r="R3026" i="1"/>
  <c r="R2739" i="1"/>
  <c r="R2226" i="1"/>
  <c r="R1289" i="1"/>
  <c r="R2817" i="1"/>
  <c r="R1925" i="1"/>
  <c r="R264" i="1"/>
  <c r="R3720" i="1"/>
  <c r="R759" i="1"/>
  <c r="R1025" i="1"/>
  <c r="R2014" i="1"/>
  <c r="R2006" i="1"/>
  <c r="R833" i="1"/>
  <c r="R2710" i="1"/>
  <c r="R306" i="1"/>
  <c r="R287" i="1"/>
  <c r="R3820" i="1"/>
  <c r="R2032" i="1"/>
  <c r="R1955" i="1"/>
  <c r="R2117" i="1"/>
  <c r="R3832" i="1"/>
  <c r="R2610" i="1"/>
  <c r="R3393" i="1"/>
  <c r="R2258" i="1"/>
  <c r="R3368" i="1"/>
  <c r="R2275" i="1"/>
  <c r="R111" i="1"/>
  <c r="R1388" i="1"/>
  <c r="R2068" i="1"/>
  <c r="R858" i="1"/>
  <c r="R3364" i="1"/>
  <c r="R2004" i="1"/>
  <c r="R1509" i="1"/>
  <c r="R3473" i="1"/>
  <c r="R389" i="1"/>
  <c r="R658" i="1"/>
  <c r="R3039" i="1"/>
  <c r="R1260" i="1"/>
  <c r="R1953" i="1"/>
  <c r="R1385" i="1"/>
  <c r="R2335" i="1"/>
  <c r="R1285" i="1"/>
  <c r="R2037" i="1"/>
  <c r="R3410" i="1"/>
  <c r="R3316" i="1"/>
  <c r="R3721" i="1"/>
  <c r="R1977" i="1"/>
  <c r="R1526" i="1"/>
  <c r="R1968" i="1"/>
  <c r="R385" i="1"/>
  <c r="R1022" i="1"/>
  <c r="R1520" i="1"/>
  <c r="R1841" i="1"/>
  <c r="R1351" i="1"/>
  <c r="R790" i="1"/>
  <c r="R1380" i="1"/>
  <c r="R2501" i="1"/>
  <c r="R2445" i="1"/>
  <c r="R1257" i="1"/>
  <c r="R2059" i="1"/>
  <c r="R3464" i="1"/>
  <c r="R3601" i="1"/>
  <c r="R2730" i="1"/>
  <c r="R1676" i="1"/>
  <c r="R1752" i="1"/>
  <c r="R2027" i="1"/>
  <c r="R1952" i="1"/>
  <c r="R1838" i="1"/>
  <c r="R1252" i="1"/>
  <c r="R2215" i="1"/>
  <c r="R1204" i="1"/>
  <c r="R2067" i="1"/>
  <c r="R1256" i="1"/>
  <c r="R1954" i="1"/>
  <c r="R83" i="1"/>
  <c r="R2062" i="1"/>
  <c r="R2213" i="1"/>
  <c r="R1928" i="1"/>
  <c r="R2547" i="1"/>
  <c r="R846" i="1"/>
  <c r="R1964" i="1"/>
  <c r="R2022" i="1"/>
  <c r="R3458" i="1"/>
  <c r="R2066" i="1"/>
  <c r="R260" i="1"/>
  <c r="R3048" i="1"/>
  <c r="R3462" i="1"/>
  <c r="R1376" i="1"/>
  <c r="R1477" i="1"/>
  <c r="R3157" i="1"/>
  <c r="R2621" i="1"/>
  <c r="R2638" i="1"/>
  <c r="R1939" i="1"/>
  <c r="R2837" i="1"/>
  <c r="R3709" i="1"/>
  <c r="R3445" i="1"/>
  <c r="R2284" i="1"/>
  <c r="R2283" i="1"/>
  <c r="R2192" i="1"/>
  <c r="R254" i="1"/>
  <c r="R3397" i="1"/>
  <c r="R3607" i="1"/>
  <c r="R39" i="1"/>
  <c r="R1358" i="1"/>
  <c r="R2457" i="1"/>
  <c r="R2043" i="1"/>
  <c r="R391" i="1"/>
  <c r="R2458" i="1"/>
  <c r="R2172" i="1"/>
  <c r="R787" i="1"/>
  <c r="R3539" i="1"/>
  <c r="R2467" i="1"/>
  <c r="R2266" i="1"/>
  <c r="R3009" i="1"/>
  <c r="R3510" i="1"/>
  <c r="R1539" i="1"/>
  <c r="R825" i="1"/>
  <c r="R747" i="1"/>
  <c r="R301" i="1"/>
  <c r="R2035" i="1"/>
  <c r="R274" i="1"/>
  <c r="R2991" i="1"/>
  <c r="R289" i="1"/>
  <c r="R1533" i="1"/>
  <c r="R2315" i="1"/>
  <c r="R3308" i="1"/>
  <c r="R1681" i="1"/>
  <c r="R3257" i="1"/>
  <c r="R3593" i="1"/>
  <c r="R2975" i="1"/>
  <c r="R3656" i="1"/>
  <c r="R1655" i="1"/>
  <c r="R1527" i="1"/>
  <c r="R359" i="1"/>
  <c r="R66" i="1"/>
  <c r="R1362" i="1"/>
  <c r="R2293" i="1"/>
  <c r="R2447" i="1"/>
  <c r="R1883" i="1"/>
  <c r="R1935" i="1"/>
  <c r="R1220" i="1"/>
  <c r="R2998" i="1"/>
  <c r="R2614" i="1"/>
  <c r="R3180" i="1"/>
  <c r="R2978" i="1"/>
  <c r="R3345" i="1"/>
  <c r="R2479" i="1"/>
  <c r="R1377" i="1"/>
  <c r="R2231" i="1"/>
  <c r="R1942" i="1"/>
  <c r="R2670" i="1"/>
  <c r="R3605" i="1"/>
  <c r="R2304" i="1"/>
  <c r="R3451" i="1"/>
  <c r="R3295" i="1"/>
  <c r="R2732" i="1"/>
  <c r="R348" i="1"/>
  <c r="R2836" i="1"/>
  <c r="R1642" i="1"/>
  <c r="R2617" i="1"/>
  <c r="R3523" i="1"/>
  <c r="R2251" i="1"/>
  <c r="R2060" i="1"/>
  <c r="R3030" i="1"/>
  <c r="R2448" i="1"/>
  <c r="R1959" i="1"/>
  <c r="R1402" i="1"/>
  <c r="R2057" i="1"/>
  <c r="R1831" i="1"/>
  <c r="R37" i="1"/>
  <c r="R1266" i="1"/>
  <c r="R3050" i="1"/>
  <c r="R1503" i="1"/>
  <c r="R2639" i="1"/>
  <c r="R1890" i="1"/>
  <c r="R1762" i="1"/>
  <c r="R14" i="1"/>
  <c r="R2641" i="1"/>
  <c r="R3267" i="1"/>
  <c r="R1466" i="1"/>
  <c r="R3167" i="1"/>
  <c r="R2224" i="1"/>
  <c r="R2971" i="1"/>
  <c r="R3612" i="1"/>
  <c r="R1277" i="1"/>
  <c r="R1519" i="1"/>
  <c r="R2025" i="1"/>
  <c r="R2181" i="1"/>
  <c r="R3233" i="1"/>
  <c r="R1668" i="1"/>
  <c r="R1190" i="1"/>
  <c r="R3168" i="1"/>
  <c r="R734" i="1"/>
  <c r="R3837" i="1"/>
  <c r="R815" i="1"/>
  <c r="R15" i="1"/>
  <c r="R3485" i="1"/>
  <c r="R3311" i="1"/>
  <c r="R2668" i="1"/>
  <c r="R1221" i="1"/>
  <c r="R741" i="1"/>
  <c r="R3493" i="1"/>
  <c r="R3012" i="1"/>
  <c r="R2632" i="1"/>
  <c r="R2229" i="1"/>
  <c r="R281" i="1"/>
  <c r="R1517" i="1"/>
  <c r="R2316" i="1"/>
  <c r="R3015" i="1"/>
  <c r="R1961" i="1"/>
  <c r="R2525" i="1"/>
  <c r="R2545" i="1"/>
  <c r="R2217" i="1"/>
  <c r="R3536" i="1"/>
  <c r="R282" i="1"/>
  <c r="R276" i="1"/>
  <c r="R1633" i="1"/>
  <c r="R3718" i="1"/>
  <c r="R820" i="1"/>
  <c r="R2555" i="1"/>
  <c r="R729" i="1"/>
  <c r="R1627" i="1"/>
  <c r="R1210" i="1"/>
  <c r="R28" i="1"/>
  <c r="R3488" i="1"/>
  <c r="R852" i="1"/>
  <c r="R1763" i="1"/>
  <c r="R3698" i="1"/>
  <c r="R1276" i="1"/>
  <c r="R1280" i="1"/>
  <c r="R64" i="1"/>
  <c r="R2455" i="1"/>
  <c r="R113" i="1"/>
  <c r="R3274" i="1"/>
  <c r="R2264" i="1"/>
  <c r="R1857" i="1"/>
  <c r="R2712" i="1"/>
  <c r="R2281" i="1"/>
  <c r="R3714" i="1"/>
  <c r="R2058" i="1"/>
  <c r="R3351" i="1"/>
  <c r="R78" i="1"/>
  <c r="R3538" i="1"/>
  <c r="R3611" i="1"/>
  <c r="R2237" i="1"/>
  <c r="R3454" i="1"/>
  <c r="R2183" i="1"/>
  <c r="R3829" i="1"/>
  <c r="R272" i="1"/>
  <c r="R2075" i="1"/>
  <c r="R802" i="1"/>
  <c r="R2207" i="1"/>
  <c r="R3452" i="1"/>
  <c r="R814" i="1"/>
  <c r="R1250" i="1"/>
  <c r="R2211" i="1"/>
  <c r="R3787" i="1"/>
  <c r="R280" i="1"/>
  <c r="R1515" i="1"/>
  <c r="R2796" i="1"/>
  <c r="R3472" i="1"/>
  <c r="R1948" i="1"/>
  <c r="R2298" i="1"/>
  <c r="R3049" i="1"/>
  <c r="R3564" i="1"/>
  <c r="R2050" i="1"/>
  <c r="R63" i="1"/>
  <c r="R785" i="1"/>
  <c r="R1748" i="1"/>
  <c r="R2065" i="1"/>
  <c r="R745" i="1"/>
  <c r="R2740" i="1"/>
  <c r="R2119" i="1"/>
  <c r="R1465" i="1"/>
  <c r="R278" i="1"/>
  <c r="R1348" i="1"/>
  <c r="R271" i="1"/>
  <c r="R2201" i="1"/>
  <c r="R657" i="1"/>
  <c r="R2168" i="1"/>
  <c r="R2985" i="1"/>
  <c r="R3035" i="1"/>
  <c r="R2260" i="1"/>
  <c r="R3330" i="1"/>
  <c r="R2105" i="1"/>
  <c r="R2296" i="1"/>
  <c r="R3773" i="1"/>
  <c r="R2623" i="1"/>
  <c r="R1619" i="1"/>
  <c r="R1218" i="1"/>
  <c r="R1293" i="1"/>
  <c r="R268" i="1"/>
  <c r="R840" i="1"/>
  <c r="R1391" i="1"/>
  <c r="R1040" i="1"/>
  <c r="R21" i="1"/>
  <c r="R1535" i="1"/>
  <c r="R1609" i="1"/>
  <c r="R1892" i="1"/>
  <c r="R2727" i="1"/>
  <c r="R1900" i="1"/>
  <c r="R3614" i="1"/>
  <c r="R792" i="1"/>
  <c r="R2333" i="1"/>
  <c r="R642" i="1"/>
  <c r="R3298" i="1"/>
  <c r="R860" i="1"/>
  <c r="R3560" i="1"/>
  <c r="R722" i="1"/>
  <c r="R2622" i="1"/>
  <c r="R2061" i="1"/>
  <c r="R3028" i="1"/>
  <c r="R3822" i="1"/>
  <c r="R3779" i="1"/>
  <c r="R1657" i="1"/>
  <c r="R1834" i="1"/>
  <c r="R788" i="1"/>
  <c r="R3482" i="1"/>
  <c r="R3" i="1"/>
  <c r="R3396" i="1"/>
  <c r="R38" i="1"/>
  <c r="R44" i="1"/>
  <c r="R404" i="1"/>
  <c r="R2818" i="1"/>
  <c r="R1652" i="1"/>
  <c r="R382" i="1"/>
  <c r="R655" i="1"/>
  <c r="R2612" i="1"/>
  <c r="R1298" i="1"/>
  <c r="R3712" i="1"/>
  <c r="R2279" i="1"/>
  <c r="R115" i="1"/>
  <c r="R117" i="1"/>
  <c r="R3459" i="1"/>
  <c r="R3816" i="1"/>
  <c r="R2725" i="1"/>
  <c r="R3425" i="1"/>
  <c r="R3677" i="1"/>
  <c r="R651" i="1"/>
  <c r="R1671" i="1"/>
  <c r="R3684" i="1"/>
  <c r="R258" i="1"/>
  <c r="R3686" i="1"/>
  <c r="R3463" i="1"/>
  <c r="R1524" i="1"/>
  <c r="R1474" i="1"/>
  <c r="R2167" i="1"/>
  <c r="R2180" i="1"/>
  <c r="R3336" i="1"/>
  <c r="R3373" i="1"/>
  <c r="R1944" i="1"/>
  <c r="R3484" i="1"/>
  <c r="R3671" i="1"/>
  <c r="R3342" i="1"/>
  <c r="R3422" i="1"/>
  <c r="R1848" i="1"/>
  <c r="R1254" i="1"/>
  <c r="R3407" i="1"/>
  <c r="R305" i="1"/>
  <c r="R1677" i="1"/>
  <c r="R2240" i="1"/>
  <c r="R1481" i="1"/>
  <c r="R819" i="1"/>
  <c r="R2634" i="1"/>
  <c r="R2" i="1"/>
  <c r="R411" i="1"/>
  <c r="R1923" i="1"/>
  <c r="R2102" i="1"/>
  <c r="R1389" i="1"/>
  <c r="R1894" i="1"/>
  <c r="R329" i="1"/>
  <c r="R3706" i="1"/>
  <c r="R2041" i="1"/>
  <c r="R3302" i="1"/>
  <c r="R1354" i="1"/>
  <c r="R2104" i="1"/>
  <c r="R2822" i="1"/>
  <c r="R3613" i="1"/>
  <c r="R1541" i="1"/>
  <c r="R2474" i="1"/>
  <c r="R1886" i="1"/>
  <c r="R1192" i="1"/>
  <c r="R1197" i="1"/>
  <c r="R1302" i="1"/>
  <c r="R1823" i="1"/>
  <c r="R1532" i="1"/>
  <c r="R1390" i="1"/>
  <c r="R3441" i="1"/>
  <c r="R2120" i="1"/>
  <c r="R2253" i="1"/>
  <c r="R826" i="1"/>
  <c r="R249" i="1"/>
  <c r="R822" i="1"/>
  <c r="R2491" i="1"/>
  <c r="R2303" i="1"/>
  <c r="R1355" i="1"/>
  <c r="R2454" i="1"/>
  <c r="R2028" i="1"/>
  <c r="R3161" i="1"/>
  <c r="R1862" i="1"/>
  <c r="R3303" i="1"/>
  <c r="R2481" i="1"/>
  <c r="R27" i="1"/>
  <c r="R1621" i="1"/>
  <c r="R1901" i="1"/>
  <c r="R2939" i="1"/>
  <c r="R2803" i="1"/>
  <c r="R783" i="1"/>
  <c r="R297" i="1"/>
  <c r="R3291" i="1"/>
  <c r="R2802" i="1"/>
  <c r="R2200" i="1"/>
  <c r="R2206" i="1"/>
  <c r="R3047" i="1"/>
  <c r="R3753" i="1"/>
  <c r="R1537" i="1"/>
  <c r="R2101" i="1"/>
  <c r="R1660" i="1"/>
  <c r="R2165" i="1"/>
  <c r="R732" i="1"/>
  <c r="R724" i="1"/>
  <c r="R3531" i="1"/>
  <c r="R261" i="1"/>
  <c r="R648" i="1"/>
  <c r="R1861" i="1"/>
  <c r="R1216" i="1"/>
  <c r="R2038" i="1"/>
  <c r="R269" i="1"/>
  <c r="R3029" i="1"/>
  <c r="R97" i="1"/>
  <c r="R2714" i="1"/>
  <c r="R3268" i="1"/>
  <c r="R2080" i="1"/>
  <c r="R3234" i="1"/>
  <c r="R2624" i="1"/>
  <c r="R3150" i="1"/>
  <c r="R836" i="1"/>
  <c r="R41" i="1"/>
  <c r="R2929" i="1"/>
  <c r="R112" i="1"/>
  <c r="R376" i="1"/>
  <c r="R731" i="1"/>
  <c r="R3567" i="1"/>
  <c r="R36" i="1"/>
  <c r="R853" i="1"/>
  <c r="R531" i="1"/>
  <c r="R2053" i="1"/>
  <c r="R307" i="1"/>
  <c r="R3608" i="1"/>
  <c r="R1305" i="1"/>
  <c r="R1356" i="1"/>
  <c r="R1036" i="1"/>
  <c r="R2819" i="1"/>
  <c r="R3273" i="1"/>
  <c r="R3347" i="1"/>
  <c r="R3415" i="1"/>
  <c r="R3431" i="1"/>
  <c r="R3579" i="1"/>
  <c r="R3602" i="1"/>
  <c r="R1750" i="1"/>
  <c r="R3757" i="1"/>
  <c r="R2106" i="1"/>
  <c r="R2980" i="1"/>
  <c r="R3695" i="1"/>
  <c r="R1214" i="1"/>
  <c r="R2923" i="1"/>
  <c r="R57" i="1"/>
  <c r="R2983" i="1"/>
  <c r="R3785" i="1"/>
  <c r="R3678" i="1"/>
  <c r="R2495" i="1"/>
  <c r="R3540" i="1"/>
  <c r="R2071" i="1"/>
  <c r="R3455" i="1"/>
  <c r="R412" i="1"/>
  <c r="R1041" i="1"/>
  <c r="R1675" i="1"/>
  <c r="R3258" i="1"/>
  <c r="R2241" i="1"/>
  <c r="R53" i="1"/>
  <c r="R755" i="1"/>
  <c r="R2473" i="1"/>
  <c r="R2938" i="1"/>
  <c r="R3044" i="1"/>
  <c r="R3270" i="1"/>
  <c r="R3533" i="1"/>
  <c r="R3693" i="1"/>
  <c r="R2805" i="1"/>
  <c r="R3481" i="1"/>
  <c r="R3254" i="1"/>
  <c r="R3138" i="1"/>
  <c r="R104" i="1"/>
  <c r="R3489" i="1"/>
  <c r="R2631" i="1"/>
  <c r="R2815" i="1"/>
  <c r="R2497" i="1"/>
  <c r="R2480" i="1"/>
  <c r="R3492" i="1"/>
  <c r="R3591" i="1"/>
  <c r="R353" i="1"/>
  <c r="R3244" i="1"/>
  <c r="R816" i="1"/>
  <c r="R3594" i="1"/>
  <c r="R72" i="1"/>
  <c r="R3034" i="1"/>
  <c r="R70" i="1"/>
  <c r="R3164" i="1"/>
  <c r="R3468" i="1"/>
  <c r="R81" i="1"/>
  <c r="R1932" i="1"/>
  <c r="R3727" i="1"/>
  <c r="R2175" i="1"/>
  <c r="R1965" i="1"/>
  <c r="R2069" i="1"/>
  <c r="R1669" i="1"/>
  <c r="R414" i="1"/>
  <c r="R650" i="1"/>
  <c r="R3038" i="1"/>
  <c r="R3589" i="1"/>
  <c r="R1368" i="1"/>
  <c r="R3357" i="1"/>
  <c r="R3214" i="1"/>
  <c r="R3461" i="1"/>
  <c r="R3535" i="1"/>
  <c r="R2030" i="1"/>
  <c r="R390" i="1"/>
  <c r="R1401" i="1"/>
  <c r="R2534" i="1"/>
  <c r="R1943" i="1"/>
  <c r="R2178" i="1"/>
  <c r="R733" i="1"/>
  <c r="R2809" i="1"/>
  <c r="R3694" i="1"/>
  <c r="R11" i="1"/>
  <c r="R1363" i="1"/>
  <c r="R2232" i="1"/>
  <c r="R2444" i="1"/>
  <c r="R3596" i="1"/>
  <c r="R3325" i="1"/>
  <c r="R3212" i="1"/>
  <c r="R659" i="1"/>
  <c r="R1202" i="1"/>
  <c r="R3320" i="1"/>
  <c r="R253" i="1"/>
  <c r="R736" i="1"/>
  <c r="R87" i="1"/>
  <c r="R1264" i="1"/>
  <c r="R374" i="1"/>
  <c r="R1359" i="1"/>
  <c r="R1637" i="1"/>
  <c r="R1650" i="1"/>
  <c r="R1844" i="1"/>
  <c r="R2297" i="1"/>
  <c r="R335" i="1"/>
  <c r="R400" i="1"/>
  <c r="R2024" i="1"/>
  <c r="R1472" i="1"/>
  <c r="R1613" i="1"/>
  <c r="R2671" i="1"/>
  <c r="R2019" i="1"/>
  <c r="R1291" i="1"/>
  <c r="R342" i="1"/>
  <c r="R1347" i="1"/>
  <c r="R2494" i="1"/>
  <c r="R2928" i="1"/>
  <c r="R3229" i="1"/>
  <c r="R1525" i="1"/>
  <c r="R3224" i="1"/>
  <c r="R3618" i="1"/>
  <c r="R1645" i="1"/>
  <c r="R3498" i="1"/>
  <c r="R3460" i="1"/>
  <c r="R3170" i="1"/>
  <c r="R364" i="1"/>
  <c r="R1386" i="1"/>
  <c r="R1845" i="1"/>
  <c r="R1301" i="1"/>
  <c r="R1374" i="1"/>
  <c r="R2825" i="1"/>
  <c r="R1898" i="1"/>
  <c r="R73" i="1"/>
  <c r="R2007" i="1"/>
  <c r="R3013" i="1"/>
  <c r="R1511" i="1"/>
  <c r="R1936" i="1"/>
  <c r="R1284" i="1"/>
  <c r="R3411" i="1"/>
  <c r="R2087" i="1"/>
  <c r="R2044" i="1"/>
  <c r="R1751" i="1"/>
  <c r="R3705" i="1"/>
  <c r="R31" i="1"/>
  <c r="R347" i="1"/>
  <c r="R805" i="1"/>
  <c r="R534" i="1"/>
  <c r="R2667" i="1"/>
  <c r="R325" i="1"/>
  <c r="R3542" i="1"/>
  <c r="R6" i="1"/>
  <c r="R2738" i="1"/>
  <c r="R2220" i="1"/>
  <c r="R2556" i="1"/>
  <c r="R1357" i="1"/>
  <c r="R1666" i="1"/>
  <c r="R739" i="1"/>
  <c r="R3310" i="1"/>
  <c r="R1249" i="1"/>
  <c r="R1396" i="1"/>
  <c r="R723" i="1"/>
  <c r="R1606" i="1"/>
  <c r="R3573" i="1"/>
  <c r="R372" i="1"/>
  <c r="R848" i="1"/>
  <c r="R1296" i="1"/>
  <c r="R3406" i="1"/>
  <c r="R839" i="1"/>
  <c r="R2964" i="1"/>
  <c r="R3470" i="1"/>
  <c r="R3812" i="1"/>
  <c r="R2987" i="1"/>
  <c r="R3283" i="1"/>
  <c r="R2170" i="1"/>
  <c r="R2492" i="1"/>
  <c r="R2287" i="1"/>
  <c r="R3708" i="1"/>
  <c r="R3021" i="1"/>
  <c r="R1623" i="1"/>
  <c r="R3292" i="1"/>
  <c r="R3490" i="1"/>
  <c r="R3702" i="1"/>
  <c r="R2048" i="1"/>
  <c r="R2320" i="1"/>
  <c r="R1849" i="1"/>
  <c r="R1933" i="1"/>
  <c r="R525" i="1"/>
  <c r="R283" i="1"/>
  <c r="R2096" i="1"/>
  <c r="R1475" i="1"/>
  <c r="R13" i="1"/>
  <c r="R539" i="1"/>
  <c r="R3007" i="1"/>
  <c r="R735" i="1"/>
  <c r="R2093" i="1"/>
  <c r="R842" i="1"/>
  <c r="R2091" i="1"/>
  <c r="R847" i="1"/>
  <c r="R2033" i="1"/>
  <c r="R1528" i="1"/>
  <c r="R2197" i="1"/>
  <c r="R1247" i="1"/>
  <c r="R2829" i="1"/>
  <c r="R2840" i="1"/>
  <c r="R2029" i="1"/>
  <c r="R418" i="1"/>
  <c r="R2051" i="1"/>
  <c r="R2719" i="1"/>
  <c r="R293" i="1"/>
  <c r="R47" i="1"/>
  <c r="R93" i="1"/>
  <c r="R106" i="1"/>
  <c r="R377" i="1"/>
  <c r="R1757" i="1"/>
  <c r="R2169" i="1"/>
  <c r="R2784" i="1"/>
  <c r="R3625" i="1"/>
  <c r="R3692" i="1"/>
  <c r="R3756" i="1"/>
  <c r="R3782" i="1"/>
  <c r="R2718" i="1"/>
  <c r="R2289" i="1"/>
  <c r="R1656" i="1"/>
  <c r="R851" i="1"/>
  <c r="R2549" i="1"/>
  <c r="R3011" i="1"/>
  <c r="R3182" i="1"/>
  <c r="R3213" i="1"/>
  <c r="R2193" i="1"/>
  <c r="R2789" i="1"/>
  <c r="R3541" i="1"/>
  <c r="R2276" i="1"/>
  <c r="R3418" i="1"/>
  <c r="R1667" i="1"/>
  <c r="R3349" i="1"/>
  <c r="R3211" i="1"/>
  <c r="R2486" i="1"/>
  <c r="R3818" i="1"/>
  <c r="R824" i="1"/>
  <c r="R3828" i="1"/>
  <c r="R643" i="1"/>
  <c r="R1267" i="1"/>
  <c r="R3587" i="1"/>
  <c r="R1265" i="1"/>
  <c r="R2786" i="1"/>
  <c r="R3534" i="1"/>
  <c r="R311" i="1"/>
  <c r="R3619" i="1"/>
  <c r="R3001" i="1"/>
  <c r="R3235" i="1"/>
  <c r="R3483" i="1"/>
  <c r="R303" i="1"/>
  <c r="R298" i="1"/>
  <c r="R3369" i="1"/>
  <c r="R1366" i="1"/>
  <c r="R1026" i="1"/>
  <c r="R68" i="1"/>
  <c r="R25" i="1"/>
  <c r="R753" i="1"/>
  <c r="R2469" i="1"/>
  <c r="R3597" i="1"/>
  <c r="R1746" i="1"/>
  <c r="R2559" i="1"/>
  <c r="R1680" i="1"/>
  <c r="R3515" i="1"/>
  <c r="R1611" i="1"/>
  <c r="R3296" i="1"/>
  <c r="R3691" i="1"/>
  <c r="R538" i="1"/>
  <c r="R2734" i="1"/>
  <c r="R856" i="1"/>
  <c r="R266" i="1"/>
  <c r="R2722" i="1"/>
  <c r="R265" i="1"/>
  <c r="R1836" i="1"/>
  <c r="R1626" i="1"/>
  <c r="R1258" i="1"/>
  <c r="R1962" i="1"/>
  <c r="R1542" i="1"/>
  <c r="R2788" i="1"/>
  <c r="R3372" i="1"/>
  <c r="R758" i="1"/>
  <c r="R3149" i="1"/>
  <c r="R1682" i="1"/>
  <c r="R3179" i="1"/>
  <c r="R1030" i="1"/>
  <c r="R837" i="1"/>
  <c r="R24" i="1"/>
  <c r="R3014" i="1"/>
  <c r="R2010" i="1"/>
  <c r="R1482" i="1"/>
  <c r="R1248" i="1"/>
  <c r="R1629" i="1"/>
  <c r="R1854" i="1"/>
  <c r="R256" i="1"/>
  <c r="R2826" i="1"/>
  <c r="R3529" i="1"/>
  <c r="R3389" i="1"/>
  <c r="R3278" i="1"/>
  <c r="R338" i="1"/>
  <c r="R3331" i="1"/>
  <c r="R3769" i="1"/>
  <c r="R1270" i="1"/>
  <c r="R3835" i="1"/>
  <c r="R2801" i="1"/>
  <c r="R841" i="1"/>
  <c r="R354" i="1"/>
  <c r="R1938" i="1"/>
  <c r="R2716" i="1"/>
  <c r="R1887" i="1"/>
  <c r="R3189" i="1"/>
  <c r="R3657" i="1"/>
  <c r="R357" i="1"/>
  <c r="R69" i="1"/>
  <c r="R2465" i="1"/>
  <c r="R54" i="1"/>
  <c r="R3301" i="1"/>
  <c r="R3169" i="1"/>
  <c r="R1379" i="1"/>
  <c r="R381" i="1"/>
  <c r="R3315" i="1"/>
  <c r="R3023" i="1"/>
  <c r="R3219" i="1"/>
  <c r="R1759" i="1"/>
  <c r="R2538" i="1"/>
  <c r="R1940" i="1"/>
  <c r="R3305" i="1"/>
  <c r="R1825" i="1"/>
  <c r="R1361" i="1"/>
  <c r="R2163" i="1"/>
  <c r="R2009" i="1"/>
  <c r="R530" i="1"/>
  <c r="R1924" i="1"/>
  <c r="R2265" i="1"/>
  <c r="R2090" i="1"/>
  <c r="R2079" i="1"/>
  <c r="R2798" i="1"/>
  <c r="R3586" i="1"/>
  <c r="R2453" i="1"/>
  <c r="R77" i="1"/>
  <c r="R1678" i="1"/>
  <c r="R3479" i="1"/>
  <c r="R3243" i="1"/>
  <c r="R3667" i="1"/>
  <c r="R818" i="1"/>
  <c r="R1469" i="1"/>
  <c r="R91" i="1"/>
  <c r="R2092" i="1"/>
  <c r="R1208" i="1"/>
  <c r="R2806" i="1"/>
  <c r="R3174" i="1"/>
  <c r="R3786" i="1"/>
  <c r="R2064" i="1"/>
  <c r="R1981" i="1"/>
  <c r="R1024" i="1"/>
  <c r="R800" i="1"/>
  <c r="R3178" i="1"/>
  <c r="R352" i="1"/>
  <c r="R1272" i="1"/>
  <c r="R2834" i="1"/>
  <c r="R1760" i="1"/>
  <c r="R98" i="1"/>
  <c r="R524" i="1"/>
  <c r="R2633" i="1"/>
  <c r="R2083" i="1"/>
  <c r="R2618" i="1"/>
  <c r="R1896" i="1"/>
  <c r="R2785" i="1"/>
  <c r="R3391" i="1"/>
  <c r="R3549" i="1"/>
  <c r="R737" i="1"/>
  <c r="R379" i="1"/>
  <c r="R1926" i="1"/>
  <c r="R2214" i="1"/>
  <c r="R3572" i="1"/>
  <c r="R3281" i="1"/>
  <c r="R285" i="1"/>
  <c r="R1369" i="1"/>
  <c r="R3486" i="1"/>
  <c r="R373" i="1"/>
  <c r="R789" i="1"/>
  <c r="R3181" i="1"/>
  <c r="R1617" i="1"/>
  <c r="R1747" i="1"/>
  <c r="R528" i="1"/>
  <c r="R2625" i="1"/>
  <c r="R3160" i="1"/>
  <c r="R3293" i="1"/>
  <c r="R3713" i="1"/>
  <c r="R2969" i="1"/>
  <c r="R3582" i="1"/>
  <c r="R1399" i="1"/>
  <c r="R2198" i="1"/>
  <c r="R318" i="1"/>
  <c r="R246" i="1"/>
  <c r="R2485" i="1"/>
  <c r="R1262" i="1"/>
  <c r="R2471" i="1"/>
  <c r="R118" i="1"/>
  <c r="R3525" i="1"/>
  <c r="R1394" i="1"/>
  <c r="R2968" i="1"/>
  <c r="R3675" i="1"/>
  <c r="R2056" i="1"/>
  <c r="R2979" i="1"/>
  <c r="R65" i="1"/>
  <c r="R244" i="1"/>
  <c r="R3363" i="1"/>
  <c r="R3767" i="1"/>
  <c r="R3556" i="1"/>
  <c r="R3471" i="1"/>
  <c r="R2085" i="1"/>
  <c r="R2502" i="1"/>
  <c r="R3477" i="1"/>
  <c r="R2814" i="1"/>
  <c r="R2103" i="1"/>
  <c r="R3016" i="1"/>
  <c r="R120" i="1"/>
  <c r="R2540" i="1"/>
  <c r="R334" i="1"/>
  <c r="R2017" i="1"/>
  <c r="R1622" i="1"/>
  <c r="R3621" i="1"/>
  <c r="R3754" i="1"/>
  <c r="R2528" i="1"/>
  <c r="R1674" i="1"/>
  <c r="R76" i="1"/>
  <c r="R328" i="1"/>
  <c r="R3156" i="1"/>
  <c r="R251" i="1"/>
  <c r="R2483" i="1"/>
  <c r="R3480" i="1"/>
  <c r="R3606" i="1"/>
  <c r="R3006" i="1"/>
  <c r="R1661" i="1"/>
  <c r="R2499" i="1"/>
  <c r="R3682" i="1"/>
  <c r="R3491" i="1"/>
  <c r="R2255" i="1"/>
  <c r="R321" i="1"/>
  <c r="R243" i="1"/>
  <c r="R3036" i="1"/>
  <c r="R3327" i="1"/>
  <c r="R3838" i="1"/>
  <c r="R652" i="1"/>
  <c r="R1038" i="1"/>
  <c r="R3240" i="1"/>
  <c r="R402" i="1"/>
  <c r="R2708" i="1"/>
  <c r="R1476" i="1"/>
  <c r="R2164" i="1"/>
  <c r="R3172" i="1"/>
  <c r="R3265" i="1"/>
  <c r="R1225" i="1"/>
  <c r="R386" i="1"/>
  <c r="R3287" i="1"/>
  <c r="R2808" i="1"/>
  <c r="R2628" i="1"/>
  <c r="R3399" i="1"/>
  <c r="R3437" i="1"/>
  <c r="R1311" i="1"/>
  <c r="R3683" i="1"/>
  <c r="R396" i="1"/>
  <c r="R1397" i="1"/>
  <c r="R314" i="1"/>
  <c r="R1513" i="1"/>
  <c r="R797" i="1"/>
  <c r="R380" i="1"/>
  <c r="R1031" i="1"/>
  <c r="R29" i="1"/>
  <c r="R2548" i="1"/>
  <c r="R3385" i="1"/>
  <c r="R754" i="1"/>
  <c r="R1360" i="1"/>
  <c r="R1679" i="1"/>
  <c r="R1381" i="1"/>
  <c r="R349" i="1"/>
  <c r="R803" i="1"/>
  <c r="R2841" i="1"/>
  <c r="R2212" i="1"/>
  <c r="R1223" i="1"/>
  <c r="R270" i="1"/>
  <c r="R1508" i="1"/>
  <c r="R309" i="1"/>
  <c r="R1479" i="1"/>
  <c r="R2561" i="1"/>
  <c r="R3248" i="1"/>
  <c r="R3724" i="1"/>
  <c r="R1889" i="1"/>
  <c r="R3165" i="1"/>
  <c r="R267" i="1"/>
  <c r="R2466" i="1"/>
  <c r="R748" i="1"/>
  <c r="R363" i="1"/>
  <c r="R3400" i="1"/>
  <c r="R3570" i="1"/>
  <c r="R3663" i="1"/>
  <c r="R3788" i="1"/>
  <c r="R71" i="1"/>
  <c r="R1282" i="1"/>
  <c r="R3685" i="1"/>
  <c r="R1743" i="1"/>
  <c r="R1647" i="1"/>
  <c r="R1281" i="1"/>
  <c r="R1510" i="1"/>
  <c r="R3659" i="1"/>
  <c r="R2084" i="1"/>
  <c r="R3253" i="1"/>
  <c r="R2074" i="1"/>
  <c r="R744" i="1"/>
  <c r="R1283" i="1"/>
  <c r="R2464" i="1"/>
  <c r="R1370" i="1"/>
  <c r="R1941" i="1"/>
  <c r="R2535" i="1"/>
  <c r="R2669" i="1"/>
  <c r="R2833" i="1"/>
  <c r="R2339" i="1"/>
  <c r="R3595" i="1"/>
  <c r="R95" i="1"/>
  <c r="R2795" i="1"/>
  <c r="R1756" i="1"/>
  <c r="R3700" i="1"/>
  <c r="R3043" i="1"/>
  <c r="R395" i="1"/>
  <c r="R1529" i="1"/>
  <c r="R1387" i="1"/>
  <c r="R2989" i="1"/>
  <c r="R279" i="1"/>
  <c r="R2630" i="1"/>
  <c r="R1927" i="1"/>
  <c r="R3761" i="1"/>
  <c r="R1393" i="1"/>
  <c r="R1648" i="1"/>
  <c r="R3339" i="1"/>
  <c r="R3774" i="1"/>
  <c r="R2460" i="1"/>
  <c r="R366" i="1"/>
  <c r="R371" i="1"/>
  <c r="R340" i="1"/>
  <c r="R3600" i="1"/>
  <c r="R3681" i="1"/>
  <c r="R2608" i="1"/>
  <c r="R3520" i="1"/>
  <c r="R40" i="1"/>
  <c r="R3824" i="1"/>
  <c r="R3045" i="1"/>
  <c r="R1294" i="1"/>
  <c r="R1614" i="1"/>
  <c r="R2539" i="1"/>
  <c r="R2807" i="1"/>
  <c r="R3317" i="1"/>
  <c r="R3348" i="1"/>
  <c r="R3516" i="1"/>
  <c r="R1027" i="1"/>
  <c r="R3232" i="1"/>
  <c r="R3313" i="1"/>
  <c r="R7" i="1"/>
  <c r="R3404" i="1"/>
  <c r="R3450" i="1"/>
  <c r="R3623" i="1"/>
  <c r="R1400" i="1"/>
  <c r="R3031" i="1"/>
  <c r="R2188" i="1"/>
  <c r="R3783" i="1"/>
  <c r="R3434" i="1"/>
  <c r="R55" i="1"/>
  <c r="R2963" i="1"/>
  <c r="R3177" i="1"/>
  <c r="R2205" i="1"/>
  <c r="R3814" i="1"/>
  <c r="R3672" i="1"/>
  <c r="R1299" i="1"/>
  <c r="R3225" i="1"/>
  <c r="R1646" i="1"/>
  <c r="R2523" i="1"/>
  <c r="R3588" i="1"/>
  <c r="R791" i="1"/>
  <c r="R725" i="1"/>
  <c r="R3666" i="1"/>
  <c r="R1902" i="1"/>
  <c r="R2305" i="1"/>
  <c r="R3046" i="1"/>
  <c r="R3262" i="1"/>
  <c r="R2982" i="1"/>
  <c r="R3690" i="1"/>
  <c r="R3704" i="1"/>
  <c r="R1404" i="1"/>
  <c r="R288" i="1"/>
  <c r="R23" i="1"/>
  <c r="R1686" i="1"/>
  <c r="R1392" i="1"/>
  <c r="R1364" i="1"/>
  <c r="R3424" i="1"/>
  <c r="R1193" i="1"/>
  <c r="R3836" i="1"/>
  <c r="R2967" i="1"/>
  <c r="R3183" i="1"/>
  <c r="R3185" i="1"/>
  <c r="R300" i="1"/>
  <c r="R1842" i="1"/>
  <c r="R2560" i="1"/>
  <c r="R2721" i="1"/>
  <c r="R3173" i="1"/>
  <c r="R26" i="1"/>
  <c r="R3569" i="1"/>
  <c r="R3037" i="1"/>
  <c r="R821" i="1"/>
  <c r="R1744" i="1"/>
  <c r="R1860" i="1"/>
  <c r="R3041" i="1"/>
  <c r="R3499" i="1"/>
  <c r="R526" i="1"/>
  <c r="R2322" i="1"/>
  <c r="R1518" i="1"/>
  <c r="R1271" i="1"/>
  <c r="R355" i="1"/>
  <c r="R3130" i="1"/>
  <c r="R2446" i="1"/>
  <c r="R3279" i="1"/>
  <c r="R1292" i="1"/>
  <c r="R3432" i="1"/>
  <c r="R1464" i="1"/>
  <c r="R3759" i="1"/>
  <c r="R3004" i="1"/>
  <c r="R3412" i="1"/>
  <c r="R3585" i="1"/>
  <c r="R1034" i="1"/>
  <c r="R2228" i="1"/>
  <c r="R3562" i="1"/>
  <c r="R1471" i="1"/>
  <c r="R74" i="1"/>
  <c r="R1937" i="1"/>
  <c r="R277" i="1"/>
  <c r="R1288" i="1"/>
  <c r="R2086" i="1"/>
  <c r="R2835" i="1"/>
  <c r="R3711" i="1"/>
  <c r="R1603" i="1"/>
  <c r="R2295" i="1"/>
  <c r="R2046" i="1"/>
  <c r="R2812" i="1"/>
  <c r="R3448" i="1"/>
  <c r="R3775" i="1"/>
  <c r="R3428" i="1"/>
  <c r="R2223" i="1"/>
  <c r="R341" i="1"/>
  <c r="R397" i="1"/>
  <c r="R1665" i="1"/>
  <c r="R1755" i="1"/>
  <c r="R2451" i="1"/>
  <c r="R2936" i="1"/>
  <c r="R3135" i="1"/>
  <c r="R3321" i="1"/>
  <c r="R3699" i="1"/>
  <c r="R3826" i="1"/>
  <c r="R50" i="1"/>
  <c r="R2063" i="1"/>
  <c r="R324" i="1"/>
  <c r="R1505" i="1"/>
  <c r="R2443" i="1"/>
  <c r="R1468" i="1"/>
  <c r="R2314" i="1"/>
  <c r="R3231" i="1"/>
  <c r="R832" i="1"/>
  <c r="R3449" i="1"/>
  <c r="R532" i="1"/>
  <c r="R1191" i="1"/>
  <c r="R2838" i="1"/>
  <c r="R275" i="1"/>
  <c r="R2828" i="1"/>
  <c r="R3008" i="1"/>
  <c r="R2816" i="1"/>
  <c r="R2109" i="1"/>
  <c r="R3598" i="1"/>
  <c r="R408" i="1"/>
  <c r="R2321" i="1"/>
  <c r="R407" i="1"/>
  <c r="R3770" i="1"/>
  <c r="R1037" i="1"/>
  <c r="R3380" i="1"/>
  <c r="R242" i="1"/>
  <c r="R49" i="1"/>
  <c r="R2794" i="1"/>
  <c r="R3505" i="1"/>
  <c r="R2735" i="1"/>
  <c r="R799" i="1"/>
  <c r="R67" i="1"/>
  <c r="R3354" i="1"/>
  <c r="R2450" i="1"/>
  <c r="R3042" i="1"/>
  <c r="R3696" i="1"/>
  <c r="R2607" i="1"/>
  <c r="R107" i="1"/>
  <c r="R263" i="1"/>
  <c r="R742" i="1"/>
  <c r="R1033" i="1"/>
  <c r="R2291" i="1"/>
  <c r="R3275" i="1"/>
  <c r="R3323" i="1"/>
  <c r="R1850" i="1"/>
  <c r="R2557" i="1"/>
  <c r="R2110" i="1"/>
  <c r="R1398" i="1"/>
  <c r="R58" i="1"/>
  <c r="R2294" i="1"/>
  <c r="R82" i="1"/>
  <c r="R3819" i="1"/>
  <c r="R2530" i="1"/>
  <c r="R2942" i="1"/>
  <c r="R2470" i="1"/>
  <c r="R2250" i="1"/>
  <c r="R3186" i="1"/>
  <c r="R2182" i="1"/>
  <c r="R1383" i="1"/>
  <c r="R3409" i="1"/>
  <c r="R1373" i="1"/>
  <c r="R649" i="1"/>
  <c r="R2108" i="1"/>
  <c r="R2543" i="1"/>
  <c r="R817" i="1"/>
  <c r="R830" i="1"/>
  <c r="R1934" i="1"/>
  <c r="R3497" i="1"/>
  <c r="R2965" i="1"/>
  <c r="R1523" i="1"/>
  <c r="R401" i="1"/>
  <c r="R2664" i="1"/>
  <c r="R3617" i="1"/>
  <c r="R3166" i="1"/>
  <c r="R2308" i="1"/>
  <c r="R740" i="1"/>
  <c r="R1188" i="1"/>
  <c r="R257" i="1"/>
  <c r="R259" i="1"/>
  <c r="R343" i="1"/>
  <c r="R3778" i="1"/>
  <c r="R2490" i="1"/>
  <c r="R3032" i="1"/>
  <c r="R292" i="1"/>
  <c r="R3309" i="1"/>
  <c r="R2311" i="1"/>
  <c r="R375" i="1"/>
  <c r="R398" i="1"/>
  <c r="R3051" i="1"/>
  <c r="R2309" i="1"/>
  <c r="R351" i="1"/>
  <c r="R333" i="1"/>
  <c r="R17" i="1"/>
  <c r="R1761" i="1"/>
  <c r="R1891" i="1"/>
  <c r="R322" i="1"/>
  <c r="R3376" i="1"/>
  <c r="R3421" i="1"/>
  <c r="R2111" i="1"/>
  <c r="R2831" i="1"/>
  <c r="R2113" i="1"/>
  <c r="R2554" i="1"/>
  <c r="R8" i="1"/>
  <c r="R1516" i="1"/>
  <c r="R88" i="1"/>
  <c r="R262" i="1"/>
  <c r="R3821" i="1"/>
  <c r="R3511" i="1"/>
  <c r="R20" i="1"/>
  <c r="R2334" i="1"/>
  <c r="R3502" i="1"/>
  <c r="R3259" i="1"/>
  <c r="R3555" i="1"/>
  <c r="R3332" i="1"/>
  <c r="R99" i="1"/>
  <c r="R100" i="1"/>
  <c r="R3361" i="1"/>
  <c r="R3764" i="1"/>
  <c r="R2286" i="1"/>
  <c r="R3319" i="1"/>
  <c r="R3261" i="1"/>
  <c r="R1279" i="1"/>
  <c r="R3576" i="1"/>
  <c r="R2173" i="1"/>
  <c r="R2820" i="1"/>
  <c r="R3833" i="1"/>
  <c r="R2636" i="1"/>
  <c r="R101" i="1"/>
  <c r="R1951" i="1"/>
  <c r="R1211" i="1"/>
  <c r="R1274" i="1"/>
  <c r="R2933" i="1"/>
  <c r="R2970" i="1"/>
  <c r="R2972" i="1"/>
  <c r="R3052" i="1"/>
  <c r="R3527" i="1"/>
  <c r="R3825" i="1"/>
  <c r="R387" i="1"/>
  <c r="R378" i="1"/>
  <c r="R3154" i="1"/>
  <c r="R3366" i="1"/>
  <c r="R2331" i="1"/>
  <c r="R3241" i="1"/>
  <c r="R3438" i="1"/>
  <c r="R3249" i="1"/>
  <c r="R3019" i="1"/>
  <c r="R3658" i="1"/>
  <c r="R2278" i="1"/>
  <c r="R645" i="1"/>
  <c r="R2225" i="1"/>
  <c r="R3395" i="1"/>
  <c r="R2342" i="1"/>
  <c r="R2728" i="1"/>
  <c r="R3687" i="1"/>
  <c r="R2218" i="1"/>
  <c r="R2642" i="1"/>
  <c r="R2500" i="1"/>
  <c r="R252" i="1"/>
  <c r="R310" i="1"/>
  <c r="R730" i="1"/>
  <c r="R751" i="1"/>
  <c r="R1893" i="1"/>
  <c r="R3436" i="1"/>
  <c r="R2558" i="1"/>
  <c r="R331" i="1"/>
  <c r="R2988" i="1"/>
  <c r="R3501" i="1"/>
  <c r="R3565" i="1"/>
  <c r="R726" i="1"/>
  <c r="R3609" i="1"/>
  <c r="R1187" i="1"/>
  <c r="R3827" i="1"/>
  <c r="R3504" i="1"/>
  <c r="R2620" i="1"/>
  <c r="R2974" i="1"/>
  <c r="R1371" i="1"/>
  <c r="R2792" i="1"/>
  <c r="R796" i="1"/>
  <c r="R2783" i="1"/>
  <c r="R3494" i="1"/>
  <c r="R405" i="1"/>
  <c r="R2070" i="1"/>
  <c r="R3442" i="1"/>
  <c r="R3260" i="1"/>
  <c r="R94" i="1"/>
  <c r="R3622" i="1"/>
  <c r="R105" i="1"/>
  <c r="R809" i="1"/>
  <c r="R3163" i="1"/>
  <c r="R2934" i="1"/>
  <c r="R415" i="1"/>
  <c r="R2300" i="1"/>
  <c r="R1620" i="1"/>
  <c r="R1827" i="1"/>
  <c r="R3780" i="1"/>
  <c r="R2478" i="1"/>
  <c r="R1375" i="1"/>
  <c r="R4" i="1"/>
  <c r="R807" i="1"/>
  <c r="R812" i="1"/>
  <c r="R1640" i="1"/>
  <c r="R2536" i="1"/>
  <c r="R3388" i="1"/>
  <c r="R3543" i="1"/>
  <c r="R3751" i="1"/>
  <c r="R854" i="1"/>
  <c r="R2997" i="1"/>
  <c r="R1749" i="1"/>
  <c r="R1186" i="1"/>
  <c r="R1659" i="1"/>
  <c r="R3626" i="1"/>
  <c r="R3251" i="1"/>
  <c r="R2115" i="1"/>
  <c r="R361" i="1"/>
  <c r="R291" i="1"/>
  <c r="R1885" i="1"/>
  <c r="R2821" i="1"/>
  <c r="R3552" i="1"/>
  <c r="R3285" i="1"/>
  <c r="R3568" i="1"/>
  <c r="R315" i="1"/>
  <c r="R383" i="1"/>
  <c r="R1649" i="1"/>
  <c r="R2477" i="1"/>
  <c r="R2116" i="1"/>
  <c r="R273" i="1"/>
  <c r="R2787" i="1"/>
  <c r="R861" i="1"/>
  <c r="R536" i="1"/>
  <c r="R3545" i="1"/>
  <c r="R3834" i="1"/>
  <c r="R1300" i="1"/>
  <c r="R523" i="1"/>
  <c r="R286" i="1"/>
  <c r="R89" i="1"/>
  <c r="R3370" i="1"/>
  <c r="R2665" i="1"/>
  <c r="R3335" i="1"/>
  <c r="R121" i="1"/>
  <c r="R3823" i="1"/>
  <c r="R3333" i="1"/>
  <c r="R3306" i="1"/>
  <c r="R3722" i="1"/>
  <c r="R2994" i="1"/>
  <c r="R660" i="1"/>
  <c r="R2249" i="1"/>
  <c r="R1251" i="1"/>
  <c r="R2731" i="1"/>
  <c r="R808" i="1"/>
  <c r="R3382" i="1"/>
  <c r="R3352" i="1"/>
  <c r="R1278" i="1"/>
  <c r="R3509" i="1"/>
  <c r="R327" i="1"/>
  <c r="R1384" i="1"/>
  <c r="R3341" i="1"/>
  <c r="R3603" i="1"/>
  <c r="R3398" i="1"/>
  <c r="R844" i="1"/>
  <c r="R3247" i="1"/>
  <c r="R2733" i="1"/>
  <c r="R2797" i="1"/>
  <c r="R2531" i="1"/>
  <c r="R1261" i="1"/>
  <c r="R2606" i="1"/>
  <c r="R1618" i="1"/>
  <c r="R3440" i="1"/>
  <c r="R1209" i="1"/>
  <c r="R48" i="1"/>
  <c r="R3228" i="1"/>
  <c r="R312" i="1"/>
  <c r="R1189" i="1"/>
  <c r="R370" i="1"/>
  <c r="R2313" i="1"/>
  <c r="R313" i="1"/>
  <c r="R2292" i="1"/>
  <c r="R1352" i="1"/>
  <c r="R2318" i="1"/>
  <c r="R96" i="1"/>
  <c r="R114" i="1"/>
  <c r="R782" i="1"/>
  <c r="R813" i="1"/>
  <c r="R831" i="1"/>
  <c r="R1003" i="1"/>
  <c r="R1837" i="1"/>
  <c r="R1895" i="1"/>
  <c r="R2319" i="1"/>
  <c r="R2842" i="1"/>
  <c r="R3151" i="1"/>
  <c r="R3367" i="1"/>
  <c r="R3478" i="1"/>
  <c r="R3651" i="1"/>
  <c r="R3653" i="1"/>
  <c r="R3665" i="1"/>
  <c r="R3781" i="1"/>
  <c r="R367" i="1"/>
  <c r="R1195" i="1"/>
  <c r="R356" i="1"/>
  <c r="R399" i="1"/>
  <c r="R5" i="1"/>
  <c r="R3371" i="1"/>
  <c r="R793" i="1"/>
  <c r="R1473" i="1"/>
  <c r="R403" i="1"/>
  <c r="R1246" i="1"/>
  <c r="R1639" i="1"/>
  <c r="R2463" i="1"/>
  <c r="R3390" i="1"/>
  <c r="R811" i="1"/>
  <c r="R2537" i="1"/>
  <c r="R1222" i="1"/>
  <c r="R3507" i="1"/>
  <c r="R756" i="1"/>
  <c r="R2705" i="1"/>
  <c r="R3401" i="1"/>
  <c r="R2999" i="1"/>
  <c r="R247" i="1"/>
  <c r="R1372" i="1"/>
  <c r="R1631" i="1"/>
  <c r="R3381" i="1"/>
  <c r="R330" i="1"/>
  <c r="R2720" i="1"/>
  <c r="R3426" i="1"/>
  <c r="R1507" i="1"/>
  <c r="R2544" i="1"/>
  <c r="R3413" i="1"/>
  <c r="R1638" i="1"/>
  <c r="R2089" i="1"/>
  <c r="R3750" i="1"/>
  <c r="R1275" i="1"/>
  <c r="R3210" i="1"/>
  <c r="R3374" i="1"/>
  <c r="R3416" i="1"/>
  <c r="R3561" i="1"/>
  <c r="R3670" i="1"/>
  <c r="R1522" i="1"/>
  <c r="R3707" i="1"/>
  <c r="R857" i="1"/>
  <c r="R2666" i="1"/>
  <c r="R3223" i="1"/>
  <c r="R2542" i="1"/>
  <c r="R3280" i="1"/>
  <c r="R3304" i="1"/>
  <c r="R3465" i="1"/>
  <c r="R1521" i="1"/>
  <c r="R369" i="1"/>
  <c r="R3755" i="1"/>
  <c r="R116" i="1"/>
  <c r="R829" i="1"/>
  <c r="R1929" i="1"/>
  <c r="R2742" i="1"/>
  <c r="R2827" i="1"/>
  <c r="R62" i="1"/>
  <c r="R2993" i="1"/>
  <c r="R2487" i="1"/>
  <c r="R290" i="1"/>
  <c r="R3237" i="1"/>
  <c r="R2493" i="1"/>
  <c r="R2926" i="1"/>
  <c r="R3017" i="1"/>
  <c r="R3669" i="1"/>
  <c r="R2472" i="1"/>
  <c r="R3537" i="1"/>
  <c r="R1930" i="1"/>
  <c r="R1029" i="1"/>
  <c r="R406" i="1"/>
  <c r="R360" i="1"/>
  <c r="R3264" i="1"/>
  <c r="R3000" i="1"/>
  <c r="R3171" i="1"/>
  <c r="R350" i="1"/>
  <c r="R1833" i="1"/>
  <c r="R3025" i="1"/>
  <c r="R3175" i="1"/>
  <c r="R3266" i="1"/>
  <c r="R3282" i="1"/>
  <c r="R3467" i="1"/>
  <c r="R2049" i="1"/>
  <c r="R3360" i="1"/>
  <c r="R2176" i="1"/>
  <c r="R3427" i="1"/>
  <c r="R1206" i="1"/>
  <c r="R3246" i="1"/>
  <c r="R60" i="1"/>
  <c r="R3679" i="1"/>
  <c r="R1753" i="1"/>
  <c r="R2663" i="1"/>
  <c r="R2941" i="1"/>
  <c r="R1035" i="1"/>
  <c r="R3297" i="1"/>
  <c r="R90" i="1"/>
  <c r="R1687" i="1"/>
  <c r="R416" i="1"/>
  <c r="R3245" i="1"/>
  <c r="R1758" i="1"/>
  <c r="R2551" i="1"/>
  <c r="R3575" i="1"/>
  <c r="R795" i="1"/>
  <c r="R337" i="1"/>
  <c r="R2935" i="1"/>
  <c r="R1303" i="1"/>
  <c r="R3430" i="1"/>
  <c r="R2553" i="1"/>
  <c r="R2208" i="1"/>
  <c r="R1616" i="1"/>
  <c r="R358" i="1"/>
  <c r="R3517" i="1"/>
  <c r="R3627" i="1"/>
  <c r="R323" i="1"/>
  <c r="R3768" i="1"/>
  <c r="R3284" i="1"/>
  <c r="R2799" i="1"/>
  <c r="R1664" i="1"/>
  <c r="R1670" i="1"/>
  <c r="R2166" i="1"/>
  <c r="R1540" i="1"/>
  <c r="R3018" i="1"/>
  <c r="R1219" i="1"/>
  <c r="R1672" i="1"/>
  <c r="R2270" i="1"/>
  <c r="R2317" i="1"/>
  <c r="R3443" i="1"/>
  <c r="R3599" i="1"/>
  <c r="R245" i="1"/>
  <c r="R752" i="1"/>
  <c r="R1405" i="1"/>
  <c r="R3717" i="1"/>
  <c r="R3726" i="1"/>
  <c r="R1663" i="1"/>
  <c r="R85" i="1"/>
  <c r="R537" i="1"/>
  <c r="R786" i="1"/>
  <c r="R2076" i="1"/>
  <c r="R2790" i="1"/>
  <c r="R2793" i="1"/>
  <c r="R3680" i="1"/>
  <c r="R109" i="1"/>
  <c r="R2095" i="1"/>
  <c r="R1899" i="1"/>
  <c r="R1205" i="1"/>
  <c r="R2927" i="1"/>
  <c r="R1203" i="1"/>
  <c r="R3500" i="1"/>
  <c r="R2332" i="1"/>
  <c r="R2811" i="1"/>
  <c r="R3392" i="1"/>
  <c r="R3563" i="1"/>
  <c r="R1470" i="1"/>
  <c r="R1395" i="1"/>
  <c r="R3227" i="1"/>
  <c r="R3716" i="1"/>
  <c r="R3230" i="1"/>
  <c r="R3760" i="1"/>
  <c r="R3466" i="1"/>
  <c r="R746" i="1"/>
  <c r="R2459" i="1"/>
  <c r="R1345" i="1"/>
  <c r="R3548" i="1"/>
  <c r="R2337" i="1"/>
  <c r="R743" i="1"/>
  <c r="R2461" i="1"/>
  <c r="R3383" i="1"/>
  <c r="R2020" i="1"/>
  <c r="R2715" i="1"/>
  <c r="R3544" i="1"/>
  <c r="R1295" i="1"/>
  <c r="R1215" i="1"/>
  <c r="R1349" i="1"/>
  <c r="R3188" i="1"/>
  <c r="R3340" i="1"/>
  <c r="R417" i="1"/>
  <c r="R3216" i="1"/>
  <c r="R2529" i="1"/>
  <c r="R1856" i="1"/>
  <c r="R522" i="1"/>
  <c r="R1039" i="1"/>
  <c r="R3220" i="1"/>
  <c r="R3269" i="1"/>
  <c r="R3839" i="1"/>
  <c r="R35" i="1"/>
  <c r="R346" i="1"/>
  <c r="R1888" i="1"/>
  <c r="R2931" i="1"/>
  <c r="R2984" i="1"/>
  <c r="R3474" i="1"/>
  <c r="R3725" i="1"/>
  <c r="R3226" i="1"/>
  <c r="R3661" i="1"/>
  <c r="R345" i="1"/>
  <c r="R3307" i="1"/>
  <c r="R760" i="1"/>
  <c r="R2616" i="1"/>
  <c r="R2976" i="1"/>
  <c r="R3528" i="1"/>
  <c r="R3551" i="1"/>
  <c r="R1297" i="1"/>
  <c r="R2336" i="1"/>
  <c r="R3356" i="1"/>
  <c r="R761" i="1"/>
  <c r="R1765" i="1"/>
  <c r="R757" i="1"/>
  <c r="R3550" i="1"/>
  <c r="R59" i="1"/>
  <c r="R1855" i="1"/>
  <c r="R1350" i="1"/>
  <c r="R3403" i="1"/>
  <c r="R2550" i="1"/>
  <c r="R2804" i="1"/>
  <c r="R3553" i="1"/>
  <c r="R332" i="1"/>
  <c r="R3255" i="1"/>
  <c r="R3628" i="1"/>
  <c r="R3158" i="1"/>
  <c r="R1253" i="1"/>
  <c r="R1269" i="1"/>
  <c r="R1273" i="1"/>
  <c r="R3288" i="1"/>
  <c r="R1843" i="1"/>
  <c r="R3784" i="1"/>
  <c r="R3300" i="1"/>
  <c r="R2640" i="1"/>
  <c r="R1624" i="1"/>
  <c r="R302" i="1"/>
  <c r="R1897" i="1"/>
  <c r="R835" i="1"/>
  <c r="R2098" i="1"/>
  <c r="R3272" i="1"/>
  <c r="R3326" i="1"/>
  <c r="R3344" i="1"/>
  <c r="R1287" i="1"/>
  <c r="R1634" i="1"/>
  <c r="R2711" i="1"/>
  <c r="R326" i="1"/>
  <c r="R2210" i="1"/>
  <c r="R2526" i="1"/>
  <c r="R3286" i="1"/>
  <c r="R3526" i="1"/>
  <c r="R3252" i="1"/>
  <c r="R409" i="1"/>
  <c r="R2452" i="1"/>
  <c r="R1832" i="1"/>
  <c r="R3162" i="1"/>
  <c r="R3674" i="1"/>
  <c r="R1852" i="1"/>
  <c r="R3324" i="1"/>
  <c r="R294" i="1"/>
  <c r="R1615" i="1"/>
  <c r="R2221" i="1"/>
  <c r="R3271" i="1"/>
  <c r="R3508" i="1"/>
  <c r="R3715" i="1"/>
  <c r="R2605" i="1"/>
  <c r="R828" i="1"/>
  <c r="R1504" i="1"/>
  <c r="R3346" i="1"/>
  <c r="R410" i="1"/>
  <c r="R3688" i="1"/>
  <c r="R3664" i="1"/>
  <c r="R1683" i="1"/>
  <c r="R3365" i="1"/>
  <c r="R728" i="1"/>
  <c r="R1643" i="1"/>
  <c r="R1846" i="1"/>
  <c r="R2800" i="1"/>
  <c r="R2981" i="1"/>
  <c r="R3358" i="1"/>
  <c r="R295" i="1"/>
  <c r="R3362" i="1"/>
  <c r="R362" i="1"/>
  <c r="R2940" i="1"/>
  <c r="R3328" i="1"/>
  <c r="R42" i="1"/>
  <c r="R798" i="1"/>
  <c r="R3521" i="1"/>
  <c r="R365" i="1"/>
  <c r="R804" i="1"/>
  <c r="R250" i="1"/>
  <c r="R3577" i="1"/>
  <c r="R3276" i="1"/>
  <c r="R843" i="1"/>
  <c r="R1201" i="1"/>
  <c r="R368" i="1"/>
  <c r="R2310" i="1"/>
  <c r="R32" i="1"/>
  <c r="R2094" i="1"/>
  <c r="R1353" i="1"/>
  <c r="R3256" i="1"/>
  <c r="R1263" i="1"/>
  <c r="R1610" i="1"/>
  <c r="R1858" i="1"/>
  <c r="R2302" i="1"/>
  <c r="R3329" i="1"/>
  <c r="R3811" i="1"/>
  <c r="R3841" i="1"/>
  <c r="R317" i="1"/>
  <c r="R1463" i="1"/>
  <c r="R3453" i="1"/>
  <c r="R2307" i="1"/>
  <c r="R9" i="1"/>
  <c r="R3513" i="1"/>
  <c r="R2219" i="1"/>
  <c r="R336" i="1"/>
  <c r="R284" i="1"/>
  <c r="R1628" i="1"/>
  <c r="R339" i="1"/>
  <c r="R2791" i="1"/>
  <c r="R3005" i="1"/>
  <c r="R3010" i="1"/>
  <c r="R3530" i="1"/>
  <c r="R3423" i="1"/>
  <c r="R2340" i="1"/>
  <c r="R2222" i="1"/>
  <c r="R3176" i="1"/>
  <c r="R3758" i="1"/>
  <c r="R1213" i="1"/>
  <c r="R3353" i="1"/>
  <c r="R1625" i="1"/>
  <c r="R413" i="1"/>
  <c r="R3379" i="1"/>
  <c r="R1512" i="1"/>
  <c r="R2055" i="1"/>
  <c r="R3762" i="1"/>
  <c r="R2615" i="1"/>
  <c r="R2496" i="1"/>
  <c r="R1608" i="1"/>
  <c r="R56" i="1"/>
  <c r="R1286" i="1"/>
  <c r="R1828" i="1"/>
  <c r="R3152" i="1"/>
  <c r="R3159" i="1"/>
  <c r="R3322" i="1"/>
  <c r="R3359" i="1"/>
  <c r="R3439" i="1"/>
  <c r="R3469" i="1"/>
  <c r="R3476" i="1"/>
  <c r="R3620" i="1"/>
  <c r="R3815" i="1"/>
  <c r="R16" i="1"/>
  <c r="R838" i="1"/>
  <c r="R1630" i="1"/>
  <c r="R2932" i="1"/>
  <c r="R2118" i="1"/>
  <c r="R394" i="1"/>
  <c r="R1884" i="1"/>
  <c r="R2937" i="1"/>
  <c r="R3184" i="1"/>
  <c r="R2122" i="1"/>
  <c r="R3024" i="1"/>
  <c r="R3420" i="1"/>
  <c r="R1207" i="1"/>
  <c r="R3673" i="1"/>
  <c r="R2285" i="1"/>
  <c r="R529" i="1"/>
  <c r="R2552" i="1"/>
  <c r="R2456" i="1"/>
  <c r="R3222" i="1"/>
  <c r="R3840" i="1"/>
  <c r="R2546" i="1"/>
  <c r="R319" i="1"/>
  <c r="R3616" i="1"/>
  <c r="R3701" i="1"/>
  <c r="R3723" i="1"/>
  <c r="R3250" i="1"/>
  <c r="R2462" i="1"/>
  <c r="R3239" i="1"/>
  <c r="R1653" i="1"/>
  <c r="R2121" i="1"/>
  <c r="R3522" i="1"/>
  <c r="R3719" i="1"/>
  <c r="R3729" i="1"/>
  <c r="R3384" i="1"/>
  <c r="R255" i="1"/>
  <c r="R2713" i="1"/>
  <c r="R3020" i="1"/>
  <c r="R3456" i="1"/>
  <c r="R2966" i="1"/>
  <c r="R2306" i="1"/>
  <c r="R2088" i="1"/>
  <c r="R1607" i="1"/>
  <c r="R1531" i="1"/>
  <c r="R1673" i="1"/>
  <c r="R19" i="1"/>
  <c r="R1654" i="1"/>
  <c r="R3503" i="1"/>
  <c r="R3660" i="1"/>
  <c r="R1829" i="1"/>
  <c r="R3457" i="1"/>
  <c r="R541" i="1"/>
  <c r="R299" i="1"/>
  <c r="R420" i="1"/>
  <c r="R1949" i="1"/>
  <c r="R393" i="1"/>
  <c r="R834" i="1"/>
  <c r="R3487" i="1"/>
  <c r="R2299" i="1"/>
  <c r="R3238" i="1"/>
  <c r="R1651" i="1"/>
  <c r="R3022" i="1"/>
  <c r="R661" i="1"/>
  <c r="R3242" i="1"/>
  <c r="R3512" i="1"/>
  <c r="R653" i="1"/>
  <c r="R12" i="1"/>
  <c r="R108" i="1"/>
  <c r="R1636" i="1"/>
  <c r="R3040" i="1"/>
  <c r="R3566" i="1"/>
  <c r="R3590" i="1"/>
  <c r="R3655" i="1"/>
  <c r="R119" i="1"/>
  <c r="R3571" i="1"/>
  <c r="R1268" i="1"/>
  <c r="R654" i="1"/>
  <c r="R304" i="1"/>
  <c r="R3263" i="1"/>
  <c r="R3558" i="1"/>
  <c r="R1290" i="1"/>
  <c r="R3752" i="1"/>
  <c r="R794" i="1"/>
  <c r="R421" i="1"/>
  <c r="R827" i="1"/>
  <c r="R1745" i="1"/>
  <c r="R3402" i="1"/>
  <c r="R92" i="1"/>
  <c r="R2533" i="1"/>
  <c r="R3153" i="1"/>
  <c r="R3547" i="1"/>
  <c r="R3236" i="1"/>
  <c r="R3650" i="1"/>
  <c r="R2830" i="1"/>
  <c r="R344" i="1"/>
  <c r="R2986" i="1"/>
  <c r="R3217" i="1"/>
  <c r="R30" i="1"/>
  <c r="R727" i="1"/>
  <c r="R2112" i="1"/>
  <c r="R1658" i="1"/>
  <c r="R1851" i="1"/>
  <c r="R2100" i="1"/>
  <c r="R3703" i="1"/>
  <c r="R2527" i="1"/>
  <c r="R3337" i="1"/>
  <c r="R1931" i="1"/>
  <c r="R3408" i="1"/>
  <c r="R2995" i="1"/>
  <c r="R3350" i="1"/>
  <c r="R3789" i="1"/>
  <c r="R3277" i="1"/>
  <c r="R2813" i="1"/>
  <c r="R1367" i="1"/>
  <c r="R3290" i="1"/>
  <c r="R3435" i="1"/>
  <c r="R750" i="1"/>
  <c r="R2541" i="1"/>
  <c r="R3375" i="1"/>
  <c r="R3777" i="1"/>
  <c r="R419" i="1"/>
  <c r="R34" i="1"/>
  <c r="R3689" i="1"/>
  <c r="R2810" i="1"/>
  <c r="R18" i="1"/>
  <c r="R22" i="1"/>
  <c r="R535" i="1"/>
  <c r="R3831" i="1"/>
  <c r="R388" i="1"/>
  <c r="R1604" i="1"/>
  <c r="R1830" i="1"/>
  <c r="R2973" i="1"/>
  <c r="R1840" i="1"/>
  <c r="R61" i="1"/>
  <c r="R2977" i="1"/>
  <c r="R3697" i="1"/>
  <c r="R2179" i="1"/>
  <c r="R2248" i="1"/>
  <c r="R3215" i="1"/>
  <c r="R3221" i="1"/>
  <c r="R2290" i="1"/>
  <c r="R2484" i="1"/>
  <c r="R2562" i="1"/>
  <c r="R3624" i="1"/>
  <c r="R3318" i="1"/>
  <c r="R1853" i="1"/>
  <c r="R3312" i="1"/>
  <c r="R3299" i="1"/>
  <c r="R1826" i="1"/>
  <c r="R2288" i="1"/>
  <c r="R3592" i="1"/>
  <c r="R2489" i="1"/>
  <c r="R3218" i="1"/>
  <c r="R3604" i="1"/>
  <c r="R10" i="1"/>
  <c r="R749" i="1"/>
  <c r="R3314" i="1"/>
  <c r="R3559" i="1"/>
  <c r="R1605" i="1"/>
  <c r="R801" i="1"/>
  <c r="R3580" i="1"/>
  <c r="R84" i="1"/>
  <c r="R3378" i="1"/>
  <c r="R3386" i="1"/>
  <c r="R1028" i="1"/>
  <c r="R2476" i="1"/>
  <c r="R3817" i="1"/>
  <c r="R3419" i="1"/>
  <c r="R33" i="1"/>
  <c r="R43" i="1"/>
  <c r="R46" i="1"/>
  <c r="R51" i="1"/>
  <c r="R52" i="1"/>
  <c r="R75" i="1"/>
  <c r="R86" i="1"/>
  <c r="R102" i="1"/>
  <c r="R103" i="1"/>
  <c r="R141" i="1"/>
  <c r="R296" i="1"/>
  <c r="R392" i="1"/>
  <c r="R527" i="1"/>
  <c r="R533" i="1"/>
  <c r="R784" i="1"/>
  <c r="R806" i="1"/>
  <c r="R810" i="1"/>
  <c r="R823" i="1"/>
  <c r="R849" i="1"/>
  <c r="R850" i="1"/>
  <c r="R855" i="1"/>
  <c r="R859" i="1"/>
  <c r="R1304" i="1"/>
  <c r="R1365" i="1"/>
  <c r="R1635" i="1"/>
  <c r="R1641" i="1"/>
  <c r="R1644" i="1"/>
  <c r="R1691" i="1"/>
  <c r="R1824" i="1"/>
  <c r="R1847" i="1"/>
  <c r="R1859" i="1"/>
  <c r="R2097" i="1"/>
  <c r="R2099" i="1"/>
  <c r="R2114" i="1"/>
  <c r="R2171" i="1"/>
  <c r="R2174" i="1"/>
  <c r="R2209" i="1"/>
  <c r="R2468" i="1"/>
  <c r="R2475" i="1"/>
  <c r="R2482" i="1"/>
  <c r="R2498" i="1"/>
  <c r="R2524" i="1"/>
  <c r="R2532" i="1"/>
  <c r="R2637" i="1"/>
  <c r="R2823" i="1"/>
  <c r="R2824" i="1"/>
  <c r="R2832" i="1"/>
  <c r="R2839" i="1"/>
  <c r="R2924" i="1"/>
  <c r="R2925" i="1"/>
  <c r="R2930" i="1"/>
  <c r="R2990" i="1"/>
  <c r="R2992" i="1"/>
  <c r="R3002" i="1"/>
  <c r="R3033" i="1"/>
  <c r="R3187" i="1"/>
  <c r="R3289" i="1"/>
  <c r="R3334" i="1"/>
  <c r="R3338" i="1"/>
  <c r="R3343" i="1"/>
  <c r="R3377" i="1"/>
  <c r="R3387" i="1"/>
  <c r="R3394" i="1"/>
  <c r="R3405" i="1"/>
  <c r="R3414" i="1"/>
  <c r="R3417" i="1"/>
  <c r="R3429" i="1"/>
  <c r="R3433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54" i="1"/>
  <c r="R3557" i="1"/>
  <c r="R3574" i="1"/>
  <c r="R3578" i="1"/>
  <c r="R3581" i="1"/>
  <c r="R3583" i="1"/>
  <c r="R3610" i="1"/>
  <c r="R3615" i="1"/>
  <c r="R3629" i="1"/>
  <c r="R3652" i="1"/>
  <c r="R3662" i="1"/>
  <c r="R3668" i="1"/>
  <c r="R3676" i="1"/>
  <c r="R3763" i="1"/>
  <c r="R3765" i="1"/>
  <c r="R3766" i="1"/>
  <c r="R3771" i="1"/>
  <c r="R3772" i="1"/>
  <c r="R3776" i="1"/>
  <c r="R3810" i="1"/>
  <c r="R3830" i="1"/>
  <c r="R1064" i="1"/>
  <c r="R3799" i="1"/>
  <c r="R3939" i="1"/>
  <c r="R1338" i="1"/>
  <c r="R981" i="1"/>
  <c r="R701" i="1"/>
  <c r="R1006" i="1"/>
  <c r="R1587" i="1"/>
  <c r="R709" i="1"/>
  <c r="R3975" i="1"/>
  <c r="R3146" i="1"/>
  <c r="R1007" i="1"/>
  <c r="R887" i="1"/>
  <c r="R690" i="1"/>
  <c r="R1873" i="1"/>
  <c r="R4108" i="1"/>
  <c r="R1343" i="1"/>
  <c r="R776" i="1"/>
  <c r="R4024" i="1"/>
  <c r="R1730" i="1"/>
  <c r="R3125" i="1"/>
  <c r="R879" i="1"/>
  <c r="R1799" i="1"/>
  <c r="R3908" i="1"/>
  <c r="R3064" i="1"/>
  <c r="R1308" i="1"/>
  <c r="R1777" i="1"/>
  <c r="R1706" i="1"/>
  <c r="R3190" i="1"/>
  <c r="R454" i="1"/>
  <c r="R2676" i="1"/>
  <c r="R1078" i="1"/>
  <c r="R2902" i="1"/>
  <c r="R1794" i="1"/>
  <c r="R2917" i="1"/>
  <c r="R4069" i="1"/>
  <c r="R168" i="1"/>
  <c r="R4041" i="1"/>
  <c r="R3073" i="1"/>
  <c r="R3795" i="1"/>
  <c r="R2957" i="1"/>
  <c r="R1767" i="1"/>
  <c r="R1914" i="1"/>
  <c r="R3197" i="1"/>
  <c r="R1000" i="1"/>
  <c r="R203" i="1"/>
  <c r="R3124" i="1"/>
  <c r="R691" i="1"/>
  <c r="R3118" i="1"/>
  <c r="R4000" i="1"/>
  <c r="R1772" i="1"/>
  <c r="R980" i="1"/>
  <c r="R218" i="1"/>
  <c r="R3204" i="1"/>
  <c r="R4058" i="1"/>
  <c r="R3878" i="1"/>
  <c r="R1919" i="1"/>
  <c r="R1819" i="1"/>
  <c r="R3201" i="1"/>
  <c r="R2757" i="1"/>
  <c r="R3143" i="1"/>
  <c r="R778" i="1"/>
  <c r="R3633" i="1"/>
  <c r="R1243" i="1"/>
  <c r="R206" i="1"/>
  <c r="R2678" i="1"/>
  <c r="R485" i="1"/>
  <c r="R2857" i="1"/>
  <c r="R1339" i="1"/>
  <c r="R1554" i="1"/>
  <c r="R1816" i="1"/>
  <c r="R3904" i="1"/>
  <c r="R1804" i="1"/>
  <c r="R2325" i="1"/>
  <c r="R1694" i="1"/>
  <c r="R3978" i="1"/>
  <c r="R1788" i="1"/>
  <c r="R1921" i="1"/>
  <c r="R1021" i="1"/>
  <c r="R4038" i="1"/>
  <c r="R971" i="1"/>
  <c r="R1905" i="1"/>
  <c r="R699" i="1"/>
  <c r="R3209" i="1"/>
  <c r="R2703" i="1"/>
  <c r="R962" i="1"/>
  <c r="R972" i="1"/>
  <c r="R1776" i="1"/>
  <c r="R1769" i="1"/>
  <c r="R1558" i="1"/>
  <c r="R213" i="1"/>
  <c r="R1009" i="1"/>
  <c r="R1690" i="1"/>
  <c r="R3937" i="1"/>
  <c r="R956" i="1"/>
  <c r="R1922" i="1"/>
  <c r="R1866" i="1"/>
  <c r="R1908" i="1"/>
  <c r="R1719" i="1"/>
  <c r="R1989" i="1"/>
  <c r="R3107" i="1"/>
  <c r="R963" i="1"/>
  <c r="R2870" i="1"/>
  <c r="R198" i="1"/>
  <c r="R2856" i="1"/>
  <c r="R866" i="1"/>
  <c r="R3846" i="1"/>
  <c r="R1810" i="1"/>
  <c r="R771" i="1"/>
  <c r="R1572" i="1"/>
  <c r="R2408" i="1"/>
  <c r="R1108" i="1"/>
  <c r="R888" i="1"/>
  <c r="R878" i="1"/>
  <c r="R894" i="1"/>
  <c r="R1317" i="1"/>
  <c r="R236" i="1"/>
  <c r="R885" i="1"/>
  <c r="R179" i="1"/>
  <c r="R898" i="1"/>
  <c r="R954" i="1"/>
  <c r="R1786" i="1"/>
  <c r="R1782" i="1"/>
  <c r="R1306" i="1"/>
  <c r="R1139" i="1"/>
  <c r="R673" i="1"/>
  <c r="R1912" i="1"/>
  <c r="R444" i="1"/>
  <c r="R896" i="1"/>
  <c r="R2323" i="1"/>
  <c r="R3104" i="1"/>
  <c r="R2600" i="1"/>
  <c r="R961" i="1"/>
  <c r="R1797" i="1"/>
  <c r="R1071" i="1"/>
  <c r="R953" i="1"/>
  <c r="R932" i="1"/>
  <c r="R2875" i="1"/>
  <c r="R2891" i="1"/>
  <c r="R3989" i="1"/>
  <c r="R4003" i="1"/>
  <c r="R4054" i="1"/>
  <c r="R4046" i="1"/>
  <c r="R3913" i="1"/>
  <c r="R901" i="1"/>
  <c r="R4037" i="1"/>
  <c r="R556" i="1"/>
  <c r="R2913" i="1"/>
  <c r="R4096" i="1"/>
  <c r="R3637" i="1"/>
  <c r="R1807" i="1"/>
  <c r="R3916" i="1"/>
  <c r="R1781" i="1"/>
  <c r="R767" i="1"/>
  <c r="R185" i="1"/>
  <c r="R3945" i="1"/>
  <c r="R1114" i="1"/>
  <c r="R695" i="1"/>
  <c r="R3635" i="1"/>
  <c r="R1806" i="1"/>
  <c r="R3997" i="1"/>
  <c r="R3985" i="1"/>
  <c r="R974" i="1"/>
  <c r="R1015" i="1"/>
  <c r="R2704" i="1"/>
  <c r="R4071" i="1"/>
  <c r="R3853" i="1"/>
  <c r="R600" i="1"/>
  <c r="R1551" i="1"/>
  <c r="R713" i="1"/>
  <c r="R1728" i="1"/>
  <c r="R979" i="1"/>
  <c r="R2884" i="1"/>
  <c r="R2645" i="1"/>
  <c r="R1693" i="1"/>
  <c r="R182" i="1"/>
  <c r="R2674" i="1"/>
  <c r="R481" i="1"/>
  <c r="R3900" i="1"/>
  <c r="R2887" i="1"/>
  <c r="R3893" i="1"/>
  <c r="R3960" i="1"/>
  <c r="R3987" i="1"/>
  <c r="R1313" i="1"/>
  <c r="R2863" i="1"/>
  <c r="R3976" i="1"/>
  <c r="R1433" i="1"/>
  <c r="R2847" i="1"/>
  <c r="R1689" i="1"/>
  <c r="R4042" i="1"/>
  <c r="R1315" i="1"/>
  <c r="R923" i="1"/>
  <c r="R3639" i="1"/>
  <c r="R1492" i="1"/>
  <c r="R704" i="1"/>
  <c r="R1805" i="1"/>
  <c r="R881" i="1"/>
  <c r="R1016" i="1"/>
  <c r="R2147" i="1"/>
  <c r="R936" i="1"/>
  <c r="R3809" i="1"/>
  <c r="R205" i="1"/>
  <c r="R3106" i="1"/>
  <c r="R1004" i="1"/>
  <c r="R985" i="1"/>
  <c r="R1079" i="1"/>
  <c r="R1230" i="1"/>
  <c r="R672" i="1"/>
  <c r="R2744" i="1"/>
  <c r="R1593" i="1"/>
  <c r="R1548" i="1"/>
  <c r="R2129" i="1"/>
  <c r="R4077" i="1"/>
  <c r="R4112" i="1"/>
  <c r="R2364" i="1"/>
  <c r="R964" i="1"/>
  <c r="R3736" i="1"/>
  <c r="R2139" i="1"/>
  <c r="R2684" i="1"/>
  <c r="R2159" i="1"/>
  <c r="R4030" i="1"/>
  <c r="R952" i="1"/>
  <c r="R2749" i="1"/>
  <c r="R687" i="1"/>
  <c r="R146" i="1"/>
  <c r="R2675" i="1"/>
  <c r="R4104" i="1"/>
  <c r="R547" i="1"/>
  <c r="R2920" i="1"/>
  <c r="R3890" i="1"/>
  <c r="R467" i="1"/>
  <c r="R3867" i="1"/>
  <c r="R1439" i="1"/>
  <c r="R2922" i="1"/>
  <c r="R4076" i="1"/>
  <c r="R2748" i="1"/>
  <c r="R3113" i="1"/>
  <c r="R703" i="1"/>
  <c r="R2699" i="1"/>
  <c r="R2000" i="1"/>
  <c r="R202" i="1"/>
  <c r="R1702" i="1"/>
  <c r="R1069" i="1"/>
  <c r="R1307" i="1"/>
  <c r="R682" i="1"/>
  <c r="R1783" i="1"/>
  <c r="R4035" i="1"/>
  <c r="R679" i="1"/>
  <c r="R2780" i="1"/>
  <c r="R517" i="1"/>
  <c r="R1692" i="1"/>
  <c r="R2409" i="1"/>
  <c r="R212" i="1"/>
  <c r="R995" i="1"/>
  <c r="R1502" i="1"/>
  <c r="R3111" i="1"/>
  <c r="R241" i="1"/>
  <c r="R3205" i="1"/>
  <c r="R876" i="1"/>
  <c r="R3961" i="1"/>
  <c r="R3957" i="1"/>
  <c r="R4012" i="1"/>
  <c r="R3969" i="1"/>
  <c r="R869" i="1"/>
  <c r="R1785" i="1"/>
  <c r="R3053" i="1"/>
  <c r="R2598" i="1"/>
  <c r="R3091" i="1"/>
  <c r="R2882" i="1"/>
  <c r="R152" i="1"/>
  <c r="R595" i="1"/>
  <c r="R1577" i="1"/>
  <c r="R521" i="1"/>
  <c r="R1019" i="1"/>
  <c r="R3095" i="1"/>
  <c r="R2407" i="1"/>
  <c r="R3136" i="1"/>
  <c r="R1332" i="1"/>
  <c r="R171" i="1"/>
  <c r="R912" i="1"/>
  <c r="R4059" i="1"/>
  <c r="R710" i="1"/>
  <c r="R1798" i="1"/>
  <c r="R4055" i="1"/>
  <c r="R3844" i="1"/>
  <c r="R487" i="1"/>
  <c r="R2747" i="1"/>
  <c r="R2919" i="1"/>
  <c r="R1685" i="1"/>
  <c r="R4085" i="1"/>
  <c r="R674" i="1"/>
  <c r="R469" i="1"/>
  <c r="R3895" i="1"/>
  <c r="R671" i="1"/>
  <c r="R3739" i="1"/>
  <c r="R4106" i="1"/>
  <c r="R615" i="1"/>
  <c r="R1773" i="1"/>
  <c r="R3845" i="1"/>
  <c r="R1568" i="1"/>
  <c r="R1739" i="1"/>
  <c r="R1986" i="1"/>
  <c r="R3974" i="1"/>
  <c r="R183" i="1"/>
  <c r="R924" i="1"/>
  <c r="R2657" i="1"/>
  <c r="R3137" i="1"/>
  <c r="R2898" i="1"/>
  <c r="R2326" i="1"/>
  <c r="R1167" i="1"/>
  <c r="R1596" i="1"/>
  <c r="R1802" i="1"/>
  <c r="R2944" i="1"/>
  <c r="R1426" i="1"/>
  <c r="R1787" i="1"/>
  <c r="R1699" i="1"/>
  <c r="R2869" i="1"/>
  <c r="R884" i="1"/>
  <c r="R3741" i="1"/>
  <c r="R1882" i="1"/>
  <c r="R181" i="1"/>
  <c r="R3634" i="1"/>
  <c r="R3984" i="1"/>
  <c r="R3993" i="1"/>
  <c r="R3109" i="1"/>
  <c r="R1337" i="1"/>
  <c r="R2859" i="1"/>
  <c r="R3805" i="1"/>
  <c r="R1766" i="1"/>
  <c r="R3065" i="1"/>
  <c r="R482" i="1"/>
  <c r="R4066" i="1"/>
  <c r="R1168" i="1"/>
  <c r="R2885" i="1"/>
  <c r="R2755" i="1"/>
  <c r="R2659" i="1"/>
  <c r="R667" i="1"/>
  <c r="R2517" i="1"/>
  <c r="R1096" i="1"/>
  <c r="R868" i="1"/>
  <c r="R1417" i="1"/>
  <c r="R862" i="1"/>
  <c r="R3740" i="1"/>
  <c r="R3982" i="1"/>
  <c r="R1098" i="1"/>
  <c r="R3742" i="1"/>
  <c r="R969" i="1"/>
  <c r="R1240" i="1"/>
  <c r="R2907" i="1"/>
  <c r="R3862" i="1"/>
  <c r="R4050" i="1"/>
  <c r="R221" i="1"/>
  <c r="R474" i="1"/>
  <c r="R4057" i="1"/>
  <c r="R3899" i="1"/>
  <c r="R2679" i="1"/>
  <c r="R628" i="1"/>
  <c r="R942" i="1"/>
  <c r="R3099" i="1"/>
  <c r="R1992" i="1"/>
  <c r="R2405" i="1"/>
  <c r="R3892" i="1"/>
  <c r="R991" i="1"/>
  <c r="R2958" i="1"/>
  <c r="R4022" i="1"/>
  <c r="R3998" i="1"/>
  <c r="R4001" i="1"/>
  <c r="R4072" i="1"/>
  <c r="R3646" i="1"/>
  <c r="R3850" i="1"/>
  <c r="R3856" i="1"/>
  <c r="R207" i="1"/>
  <c r="R3849" i="1"/>
  <c r="R1005" i="1"/>
  <c r="R189" i="1"/>
  <c r="R4032" i="1"/>
  <c r="R3093" i="1"/>
  <c r="R3951" i="1"/>
  <c r="R3935" i="1"/>
  <c r="R4083" i="1"/>
  <c r="R3133" i="1"/>
  <c r="R1774" i="1"/>
  <c r="R164" i="1"/>
  <c r="R1312" i="1"/>
  <c r="R1784" i="1"/>
  <c r="R681" i="1"/>
  <c r="R3734" i="1"/>
  <c r="R700" i="1"/>
  <c r="R1789" i="1"/>
  <c r="R1320" i="1"/>
  <c r="R3909" i="1"/>
  <c r="R3926" i="1"/>
  <c r="R3102" i="1"/>
  <c r="R209" i="1"/>
  <c r="R1321" i="1"/>
  <c r="R3078" i="1"/>
  <c r="R2872" i="1"/>
  <c r="R3872" i="1"/>
  <c r="R716" i="1"/>
  <c r="R982" i="1"/>
  <c r="R677" i="1"/>
  <c r="R2422" i="1"/>
  <c r="R968" i="1"/>
  <c r="R2361" i="1"/>
  <c r="R934" i="1"/>
  <c r="R1134" i="1"/>
  <c r="R2770" i="1"/>
  <c r="R2776" i="1"/>
  <c r="R3967" i="1"/>
  <c r="R1090" i="1"/>
  <c r="R1911" i="1"/>
  <c r="R3071" i="1"/>
  <c r="R1245" i="1"/>
  <c r="R1095" i="1"/>
  <c r="R2914" i="1"/>
  <c r="R127" i="1"/>
  <c r="R4018" i="1"/>
  <c r="R515" i="1"/>
  <c r="R3101" i="1"/>
  <c r="R1803" i="1"/>
  <c r="R433" i="1"/>
  <c r="R1570" i="1"/>
  <c r="R1800" i="1"/>
  <c r="R1779" i="1"/>
  <c r="R1552" i="1"/>
  <c r="R137" i="1"/>
  <c r="R3737" i="1"/>
  <c r="R946" i="1"/>
  <c r="R1814" i="1"/>
  <c r="R989" i="1"/>
  <c r="R1011" i="1"/>
  <c r="R3882" i="1"/>
  <c r="R3930" i="1"/>
  <c r="R224" i="1"/>
  <c r="R1578" i="1"/>
  <c r="R2140" i="1"/>
  <c r="R988" i="1"/>
  <c r="R4093" i="1"/>
  <c r="R3869" i="1"/>
  <c r="R1093" i="1"/>
  <c r="R2002" i="1"/>
  <c r="R635" i="1"/>
  <c r="R692" i="1"/>
  <c r="R3191" i="1"/>
  <c r="R3940" i="1"/>
  <c r="R2597" i="1"/>
  <c r="R4040" i="1"/>
  <c r="R3925" i="1"/>
  <c r="R950" i="1"/>
  <c r="R3103" i="1"/>
  <c r="R3068" i="1"/>
  <c r="R219" i="1"/>
  <c r="R473" i="1"/>
  <c r="R871" i="1"/>
  <c r="R2131" i="1"/>
  <c r="R1182" i="1"/>
  <c r="R3195" i="1"/>
  <c r="R1697" i="1"/>
  <c r="R2760" i="1"/>
  <c r="R1235" i="1"/>
  <c r="R3086" i="1"/>
  <c r="R3907" i="1"/>
  <c r="R2655" i="1"/>
  <c r="R1309" i="1"/>
  <c r="R2754" i="1"/>
  <c r="R3199" i="1"/>
  <c r="R2658" i="1"/>
  <c r="R4039" i="1"/>
  <c r="R4098" i="1"/>
  <c r="R1310" i="1"/>
  <c r="R2673" i="1"/>
  <c r="R960" i="1"/>
  <c r="R3066" i="1"/>
  <c r="R3733" i="1"/>
  <c r="R2145" i="1"/>
  <c r="R1796" i="1"/>
  <c r="R1809" i="1"/>
  <c r="R1737" i="1"/>
  <c r="R3936" i="1"/>
  <c r="R926" i="1"/>
  <c r="R2378" i="1"/>
  <c r="R930" i="1"/>
  <c r="R1811" i="1"/>
  <c r="R2879" i="1"/>
  <c r="R1580" i="1"/>
  <c r="R4090" i="1"/>
  <c r="R143" i="1"/>
  <c r="R1336" i="1"/>
  <c r="R2692" i="1"/>
  <c r="R3980" i="1"/>
  <c r="R3898" i="1"/>
  <c r="R2583" i="1"/>
  <c r="R3970" i="1"/>
  <c r="R2707" i="1"/>
  <c r="R2368" i="1"/>
  <c r="R1457" i="1"/>
  <c r="R1713" i="1"/>
  <c r="R2647" i="1"/>
  <c r="R2761" i="1"/>
  <c r="R3148" i="1"/>
  <c r="R199" i="1"/>
  <c r="R2758" i="1"/>
  <c r="R2126" i="1"/>
  <c r="R2772" i="1"/>
  <c r="R1872" i="1"/>
  <c r="R718" i="1"/>
  <c r="R1727" i="1"/>
  <c r="R1152" i="1"/>
  <c r="R4005" i="1"/>
  <c r="R669" i="1"/>
  <c r="R895" i="1"/>
  <c r="R2125" i="1"/>
  <c r="R3732" i="1"/>
  <c r="R3747" i="1"/>
  <c r="R3915" i="1"/>
  <c r="R3927" i="1"/>
  <c r="R4105" i="1"/>
  <c r="R1436" i="1"/>
  <c r="R1326" i="1"/>
  <c r="R2519" i="1"/>
  <c r="R3988" i="1"/>
  <c r="R1709" i="1"/>
  <c r="R945" i="1"/>
  <c r="R134" i="1"/>
  <c r="R2137" i="1"/>
  <c r="R501" i="1"/>
  <c r="R434" i="1"/>
  <c r="R891" i="1"/>
  <c r="R2908" i="1"/>
  <c r="R440" i="1"/>
  <c r="R1695" i="1"/>
  <c r="R3730" i="1"/>
  <c r="R1584" i="1"/>
  <c r="R1082" i="1"/>
  <c r="R2894" i="1"/>
  <c r="R589" i="1"/>
  <c r="R1916" i="1"/>
  <c r="R1066" i="1"/>
  <c r="R944" i="1"/>
  <c r="R1496" i="1"/>
  <c r="R4079" i="1"/>
  <c r="R1325" i="1"/>
  <c r="R1148" i="1"/>
  <c r="R3843" i="1"/>
  <c r="R3910" i="1"/>
  <c r="R4020" i="1"/>
  <c r="R3077" i="1"/>
  <c r="R1550" i="1"/>
  <c r="R1045" i="1"/>
  <c r="R3803" i="1"/>
  <c r="R2921" i="1"/>
  <c r="R2648" i="1"/>
  <c r="R1429" i="1"/>
  <c r="R1493" i="1"/>
  <c r="R1119" i="1"/>
  <c r="R4048" i="1"/>
  <c r="R460" i="1"/>
  <c r="R3924" i="1"/>
  <c r="R1864" i="1"/>
  <c r="R1432" i="1"/>
  <c r="R2954" i="1"/>
  <c r="R2327" i="1"/>
  <c r="R2778" i="1"/>
  <c r="R1716" i="1"/>
  <c r="R2918" i="1"/>
  <c r="R1091" i="1"/>
  <c r="R1997" i="1"/>
  <c r="R1001" i="1"/>
  <c r="R4013" i="1"/>
  <c r="R2677" i="1"/>
  <c r="R666" i="1"/>
  <c r="R147" i="1"/>
  <c r="R1080" i="1"/>
  <c r="R1718" i="1"/>
  <c r="R686" i="1"/>
  <c r="R3971" i="1"/>
  <c r="R1602" i="1"/>
  <c r="R448" i="1"/>
  <c r="R997" i="1"/>
  <c r="R3731" i="1"/>
  <c r="R1100" i="1"/>
  <c r="R890" i="1"/>
  <c r="R1410" i="1"/>
  <c r="R4029" i="1"/>
  <c r="R1226" i="1"/>
  <c r="R1421" i="1"/>
  <c r="R3851" i="1"/>
  <c r="R1993" i="1"/>
  <c r="R4107" i="1"/>
  <c r="R2602" i="1"/>
  <c r="R4034" i="1"/>
  <c r="R426" i="1"/>
  <c r="R1435" i="1"/>
  <c r="R1778" i="1"/>
  <c r="R2862" i="1"/>
  <c r="R1341" i="1"/>
  <c r="R915" i="1"/>
  <c r="R1441" i="1"/>
  <c r="R2160" i="1"/>
  <c r="R1822" i="1"/>
  <c r="R933" i="1"/>
  <c r="R3640" i="1"/>
  <c r="R694" i="1"/>
  <c r="R1156" i="1"/>
  <c r="R1725" i="1"/>
  <c r="R177" i="1"/>
  <c r="R1138" i="1"/>
  <c r="R2672" i="1"/>
  <c r="R3986" i="1"/>
  <c r="R1076" i="1"/>
  <c r="R3966" i="1"/>
  <c r="R987" i="1"/>
  <c r="R1775" i="1"/>
  <c r="R483" i="1"/>
  <c r="R2706" i="1"/>
  <c r="R935" i="1"/>
  <c r="R3649" i="1"/>
  <c r="R4010" i="1"/>
  <c r="R1176" i="1"/>
  <c r="R1008" i="1"/>
  <c r="R917" i="1"/>
  <c r="R1319" i="1"/>
  <c r="R2144" i="1"/>
  <c r="R1154" i="1"/>
  <c r="R624" i="1"/>
  <c r="R1170" i="1"/>
  <c r="R2599" i="1"/>
  <c r="R957" i="1"/>
  <c r="R2698" i="1"/>
  <c r="R430" i="1"/>
  <c r="R1722" i="1"/>
  <c r="R705" i="1"/>
  <c r="R128" i="1"/>
  <c r="R187" i="1"/>
  <c r="R3642" i="1"/>
  <c r="R2846" i="1"/>
  <c r="R2141" i="1"/>
  <c r="R2876" i="1"/>
  <c r="R873" i="1"/>
  <c r="R3994" i="1"/>
  <c r="R3141" i="1"/>
  <c r="R3902" i="1"/>
  <c r="R3922" i="1"/>
  <c r="R1181" i="1"/>
  <c r="R1104" i="1"/>
  <c r="R2746" i="1"/>
  <c r="R3859" i="1"/>
  <c r="R158" i="1"/>
  <c r="R3092" i="1"/>
  <c r="R1983" i="1"/>
  <c r="R1576" i="1"/>
  <c r="R717" i="1"/>
  <c r="R553" i="1"/>
  <c r="R1097" i="1"/>
  <c r="R920" i="1"/>
  <c r="R193" i="1"/>
  <c r="R436" i="1"/>
  <c r="R446" i="1"/>
  <c r="R1137" i="1"/>
  <c r="R1415" i="1"/>
  <c r="R1574" i="1"/>
  <c r="R2133" i="1"/>
  <c r="R2888" i="1"/>
  <c r="R2906" i="1"/>
  <c r="R3863" i="1"/>
  <c r="R3883" i="1"/>
  <c r="R3897" i="1"/>
  <c r="R4027" i="1"/>
  <c r="R3879" i="1"/>
  <c r="R1792" i="1"/>
  <c r="R1106" i="1"/>
  <c r="R1870" i="1"/>
  <c r="R2858" i="1"/>
  <c r="R1711" i="1"/>
  <c r="R3648" i="1"/>
  <c r="R4091" i="1"/>
  <c r="R3114" i="1"/>
  <c r="R763" i="1"/>
  <c r="R4088" i="1"/>
  <c r="R2873" i="1"/>
  <c r="R1560" i="1"/>
  <c r="R2897" i="1"/>
  <c r="R500" i="1"/>
  <c r="R2899" i="1"/>
  <c r="R1414" i="1"/>
  <c r="R670" i="1"/>
  <c r="R865" i="1"/>
  <c r="R1077" i="1"/>
  <c r="R1430" i="1"/>
  <c r="R592" i="1"/>
  <c r="R1227" i="1"/>
  <c r="R2385" i="1"/>
  <c r="R1985" i="1"/>
  <c r="R2949" i="1"/>
  <c r="R3636" i="1"/>
  <c r="R3115" i="1"/>
  <c r="R993" i="1"/>
  <c r="R1701" i="1"/>
  <c r="R2900" i="1"/>
  <c r="R1184" i="1"/>
  <c r="R3992" i="1"/>
  <c r="R892" i="1"/>
  <c r="R3128" i="1"/>
  <c r="R1569" i="1"/>
  <c r="R3108" i="1"/>
  <c r="R3983" i="1"/>
  <c r="R170" i="1"/>
  <c r="R3193" i="1"/>
  <c r="R3801" i="1"/>
  <c r="R3802" i="1"/>
  <c r="R1185" i="1"/>
  <c r="R1544" i="1"/>
  <c r="R1559" i="1"/>
  <c r="R3098" i="1"/>
  <c r="R605" i="1"/>
  <c r="R2852" i="1"/>
  <c r="R4011" i="1"/>
  <c r="R2590" i="1"/>
  <c r="R1228" i="1"/>
  <c r="R1162" i="1"/>
  <c r="R680" i="1"/>
  <c r="R3852" i="1"/>
  <c r="R1562" i="1"/>
  <c r="R3132" i="1"/>
  <c r="R1770" i="1"/>
  <c r="R3100" i="1"/>
  <c r="R1793" i="1"/>
  <c r="R1329" i="1"/>
  <c r="R689" i="1"/>
  <c r="R769" i="1"/>
  <c r="R3896" i="1"/>
  <c r="R3871" i="1"/>
  <c r="R1087" i="1"/>
  <c r="R3207" i="1"/>
  <c r="R186" i="1"/>
  <c r="R1068" i="1"/>
  <c r="R3949" i="1"/>
  <c r="R590" i="1"/>
  <c r="R3072" i="1"/>
  <c r="R516" i="1"/>
  <c r="R594" i="1"/>
  <c r="R774" i="1"/>
  <c r="R1812" i="1"/>
  <c r="R3139" i="1"/>
  <c r="R502" i="1"/>
  <c r="R1340" i="1"/>
  <c r="R450" i="1"/>
  <c r="R2374" i="1"/>
  <c r="R3791" i="1"/>
  <c r="R172" i="1"/>
  <c r="R893" i="1"/>
  <c r="R911" i="1"/>
  <c r="R3948" i="1"/>
  <c r="R3964" i="1"/>
  <c r="R509" i="1"/>
  <c r="R905" i="1"/>
  <c r="R4092" i="1"/>
  <c r="R1987" i="1"/>
  <c r="R2324" i="1"/>
  <c r="R140" i="1"/>
  <c r="R4113" i="1"/>
  <c r="R1020" i="1"/>
  <c r="R3912" i="1"/>
  <c r="R2416" i="1"/>
  <c r="R662" i="1"/>
  <c r="R907" i="1"/>
  <c r="R1242" i="1"/>
  <c r="R3061" i="1"/>
  <c r="R513" i="1"/>
  <c r="R619" i="1"/>
  <c r="R1440" i="1"/>
  <c r="R2345" i="1"/>
  <c r="R2777" i="1"/>
  <c r="R3117" i="1"/>
  <c r="R882" i="1"/>
  <c r="R1808" i="1"/>
  <c r="R1110" i="1"/>
  <c r="R1177" i="1"/>
  <c r="R1458" i="1"/>
  <c r="R475" i="1"/>
  <c r="R4062" i="1"/>
  <c r="R1018" i="1"/>
  <c r="R900" i="1"/>
  <c r="R1237" i="1"/>
  <c r="R234" i="1"/>
  <c r="R2910" i="1"/>
  <c r="R2893" i="1"/>
  <c r="R1422" i="1"/>
  <c r="R2661" i="1"/>
  <c r="R551" i="1"/>
  <c r="R1771" i="1"/>
  <c r="R1067" i="1"/>
  <c r="R3848" i="1"/>
  <c r="R1903" i="1"/>
  <c r="R702" i="1"/>
  <c r="R156" i="1"/>
  <c r="R781" i="1"/>
  <c r="R927" i="1"/>
  <c r="R1017" i="1"/>
  <c r="R3873" i="1"/>
  <c r="R4097" i="1"/>
  <c r="R2158" i="1"/>
  <c r="R1047" i="1"/>
  <c r="R607" i="1"/>
  <c r="R1081" i="1"/>
  <c r="R977" i="1"/>
  <c r="R2503" i="1"/>
  <c r="R4060" i="1"/>
  <c r="R558" i="1"/>
  <c r="R1102" i="1"/>
  <c r="R1567" i="1"/>
  <c r="R2384" i="1"/>
  <c r="R2951" i="1"/>
  <c r="R3069" i="1"/>
  <c r="R3857" i="1"/>
  <c r="R4061" i="1"/>
  <c r="R947" i="1"/>
  <c r="R1575" i="1"/>
  <c r="R4064" i="1"/>
  <c r="R3087" i="1"/>
  <c r="R897" i="1"/>
  <c r="R2589" i="1"/>
  <c r="R1327" i="1"/>
  <c r="R1120" i="1"/>
  <c r="R432" i="1"/>
  <c r="R1490" i="1"/>
  <c r="R4095" i="1"/>
  <c r="R3748" i="1"/>
  <c r="R129" i="1"/>
  <c r="R996" i="1"/>
  <c r="R1330" i="1"/>
  <c r="R943" i="1"/>
  <c r="R1598" i="1"/>
  <c r="R2157" i="1"/>
  <c r="R465" i="1"/>
  <c r="R3931" i="1"/>
  <c r="R451" i="1"/>
  <c r="R863" i="1"/>
  <c r="R1487" i="1"/>
  <c r="R2571" i="1"/>
  <c r="R478" i="1"/>
  <c r="R1002" i="1"/>
  <c r="R925" i="1"/>
  <c r="R4049" i="1"/>
  <c r="R2953" i="1"/>
  <c r="R3644" i="1"/>
  <c r="R3990" i="1"/>
  <c r="R2781" i="1"/>
  <c r="R2134" i="1"/>
  <c r="R3847" i="1"/>
  <c r="R1483" i="1"/>
  <c r="R2880" i="1"/>
  <c r="R1821" i="1"/>
  <c r="R975" i="1"/>
  <c r="R2646" i="1"/>
  <c r="R4109" i="1"/>
  <c r="R867" i="1"/>
  <c r="R1818" i="1"/>
  <c r="R423" i="1"/>
  <c r="R220" i="1"/>
  <c r="R602" i="1"/>
  <c r="R2150" i="1"/>
  <c r="R2768" i="1"/>
  <c r="R3744" i="1"/>
  <c r="R3860" i="1"/>
  <c r="R4084" i="1"/>
  <c r="R1780" i="1"/>
  <c r="R4110" i="1"/>
  <c r="R959" i="1"/>
  <c r="R978" i="1"/>
  <c r="R948" i="1"/>
  <c r="R1500" i="1"/>
  <c r="R2854" i="1"/>
  <c r="R2653" i="1"/>
  <c r="R130" i="1"/>
  <c r="R2959" i="1"/>
  <c r="R2411" i="1"/>
  <c r="R4004" i="1"/>
  <c r="R3981" i="1"/>
  <c r="R2383" i="1"/>
  <c r="R3921" i="1"/>
  <c r="R505" i="1"/>
  <c r="R2516" i="1"/>
  <c r="R2861" i="1"/>
  <c r="R3889" i="1"/>
  <c r="R1801" i="1"/>
  <c r="R2136" i="1"/>
  <c r="R2593" i="1"/>
  <c r="R1910" i="1"/>
  <c r="R958" i="1"/>
  <c r="R2146" i="1"/>
  <c r="R777" i="1"/>
  <c r="R1592" i="1"/>
  <c r="R1129" i="1"/>
  <c r="R1715" i="1"/>
  <c r="R3797" i="1"/>
  <c r="R1406" i="1"/>
  <c r="R3144" i="1"/>
  <c r="R1169" i="1"/>
  <c r="R998" i="1"/>
  <c r="R1105" i="1"/>
  <c r="R1917" i="1"/>
  <c r="R2135" i="1"/>
  <c r="R2866" i="1"/>
  <c r="R1044" i="1"/>
  <c r="R1159" i="1"/>
  <c r="R2349" i="1"/>
  <c r="R3962" i="1"/>
  <c r="R4036" i="1"/>
  <c r="R3891" i="1"/>
  <c r="R678" i="1"/>
  <c r="R3800" i="1"/>
  <c r="R581" i="1"/>
  <c r="R941" i="1"/>
  <c r="R3979" i="1"/>
  <c r="R2649" i="1"/>
  <c r="R2431" i="1"/>
  <c r="R937" i="1"/>
  <c r="R4065" i="1"/>
  <c r="R2127" i="1"/>
  <c r="R1565" i="1"/>
  <c r="R1050" i="1"/>
  <c r="R603" i="1"/>
  <c r="R1790" i="1"/>
  <c r="R633" i="1"/>
  <c r="R506" i="1"/>
  <c r="R1333" i="1"/>
  <c r="R519" i="1"/>
  <c r="R951" i="1"/>
  <c r="R2369" i="1"/>
  <c r="R1075" i="1"/>
  <c r="R1795" i="1"/>
  <c r="R4007" i="1"/>
  <c r="R428" i="1"/>
  <c r="R1915" i="1"/>
  <c r="R970" i="1"/>
  <c r="R1323" i="1"/>
  <c r="R880" i="1"/>
  <c r="R999" i="1"/>
  <c r="R4015" i="1"/>
  <c r="R721" i="1"/>
  <c r="R875" i="1"/>
  <c r="R2390" i="1"/>
  <c r="R3203" i="1"/>
  <c r="R3901" i="1"/>
  <c r="R4026" i="1"/>
  <c r="R2426" i="1"/>
  <c r="R1419" i="1"/>
  <c r="R2387" i="1"/>
  <c r="R546" i="1"/>
  <c r="R1904" i="1"/>
  <c r="R3866" i="1"/>
  <c r="R967" i="1"/>
  <c r="R3094" i="1"/>
  <c r="R504" i="1"/>
  <c r="R939" i="1"/>
  <c r="R2686" i="1"/>
  <c r="R1328" i="1"/>
  <c r="R1316" i="1"/>
  <c r="R2766" i="1"/>
  <c r="R1443" i="1"/>
  <c r="R200" i="1"/>
  <c r="R4101" i="1"/>
  <c r="R2751" i="1"/>
  <c r="R965" i="1"/>
  <c r="R424" i="1"/>
  <c r="R697" i="1"/>
  <c r="R986" i="1"/>
  <c r="R1874" i="1"/>
  <c r="R2750" i="1"/>
  <c r="R4075" i="1"/>
  <c r="R2511" i="1"/>
  <c r="R1094" i="1"/>
  <c r="R2892" i="1"/>
  <c r="R4019" i="1"/>
  <c r="R623" i="1"/>
  <c r="R1920" i="1"/>
  <c r="R472" i="1"/>
  <c r="R1705" i="1"/>
  <c r="R3194" i="1"/>
  <c r="R570" i="1"/>
  <c r="R586" i="1"/>
  <c r="R622" i="1"/>
  <c r="R886" i="1"/>
  <c r="R1055" i="1"/>
  <c r="R1062" i="1"/>
  <c r="R1991" i="1"/>
  <c r="R2567" i="1"/>
  <c r="R2643" i="1"/>
  <c r="R2843" i="1"/>
  <c r="R2851" i="1"/>
  <c r="R2946" i="1"/>
  <c r="R3749" i="1"/>
  <c r="R3796" i="1"/>
  <c r="R3929" i="1"/>
  <c r="R4070" i="1"/>
  <c r="R2601" i="1"/>
  <c r="R707" i="1"/>
  <c r="R610" i="1"/>
  <c r="R3973" i="1"/>
  <c r="R3142" i="1"/>
  <c r="R663" i="1"/>
  <c r="R151" i="1"/>
  <c r="R559" i="1"/>
  <c r="R1231" i="1"/>
  <c r="R3943" i="1"/>
  <c r="R2868" i="1"/>
  <c r="R2654" i="1"/>
  <c r="R2871" i="1"/>
  <c r="R2650" i="1"/>
  <c r="R1721" i="1"/>
  <c r="R706" i="1"/>
  <c r="R2682" i="1"/>
  <c r="R228" i="1"/>
  <c r="R914" i="1"/>
  <c r="R1456" i="1"/>
  <c r="R685" i="1"/>
  <c r="R775" i="1"/>
  <c r="R2162" i="1"/>
  <c r="R2769" i="1"/>
  <c r="R2572" i="1"/>
  <c r="R3081" i="1"/>
  <c r="R1581" i="1"/>
  <c r="R955" i="1"/>
  <c r="R2415" i="1"/>
  <c r="R3903" i="1"/>
  <c r="R4023" i="1"/>
  <c r="R4021" i="1"/>
  <c r="R456" i="1"/>
  <c r="R1085" i="1"/>
  <c r="R1331" i="1"/>
  <c r="R874" i="1"/>
  <c r="R2152" i="1"/>
  <c r="R510" i="1"/>
  <c r="R571" i="1"/>
  <c r="R883" i="1"/>
  <c r="R1234" i="1"/>
  <c r="R2156" i="1"/>
  <c r="R2386" i="1"/>
  <c r="R2695" i="1"/>
  <c r="R2903" i="1"/>
  <c r="R3131" i="1"/>
  <c r="R966" i="1"/>
  <c r="R715" i="1"/>
  <c r="R452" i="1"/>
  <c r="R2905" i="1"/>
  <c r="R1438" i="1"/>
  <c r="R2764" i="1"/>
  <c r="R425" i="1"/>
  <c r="R2001" i="1"/>
  <c r="R468" i="1"/>
  <c r="R1157" i="1"/>
  <c r="R720" i="1"/>
  <c r="R1494" i="1"/>
  <c r="R2564" i="1"/>
  <c r="R1738" i="1"/>
  <c r="R2161" i="1"/>
  <c r="R222" i="1"/>
  <c r="R2328" i="1"/>
  <c r="R2763" i="1"/>
  <c r="R155" i="1"/>
  <c r="R2403" i="1"/>
  <c r="R576" i="1"/>
  <c r="R1485" i="1"/>
  <c r="R2694" i="1"/>
  <c r="R2702" i="1"/>
  <c r="R552" i="1"/>
  <c r="R779" i="1"/>
  <c r="R1072" i="1"/>
  <c r="R2432" i="1"/>
  <c r="R2149" i="1"/>
  <c r="R2357" i="1"/>
  <c r="R2683" i="1"/>
  <c r="R458" i="1"/>
  <c r="R2389" i="1"/>
  <c r="R1712" i="1"/>
  <c r="R4067" i="1"/>
  <c r="R1563" i="1"/>
  <c r="R499" i="1"/>
  <c r="R1135" i="1"/>
  <c r="R2759" i="1"/>
  <c r="R3123" i="1"/>
  <c r="R3738" i="1"/>
  <c r="R3790" i="1"/>
  <c r="R1573" i="1"/>
  <c r="R611" i="1"/>
  <c r="R1155" i="1"/>
  <c r="R3089" i="1"/>
  <c r="R3952" i="1"/>
  <c r="R1314" i="1"/>
  <c r="R2413" i="1"/>
  <c r="R919" i="1"/>
  <c r="R2508" i="1"/>
  <c r="R2582" i="1"/>
  <c r="R3968" i="1"/>
  <c r="R2652" i="1"/>
  <c r="R1726" i="1"/>
  <c r="R148" i="1"/>
  <c r="R2353" i="1"/>
  <c r="R2123" i="1"/>
  <c r="R588" i="1"/>
  <c r="R976" i="1"/>
  <c r="R1084" i="1"/>
  <c r="R2417" i="1"/>
  <c r="R543" i="1"/>
  <c r="R1579" i="1"/>
  <c r="R3868" i="1"/>
  <c r="R1244" i="1"/>
  <c r="R166" i="1"/>
  <c r="R693" i="1"/>
  <c r="R1112" i="1"/>
  <c r="R1877" i="1"/>
  <c r="R1918" i="1"/>
  <c r="R1322" i="1"/>
  <c r="R921" i="1"/>
  <c r="R1101" i="1"/>
  <c r="R1115" i="1"/>
  <c r="R1128" i="1"/>
  <c r="R1409" i="1"/>
  <c r="R1583" i="1"/>
  <c r="R1791" i="1"/>
  <c r="R1868" i="1"/>
  <c r="R2570" i="1"/>
  <c r="R2585" i="1"/>
  <c r="R2895" i="1"/>
  <c r="R555" i="1"/>
  <c r="R2437" i="1"/>
  <c r="R1150" i="1"/>
  <c r="R3079" i="1"/>
  <c r="R2697" i="1"/>
  <c r="R1126" i="1"/>
  <c r="R994" i="1"/>
  <c r="R1160" i="1"/>
  <c r="R1111" i="1"/>
  <c r="R1875" i="1"/>
  <c r="R1545" i="1"/>
  <c r="R422" i="1"/>
  <c r="R2743" i="1"/>
  <c r="R507" i="1"/>
  <c r="R2404" i="1"/>
  <c r="R2864" i="1"/>
  <c r="R577" i="1"/>
  <c r="R597" i="1"/>
  <c r="R573" i="1"/>
  <c r="R902" i="1"/>
  <c r="R1407" i="1"/>
  <c r="R3963" i="1"/>
  <c r="R4043" i="1"/>
  <c r="R192" i="1"/>
  <c r="R1990" i="1"/>
  <c r="R1145" i="1"/>
  <c r="R2886" i="1"/>
  <c r="R711" i="1"/>
  <c r="R232" i="1"/>
  <c r="R664" i="1"/>
  <c r="R780" i="1"/>
  <c r="R1172" i="1"/>
  <c r="R1740" i="1"/>
  <c r="R1865" i="1"/>
  <c r="R3055" i="1"/>
  <c r="R4074" i="1"/>
  <c r="R696" i="1"/>
  <c r="R575" i="1"/>
  <c r="R2124" i="1"/>
  <c r="R2350" i="1"/>
  <c r="R1013" i="1"/>
  <c r="R563" i="1"/>
  <c r="R2382" i="1"/>
  <c r="R3200" i="1"/>
  <c r="R1688" i="1"/>
  <c r="R940" i="1"/>
  <c r="R1140" i="1"/>
  <c r="R665" i="1"/>
  <c r="R864" i="1"/>
  <c r="R3097" i="1"/>
  <c r="R144" i="1"/>
  <c r="R239" i="1"/>
  <c r="R1425" i="1"/>
  <c r="R1561" i="1"/>
  <c r="R2440" i="1"/>
  <c r="R2779" i="1"/>
  <c r="R3917" i="1"/>
  <c r="R4086" i="1"/>
  <c r="R2681" i="1"/>
  <c r="R2372" i="1"/>
  <c r="R2700" i="1"/>
  <c r="R545" i="1"/>
  <c r="R872" i="1"/>
  <c r="R3120" i="1"/>
  <c r="R719" i="1"/>
  <c r="R1324" i="1"/>
  <c r="R906" i="1"/>
  <c r="R904" i="1"/>
  <c r="R3928" i="1"/>
  <c r="R462" i="1"/>
  <c r="R1042" i="1"/>
  <c r="R491" i="1"/>
  <c r="R3919" i="1"/>
  <c r="R4087" i="1"/>
  <c r="R1909" i="1"/>
  <c r="R1597" i="1"/>
  <c r="R3085" i="1"/>
  <c r="R3794" i="1"/>
  <c r="R125" i="1"/>
  <c r="R3105" i="1"/>
  <c r="R1010" i="1"/>
  <c r="R159" i="1"/>
  <c r="R599" i="1"/>
  <c r="R2569" i="1"/>
  <c r="R2153" i="1"/>
  <c r="R2881" i="1"/>
  <c r="R1501" i="1"/>
  <c r="R2370" i="1"/>
  <c r="R2573" i="1"/>
  <c r="R2771" i="1"/>
  <c r="R3088" i="1"/>
  <c r="R3947" i="1"/>
  <c r="R3996" i="1"/>
  <c r="R4009" i="1"/>
  <c r="R1488" i="1"/>
  <c r="R2685" i="1"/>
  <c r="R1121" i="1"/>
  <c r="R1413" i="1"/>
  <c r="R2765" i="1"/>
  <c r="R217" i="1"/>
  <c r="R973" i="1"/>
  <c r="R3911" i="1"/>
  <c r="R1125" i="1"/>
  <c r="R1132" i="1"/>
  <c r="R1717" i="1"/>
  <c r="R3942" i="1"/>
  <c r="R714" i="1"/>
  <c r="R1720" i="1"/>
  <c r="R3083" i="1"/>
  <c r="R4044" i="1"/>
  <c r="R675" i="1"/>
  <c r="R2132" i="1"/>
  <c r="R511" i="1"/>
  <c r="R579" i="1"/>
  <c r="R608" i="1"/>
  <c r="R638" i="1"/>
  <c r="R1344" i="1"/>
  <c r="R1416" i="1"/>
  <c r="R1420" i="1"/>
  <c r="R2398" i="1"/>
  <c r="R2410" i="1"/>
  <c r="R2424" i="1"/>
  <c r="R2442" i="1"/>
  <c r="R2850" i="1"/>
  <c r="R3854" i="1"/>
  <c r="R3870" i="1"/>
  <c r="R3920" i="1"/>
  <c r="R4006" i="1"/>
  <c r="R4115" i="1"/>
  <c r="R1703" i="1"/>
  <c r="R3090" i="1"/>
  <c r="R1012" i="1"/>
  <c r="R2775" i="1"/>
  <c r="R2391" i="1"/>
  <c r="R486" i="1"/>
  <c r="R631" i="1"/>
  <c r="R1171" i="1"/>
  <c r="R1907" i="1"/>
  <c r="R572" i="1"/>
  <c r="R1116" i="1"/>
  <c r="R2130" i="1"/>
  <c r="R2154" i="1"/>
  <c r="R2587" i="1"/>
  <c r="R2588" i="1"/>
  <c r="R2594" i="1"/>
  <c r="R2889" i="1"/>
  <c r="R4068" i="1"/>
  <c r="R4081" i="1"/>
  <c r="R1107" i="1"/>
  <c r="R496" i="1"/>
  <c r="R3062" i="1"/>
  <c r="R2955" i="1"/>
  <c r="R1070" i="1"/>
  <c r="R1151" i="1"/>
  <c r="R2512" i="1"/>
  <c r="R3054" i="1"/>
  <c r="R2690" i="1"/>
  <c r="R2581" i="1"/>
  <c r="R514" i="1"/>
  <c r="R1994" i="1"/>
  <c r="R1117" i="1"/>
  <c r="R2436" i="1"/>
  <c r="R508" i="1"/>
  <c r="R1147" i="1"/>
  <c r="R1408" i="1"/>
  <c r="R1600" i="1"/>
  <c r="R2393" i="1"/>
  <c r="R4002" i="1"/>
  <c r="R196" i="1"/>
  <c r="R1881" i="1"/>
  <c r="R3080" i="1"/>
  <c r="R765" i="1"/>
  <c r="R2142" i="1"/>
  <c r="R870" i="1"/>
  <c r="R684" i="1"/>
  <c r="R1131" i="1"/>
  <c r="R596" i="1"/>
  <c r="R992" i="1"/>
  <c r="R1424" i="1"/>
  <c r="R442" i="1"/>
  <c r="R445" i="1"/>
  <c r="R484" i="1"/>
  <c r="R1130" i="1"/>
  <c r="R1173" i="1"/>
  <c r="R1423" i="1"/>
  <c r="R1437" i="1"/>
  <c r="R1484" i="1"/>
  <c r="R1566" i="1"/>
  <c r="R1741" i="1"/>
  <c r="R1906" i="1"/>
  <c r="R2346" i="1"/>
  <c r="R2948" i="1"/>
  <c r="R3119" i="1"/>
  <c r="R3647" i="1"/>
  <c r="R3941" i="1"/>
  <c r="R2651" i="1"/>
  <c r="R466" i="1"/>
  <c r="R3954" i="1"/>
  <c r="R2662" i="1"/>
  <c r="R2660" i="1"/>
  <c r="R565" i="1"/>
  <c r="R550" i="1"/>
  <c r="R3076" i="1"/>
  <c r="R548" i="1"/>
  <c r="R1046" i="1"/>
  <c r="R632" i="1"/>
  <c r="R1088" i="1"/>
  <c r="R150" i="1"/>
  <c r="R2909" i="1"/>
  <c r="R4051" i="1"/>
  <c r="R2504" i="1"/>
  <c r="R1585" i="1"/>
  <c r="R1813" i="1"/>
  <c r="R3972" i="1"/>
  <c r="R2356" i="1"/>
  <c r="R3070" i="1"/>
  <c r="R457" i="1"/>
  <c r="R191" i="1"/>
  <c r="R1074" i="1"/>
  <c r="R3808" i="1"/>
  <c r="R4052" i="1"/>
  <c r="R2348" i="1"/>
  <c r="R461" i="1"/>
  <c r="R1141" i="1"/>
  <c r="R601" i="1"/>
  <c r="R593" i="1"/>
  <c r="R2396" i="1"/>
  <c r="R3198" i="1"/>
  <c r="R2138" i="1"/>
  <c r="R1164" i="1"/>
  <c r="R153" i="1"/>
  <c r="R3880" i="1"/>
  <c r="R2693" i="1"/>
  <c r="R3110" i="1"/>
  <c r="R2656" i="1"/>
  <c r="R1049" i="1"/>
  <c r="R1696" i="1"/>
  <c r="R1869" i="1"/>
  <c r="R1988" i="1"/>
  <c r="R2128" i="1"/>
  <c r="R2395" i="1"/>
  <c r="R3121" i="1"/>
  <c r="R1099" i="1"/>
  <c r="R2376" i="1"/>
  <c r="R2521" i="1"/>
  <c r="R1103" i="1"/>
  <c r="R215" i="1"/>
  <c r="R683" i="1"/>
  <c r="R1113" i="1"/>
  <c r="R2362" i="1"/>
  <c r="R2865" i="1"/>
  <c r="R3067" i="1"/>
  <c r="R3112" i="1"/>
  <c r="R3861" i="1"/>
  <c r="R4114" i="1"/>
  <c r="R1092" i="1"/>
  <c r="R2438" i="1"/>
  <c r="R1118" i="1"/>
  <c r="R2877" i="1"/>
  <c r="R1724" i="1"/>
  <c r="R123" i="1"/>
  <c r="R582" i="1"/>
  <c r="R1543" i="1"/>
  <c r="R1547" i="1"/>
  <c r="R1729" i="1"/>
  <c r="R3134" i="1"/>
  <c r="R3632" i="1"/>
  <c r="R476" i="1"/>
  <c r="R598" i="1"/>
  <c r="R676" i="1"/>
  <c r="R3906" i="1"/>
  <c r="R2427" i="1"/>
  <c r="R455" i="1"/>
  <c r="R773" i="1"/>
  <c r="R3855" i="1"/>
  <c r="R2418" i="1"/>
  <c r="R3096" i="1"/>
  <c r="R3959" i="1"/>
  <c r="R1175" i="1"/>
  <c r="R1913" i="1"/>
  <c r="R3075" i="1"/>
  <c r="R1736" i="1"/>
  <c r="R561" i="1"/>
  <c r="R568" i="1"/>
  <c r="R629" i="1"/>
  <c r="R636" i="1"/>
  <c r="R2148" i="1"/>
  <c r="R2420" i="1"/>
  <c r="R2687" i="1"/>
  <c r="R2915" i="1"/>
  <c r="R3858" i="1"/>
  <c r="R4047" i="1"/>
  <c r="R3082" i="1"/>
  <c r="R4094" i="1"/>
  <c r="R1083" i="1"/>
  <c r="R984" i="1"/>
  <c r="R449" i="1"/>
  <c r="R1412" i="1"/>
  <c r="R2423" i="1"/>
  <c r="R2904" i="1"/>
  <c r="R3060" i="1"/>
  <c r="R3074" i="1"/>
  <c r="R1876" i="1"/>
  <c r="R214" i="1"/>
  <c r="R1449" i="1"/>
  <c r="R122" i="1"/>
  <c r="R2434" i="1"/>
  <c r="R4017" i="1"/>
  <c r="R2680" i="1"/>
  <c r="R1595" i="1"/>
  <c r="R591" i="1"/>
  <c r="R1589" i="1"/>
  <c r="R2425" i="1"/>
  <c r="R3864" i="1"/>
  <c r="R983" i="1"/>
  <c r="R427" i="1"/>
  <c r="R562" i="1"/>
  <c r="R1123" i="1"/>
  <c r="R580" i="1"/>
  <c r="R585" i="1"/>
  <c r="R2911" i="1"/>
  <c r="R1453" i="1"/>
  <c r="R163" i="1"/>
  <c r="R169" i="1"/>
  <c r="R2591" i="1"/>
  <c r="R3122" i="1"/>
  <c r="R2155" i="1"/>
  <c r="R488" i="1"/>
  <c r="R640" i="1"/>
  <c r="R3934" i="1"/>
  <c r="R216" i="1"/>
  <c r="R637" i="1"/>
  <c r="R1183" i="1"/>
  <c r="R154" i="1"/>
  <c r="R1442" i="1"/>
  <c r="R542" i="1"/>
  <c r="R1180" i="1"/>
  <c r="R1499" i="1"/>
  <c r="R3914" i="1"/>
  <c r="R4008" i="1"/>
  <c r="R1704" i="1"/>
  <c r="R157" i="1"/>
  <c r="R3995" i="1"/>
  <c r="R2375" i="1"/>
  <c r="R1178" i="1"/>
  <c r="R566" i="1"/>
  <c r="R3057" i="1"/>
  <c r="R2950" i="1"/>
  <c r="R3798" i="1"/>
  <c r="R668" i="1"/>
  <c r="R1136" i="1"/>
  <c r="R2916" i="1"/>
  <c r="R2943" i="1"/>
  <c r="R3641" i="1"/>
  <c r="R1867" i="1"/>
  <c r="R447" i="1"/>
  <c r="R2696" i="1"/>
  <c r="R2912" i="1"/>
  <c r="R3126" i="1"/>
  <c r="R2430" i="1"/>
  <c r="R2691" i="1"/>
  <c r="R437" i="1"/>
  <c r="R161" i="1"/>
  <c r="R173" i="1"/>
  <c r="R2429" i="1"/>
  <c r="R2433" i="1"/>
  <c r="R3202" i="1"/>
  <c r="R3807" i="1"/>
  <c r="R194" i="1"/>
  <c r="R498" i="1"/>
  <c r="R1318" i="1"/>
  <c r="R578" i="1"/>
  <c r="R2596" i="1"/>
  <c r="R2584" i="1"/>
  <c r="R1452" i="1"/>
  <c r="R698" i="1"/>
  <c r="R3953" i="1"/>
  <c r="R544" i="1"/>
  <c r="R3631" i="1"/>
  <c r="R641" i="1"/>
  <c r="R621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736" i="1"/>
  <c r="Q2245" i="1"/>
  <c r="Q1255" i="1"/>
  <c r="Q1014" i="1"/>
  <c r="Q2016" i="1"/>
  <c r="Q3842" i="1"/>
  <c r="Q2613" i="1"/>
  <c r="Q80" i="1"/>
  <c r="Q2247" i="1"/>
  <c r="Q2261" i="1"/>
  <c r="Q2187" i="1"/>
  <c r="Q2271" i="1"/>
  <c r="Q1945" i="1"/>
  <c r="Q2077" i="1"/>
  <c r="Q2723" i="1"/>
  <c r="Q644" i="1"/>
  <c r="Q1960" i="1"/>
  <c r="Q2626" i="1"/>
  <c r="Q2244" i="1"/>
  <c r="Q2274" i="1"/>
  <c r="Q1662" i="1"/>
  <c r="Q2233" i="1"/>
  <c r="Q1480" i="1"/>
  <c r="Q2230" i="1"/>
  <c r="Q2236" i="1"/>
  <c r="Q1972" i="1"/>
  <c r="Q1963" i="1"/>
  <c r="Q2194" i="1"/>
  <c r="Q1980" i="1"/>
  <c r="Q2189" i="1"/>
  <c r="Q2737" i="1"/>
  <c r="Q2252" i="1"/>
  <c r="Q2627" i="1"/>
  <c r="Q2199" i="1"/>
  <c r="Q2227" i="1"/>
  <c r="Q2018" i="1"/>
  <c r="Q1764" i="1"/>
  <c r="Q2619" i="1"/>
  <c r="Q2013" i="1"/>
  <c r="Q2047" i="1"/>
  <c r="Q2243" i="1"/>
  <c r="Q1950" i="1"/>
  <c r="Q1946" i="1"/>
  <c r="Q1217" i="1"/>
  <c r="Q2263" i="1"/>
  <c r="Q2272" i="1"/>
  <c r="Q2204" i="1"/>
  <c r="Q1956" i="1"/>
  <c r="Q1974" i="1"/>
  <c r="Q1478" i="1"/>
  <c r="Q2603" i="1"/>
  <c r="Q2629" i="1"/>
  <c r="Q2259" i="1"/>
  <c r="Q2026" i="1"/>
  <c r="Q1971" i="1"/>
  <c r="Q1514" i="1"/>
  <c r="Q2078" i="1"/>
  <c r="Q2202" i="1"/>
  <c r="Q2196" i="1"/>
  <c r="Q2238" i="1"/>
  <c r="Q2329" i="1"/>
  <c r="Q2184" i="1"/>
  <c r="Q2338" i="1"/>
  <c r="Q2082" i="1"/>
  <c r="Q2045" i="1"/>
  <c r="Q2191" i="1"/>
  <c r="Q1403" i="1"/>
  <c r="Q2234" i="1"/>
  <c r="Q2015" i="1"/>
  <c r="Q2729" i="1"/>
  <c r="Q2185" i="1"/>
  <c r="Q2021" i="1"/>
  <c r="Q1534" i="1"/>
  <c r="Q2052" i="1"/>
  <c r="Q2256" i="1"/>
  <c r="Q2996" i="1"/>
  <c r="Q1467" i="1"/>
  <c r="Q2195" i="1"/>
  <c r="Q2312" i="1"/>
  <c r="Q2449" i="1"/>
  <c r="Q1382" i="1"/>
  <c r="Q2040" i="1"/>
  <c r="Q1536" i="1"/>
  <c r="Q2190" i="1"/>
  <c r="Q2277" i="1"/>
  <c r="Q2609" i="1"/>
  <c r="Q2282" i="1"/>
  <c r="Q1979" i="1"/>
  <c r="Q1957" i="1"/>
  <c r="Q79" i="1"/>
  <c r="Q2036" i="1"/>
  <c r="Q316" i="1"/>
  <c r="Q2741" i="1"/>
  <c r="Q2203" i="1"/>
  <c r="Q2003" i="1"/>
  <c r="Q2269" i="1"/>
  <c r="Q1346" i="1"/>
  <c r="Q2246" i="1"/>
  <c r="Q1976" i="1"/>
  <c r="Q1969" i="1"/>
  <c r="Q2031" i="1"/>
  <c r="Q1982" i="1"/>
  <c r="Q2635" i="1"/>
  <c r="Q2054" i="1"/>
  <c r="Q2239" i="1"/>
  <c r="Q1023" i="1"/>
  <c r="Q2709" i="1"/>
  <c r="Q2301" i="1"/>
  <c r="Q1947" i="1"/>
  <c r="Q1978" i="1"/>
  <c r="Q1032" i="1"/>
  <c r="Q3728" i="1"/>
  <c r="Q3155" i="1"/>
  <c r="Q2235" i="1"/>
  <c r="Q3813" i="1"/>
  <c r="Q2262" i="1"/>
  <c r="Q2604" i="1"/>
  <c r="Q1196" i="1"/>
  <c r="Q2268" i="1"/>
  <c r="Q2012" i="1"/>
  <c r="Q3003" i="1"/>
  <c r="Q2072" i="1"/>
  <c r="Q738" i="1"/>
  <c r="Q3355" i="1"/>
  <c r="Q2005" i="1"/>
  <c r="Q45" i="1"/>
  <c r="Q1839" i="1"/>
  <c r="Q248" i="1"/>
  <c r="Q2011" i="1"/>
  <c r="Q2034" i="1"/>
  <c r="Q2611" i="1"/>
  <c r="Q540" i="1"/>
  <c r="Q3027" i="1"/>
  <c r="Q2039" i="1"/>
  <c r="Q646" i="1"/>
  <c r="Q3710" i="1"/>
  <c r="Q2267" i="1"/>
  <c r="Q2726" i="1"/>
  <c r="Q1259" i="1"/>
  <c r="Q2341" i="1"/>
  <c r="Q1958" i="1"/>
  <c r="Q308" i="1"/>
  <c r="Q2216" i="1"/>
  <c r="Q1194" i="1"/>
  <c r="Q3446" i="1"/>
  <c r="Q2081" i="1"/>
  <c r="Q3584" i="1"/>
  <c r="Q2257" i="1"/>
  <c r="Q3294" i="1"/>
  <c r="Q1970" i="1"/>
  <c r="Q2186" i="1"/>
  <c r="Q320" i="1"/>
  <c r="Q2273" i="1"/>
  <c r="Q1530" i="1"/>
  <c r="Q2023" i="1"/>
  <c r="Q2073" i="1"/>
  <c r="Q1224" i="1"/>
  <c r="Q647" i="1"/>
  <c r="Q1506" i="1"/>
  <c r="Q2254" i="1"/>
  <c r="Q1612" i="1"/>
  <c r="Q2280" i="1"/>
  <c r="Q2242" i="1"/>
  <c r="Q1198" i="1"/>
  <c r="Q656" i="1"/>
  <c r="Q845" i="1"/>
  <c r="Q2488" i="1"/>
  <c r="Q1632" i="1"/>
  <c r="Q2717" i="1"/>
  <c r="Q1973" i="1"/>
  <c r="Q1835" i="1"/>
  <c r="Q1967" i="1"/>
  <c r="Q1200" i="1"/>
  <c r="Q1754" i="1"/>
  <c r="Q1966" i="1"/>
  <c r="Q1975" i="1"/>
  <c r="Q384" i="1"/>
  <c r="Q2330" i="1"/>
  <c r="Q1212" i="1"/>
  <c r="Q2107" i="1"/>
  <c r="Q1199" i="1"/>
  <c r="Q2724" i="1"/>
  <c r="Q1378" i="1"/>
  <c r="Q3654" i="1"/>
  <c r="Q1538" i="1"/>
  <c r="Q2177" i="1"/>
  <c r="Q2042" i="1"/>
  <c r="Q2008" i="1"/>
  <c r="Q110" i="1"/>
  <c r="Q3026" i="1"/>
  <c r="Q2739" i="1"/>
  <c r="Q2226" i="1"/>
  <c r="Q1289" i="1"/>
  <c r="Q2817" i="1"/>
  <c r="Q1925" i="1"/>
  <c r="Q264" i="1"/>
  <c r="Q3720" i="1"/>
  <c r="Q759" i="1"/>
  <c r="Q1025" i="1"/>
  <c r="Q2014" i="1"/>
  <c r="Q2006" i="1"/>
  <c r="Q833" i="1"/>
  <c r="Q2710" i="1"/>
  <c r="Q306" i="1"/>
  <c r="Q287" i="1"/>
  <c r="Q3820" i="1"/>
  <c r="Q2032" i="1"/>
  <c r="Q1955" i="1"/>
  <c r="Q2117" i="1"/>
  <c r="Q3832" i="1"/>
  <c r="Q2610" i="1"/>
  <c r="Q3393" i="1"/>
  <c r="Q2258" i="1"/>
  <c r="Q3368" i="1"/>
  <c r="Q2275" i="1"/>
  <c r="Q111" i="1"/>
  <c r="Q1388" i="1"/>
  <c r="Q2068" i="1"/>
  <c r="Q858" i="1"/>
  <c r="Q3364" i="1"/>
  <c r="Q2004" i="1"/>
  <c r="Q1509" i="1"/>
  <c r="Q3473" i="1"/>
  <c r="Q389" i="1"/>
  <c r="Q658" i="1"/>
  <c r="Q3039" i="1"/>
  <c r="Q1260" i="1"/>
  <c r="Q1953" i="1"/>
  <c r="Q1385" i="1"/>
  <c r="Q2335" i="1"/>
  <c r="Q1285" i="1"/>
  <c r="Q2037" i="1"/>
  <c r="Q3410" i="1"/>
  <c r="Q3316" i="1"/>
  <c r="Q3721" i="1"/>
  <c r="Q1977" i="1"/>
  <c r="Q1526" i="1"/>
  <c r="Q1968" i="1"/>
  <c r="Q385" i="1"/>
  <c r="Q1022" i="1"/>
  <c r="Q1520" i="1"/>
  <c r="Q1841" i="1"/>
  <c r="Q1351" i="1"/>
  <c r="Q790" i="1"/>
  <c r="Q1380" i="1"/>
  <c r="Q2501" i="1"/>
  <c r="Q2445" i="1"/>
  <c r="Q1257" i="1"/>
  <c r="Q2059" i="1"/>
  <c r="Q3464" i="1"/>
  <c r="Q3601" i="1"/>
  <c r="Q2730" i="1"/>
  <c r="Q1676" i="1"/>
  <c r="Q1752" i="1"/>
  <c r="Q2027" i="1"/>
  <c r="Q1952" i="1"/>
  <c r="Q1838" i="1"/>
  <c r="Q1252" i="1"/>
  <c r="Q2215" i="1"/>
  <c r="Q1204" i="1"/>
  <c r="Q2067" i="1"/>
  <c r="Q1256" i="1"/>
  <c r="Q1954" i="1"/>
  <c r="Q83" i="1"/>
  <c r="Q2062" i="1"/>
  <c r="Q2213" i="1"/>
  <c r="Q1928" i="1"/>
  <c r="Q2547" i="1"/>
  <c r="Q846" i="1"/>
  <c r="Q1964" i="1"/>
  <c r="Q2022" i="1"/>
  <c r="Q3458" i="1"/>
  <c r="Q2066" i="1"/>
  <c r="Q260" i="1"/>
  <c r="Q3048" i="1"/>
  <c r="Q3462" i="1"/>
  <c r="Q1376" i="1"/>
  <c r="Q1477" i="1"/>
  <c r="Q3157" i="1"/>
  <c r="Q2621" i="1"/>
  <c r="Q2638" i="1"/>
  <c r="Q1939" i="1"/>
  <c r="Q2837" i="1"/>
  <c r="Q3709" i="1"/>
  <c r="Q3445" i="1"/>
  <c r="Q2284" i="1"/>
  <c r="Q2283" i="1"/>
  <c r="Q2192" i="1"/>
  <c r="Q254" i="1"/>
  <c r="Q3397" i="1"/>
  <c r="Q3607" i="1"/>
  <c r="Q39" i="1"/>
  <c r="Q1358" i="1"/>
  <c r="Q2457" i="1"/>
  <c r="Q2043" i="1"/>
  <c r="Q391" i="1"/>
  <c r="Q2458" i="1"/>
  <c r="Q2172" i="1"/>
  <c r="Q787" i="1"/>
  <c r="Q3539" i="1"/>
  <c r="Q2467" i="1"/>
  <c r="Q2266" i="1"/>
  <c r="Q3009" i="1"/>
  <c r="Q3510" i="1"/>
  <c r="Q1539" i="1"/>
  <c r="Q825" i="1"/>
  <c r="Q747" i="1"/>
  <c r="Q301" i="1"/>
  <c r="Q2035" i="1"/>
  <c r="Q274" i="1"/>
  <c r="Q2991" i="1"/>
  <c r="Q289" i="1"/>
  <c r="Q1533" i="1"/>
  <c r="Q2315" i="1"/>
  <c r="Q3308" i="1"/>
  <c r="Q1681" i="1"/>
  <c r="Q3257" i="1"/>
  <c r="Q3593" i="1"/>
  <c r="Q2975" i="1"/>
  <c r="Q3656" i="1"/>
  <c r="Q1655" i="1"/>
  <c r="Q1527" i="1"/>
  <c r="Q359" i="1"/>
  <c r="Q66" i="1"/>
  <c r="Q1362" i="1"/>
  <c r="Q2293" i="1"/>
  <c r="Q2447" i="1"/>
  <c r="Q1883" i="1"/>
  <c r="Q1935" i="1"/>
  <c r="Q1220" i="1"/>
  <c r="Q2998" i="1"/>
  <c r="Q2614" i="1"/>
  <c r="Q3180" i="1"/>
  <c r="Q2978" i="1"/>
  <c r="Q3345" i="1"/>
  <c r="Q2479" i="1"/>
  <c r="Q1377" i="1"/>
  <c r="Q2231" i="1"/>
  <c r="Q1942" i="1"/>
  <c r="Q2670" i="1"/>
  <c r="Q3605" i="1"/>
  <c r="Q2304" i="1"/>
  <c r="Q3451" i="1"/>
  <c r="Q3295" i="1"/>
  <c r="Q2732" i="1"/>
  <c r="Q348" i="1"/>
  <c r="Q2836" i="1"/>
  <c r="Q1642" i="1"/>
  <c r="Q2617" i="1"/>
  <c r="Q3523" i="1"/>
  <c r="Q2251" i="1"/>
  <c r="Q2060" i="1"/>
  <c r="Q3030" i="1"/>
  <c r="Q2448" i="1"/>
  <c r="Q1959" i="1"/>
  <c r="Q1402" i="1"/>
  <c r="Q2057" i="1"/>
  <c r="Q1831" i="1"/>
  <c r="Q37" i="1"/>
  <c r="Q1266" i="1"/>
  <c r="Q3050" i="1"/>
  <c r="Q1503" i="1"/>
  <c r="Q2639" i="1"/>
  <c r="Q1890" i="1"/>
  <c r="Q1762" i="1"/>
  <c r="Q14" i="1"/>
  <c r="Q2641" i="1"/>
  <c r="Q3267" i="1"/>
  <c r="Q1466" i="1"/>
  <c r="Q3167" i="1"/>
  <c r="Q2224" i="1"/>
  <c r="Q2971" i="1"/>
  <c r="Q3612" i="1"/>
  <c r="Q1277" i="1"/>
  <c r="Q1519" i="1"/>
  <c r="Q2025" i="1"/>
  <c r="Q2181" i="1"/>
  <c r="Q3233" i="1"/>
  <c r="Q1668" i="1"/>
  <c r="Q1190" i="1"/>
  <c r="Q3168" i="1"/>
  <c r="Q734" i="1"/>
  <c r="Q3837" i="1"/>
  <c r="Q815" i="1"/>
  <c r="Q15" i="1"/>
  <c r="Q3485" i="1"/>
  <c r="Q3311" i="1"/>
  <c r="Q2668" i="1"/>
  <c r="Q1221" i="1"/>
  <c r="Q741" i="1"/>
  <c r="Q3493" i="1"/>
  <c r="Q3012" i="1"/>
  <c r="Q2632" i="1"/>
  <c r="Q2229" i="1"/>
  <c r="Q281" i="1"/>
  <c r="Q1517" i="1"/>
  <c r="Q2316" i="1"/>
  <c r="Q3015" i="1"/>
  <c r="Q1961" i="1"/>
  <c r="Q2525" i="1"/>
  <c r="Q2545" i="1"/>
  <c r="Q2217" i="1"/>
  <c r="Q3536" i="1"/>
  <c r="Q282" i="1"/>
  <c r="Q276" i="1"/>
  <c r="Q1633" i="1"/>
  <c r="Q3718" i="1"/>
  <c r="Q820" i="1"/>
  <c r="Q2555" i="1"/>
  <c r="Q729" i="1"/>
  <c r="Q1627" i="1"/>
  <c r="Q1210" i="1"/>
  <c r="Q28" i="1"/>
  <c r="Q3488" i="1"/>
  <c r="Q852" i="1"/>
  <c r="Q1763" i="1"/>
  <c r="Q3698" i="1"/>
  <c r="Q1276" i="1"/>
  <c r="Q1280" i="1"/>
  <c r="Q64" i="1"/>
  <c r="Q2455" i="1"/>
  <c r="Q113" i="1"/>
  <c r="Q3274" i="1"/>
  <c r="Q2264" i="1"/>
  <c r="Q1857" i="1"/>
  <c r="Q2712" i="1"/>
  <c r="Q2281" i="1"/>
  <c r="Q3714" i="1"/>
  <c r="Q2058" i="1"/>
  <c r="Q3351" i="1"/>
  <c r="Q78" i="1"/>
  <c r="Q3538" i="1"/>
  <c r="Q3611" i="1"/>
  <c r="Q2237" i="1"/>
  <c r="Q3454" i="1"/>
  <c r="Q2183" i="1"/>
  <c r="Q3829" i="1"/>
  <c r="Q272" i="1"/>
  <c r="Q2075" i="1"/>
  <c r="Q802" i="1"/>
  <c r="Q2207" i="1"/>
  <c r="Q3452" i="1"/>
  <c r="Q814" i="1"/>
  <c r="Q1250" i="1"/>
  <c r="Q2211" i="1"/>
  <c r="Q3787" i="1"/>
  <c r="Q280" i="1"/>
  <c r="Q1515" i="1"/>
  <c r="Q2796" i="1"/>
  <c r="Q3472" i="1"/>
  <c r="Q1948" i="1"/>
  <c r="Q2298" i="1"/>
  <c r="Q3049" i="1"/>
  <c r="Q3564" i="1"/>
  <c r="Q2050" i="1"/>
  <c r="Q63" i="1"/>
  <c r="Q785" i="1"/>
  <c r="Q1748" i="1"/>
  <c r="Q2065" i="1"/>
  <c r="Q745" i="1"/>
  <c r="Q2740" i="1"/>
  <c r="Q2119" i="1"/>
  <c r="Q1465" i="1"/>
  <c r="Q278" i="1"/>
  <c r="Q1348" i="1"/>
  <c r="Q271" i="1"/>
  <c r="Q2201" i="1"/>
  <c r="Q657" i="1"/>
  <c r="Q2168" i="1"/>
  <c r="Q2985" i="1"/>
  <c r="Q3035" i="1"/>
  <c r="Q2260" i="1"/>
  <c r="Q3330" i="1"/>
  <c r="Q2105" i="1"/>
  <c r="Q2296" i="1"/>
  <c r="Q3773" i="1"/>
  <c r="Q2623" i="1"/>
  <c r="Q1619" i="1"/>
  <c r="Q1218" i="1"/>
  <c r="Q1293" i="1"/>
  <c r="Q268" i="1"/>
  <c r="Q840" i="1"/>
  <c r="Q1391" i="1"/>
  <c r="Q1040" i="1"/>
  <c r="Q21" i="1"/>
  <c r="Q1535" i="1"/>
  <c r="Q1609" i="1"/>
  <c r="Q1892" i="1"/>
  <c r="Q2727" i="1"/>
  <c r="Q1900" i="1"/>
  <c r="Q3614" i="1"/>
  <c r="Q792" i="1"/>
  <c r="Q2333" i="1"/>
  <c r="Q642" i="1"/>
  <c r="Q3298" i="1"/>
  <c r="Q860" i="1"/>
  <c r="Q3560" i="1"/>
  <c r="Q722" i="1"/>
  <c r="Q2622" i="1"/>
  <c r="Q2061" i="1"/>
  <c r="Q3028" i="1"/>
  <c r="Q3822" i="1"/>
  <c r="Q3779" i="1"/>
  <c r="Q1657" i="1"/>
  <c r="Q1834" i="1"/>
  <c r="Q788" i="1"/>
  <c r="Q3482" i="1"/>
  <c r="Q3" i="1"/>
  <c r="Q3396" i="1"/>
  <c r="Q38" i="1"/>
  <c r="Q44" i="1"/>
  <c r="Q404" i="1"/>
  <c r="Q2818" i="1"/>
  <c r="Q1652" i="1"/>
  <c r="Q382" i="1"/>
  <c r="Q655" i="1"/>
  <c r="Q2612" i="1"/>
  <c r="Q1298" i="1"/>
  <c r="Q3712" i="1"/>
  <c r="Q2279" i="1"/>
  <c r="Q115" i="1"/>
  <c r="Q117" i="1"/>
  <c r="Q3459" i="1"/>
  <c r="Q3816" i="1"/>
  <c r="Q2725" i="1"/>
  <c r="Q3425" i="1"/>
  <c r="Q3677" i="1"/>
  <c r="Q651" i="1"/>
  <c r="Q1671" i="1"/>
  <c r="Q3684" i="1"/>
  <c r="Q258" i="1"/>
  <c r="Q3686" i="1"/>
  <c r="Q3463" i="1"/>
  <c r="Q1524" i="1"/>
  <c r="Q1474" i="1"/>
  <c r="Q2167" i="1"/>
  <c r="Q2180" i="1"/>
  <c r="Q3336" i="1"/>
  <c r="Q3373" i="1"/>
  <c r="Q1944" i="1"/>
  <c r="Q3484" i="1"/>
  <c r="Q3671" i="1"/>
  <c r="Q3342" i="1"/>
  <c r="Q3422" i="1"/>
  <c r="Q1848" i="1"/>
  <c r="Q1254" i="1"/>
  <c r="Q3407" i="1"/>
  <c r="Q305" i="1"/>
  <c r="Q1677" i="1"/>
  <c r="Q2240" i="1"/>
  <c r="Q1481" i="1"/>
  <c r="Q819" i="1"/>
  <c r="Q2634" i="1"/>
  <c r="Q2" i="1"/>
  <c r="Q411" i="1"/>
  <c r="Q1923" i="1"/>
  <c r="Q2102" i="1"/>
  <c r="Q1389" i="1"/>
  <c r="Q1894" i="1"/>
  <c r="Q329" i="1"/>
  <c r="Q3706" i="1"/>
  <c r="Q2041" i="1"/>
  <c r="Q3302" i="1"/>
  <c r="Q1354" i="1"/>
  <c r="Q2104" i="1"/>
  <c r="Q2822" i="1"/>
  <c r="Q3613" i="1"/>
  <c r="Q1541" i="1"/>
  <c r="Q2474" i="1"/>
  <c r="Q1886" i="1"/>
  <c r="Q1192" i="1"/>
  <c r="Q1197" i="1"/>
  <c r="Q1302" i="1"/>
  <c r="Q1823" i="1"/>
  <c r="Q1532" i="1"/>
  <c r="Q1390" i="1"/>
  <c r="Q3441" i="1"/>
  <c r="Q2120" i="1"/>
  <c r="Q2253" i="1"/>
  <c r="Q826" i="1"/>
  <c r="Q249" i="1"/>
  <c r="Q822" i="1"/>
  <c r="Q2491" i="1"/>
  <c r="Q2303" i="1"/>
  <c r="Q1355" i="1"/>
  <c r="Q2454" i="1"/>
  <c r="Q2028" i="1"/>
  <c r="Q3161" i="1"/>
  <c r="Q1862" i="1"/>
  <c r="Q3303" i="1"/>
  <c r="Q2481" i="1"/>
  <c r="Q27" i="1"/>
  <c r="Q1621" i="1"/>
  <c r="Q1901" i="1"/>
  <c r="Q2939" i="1"/>
  <c r="Q2803" i="1"/>
  <c r="Q783" i="1"/>
  <c r="Q297" i="1"/>
  <c r="Q3291" i="1"/>
  <c r="Q2802" i="1"/>
  <c r="Q2200" i="1"/>
  <c r="Q2206" i="1"/>
  <c r="Q3047" i="1"/>
  <c r="Q3753" i="1"/>
  <c r="Q1537" i="1"/>
  <c r="Q2101" i="1"/>
  <c r="Q1660" i="1"/>
  <c r="Q2165" i="1"/>
  <c r="Q732" i="1"/>
  <c r="Q724" i="1"/>
  <c r="Q3531" i="1"/>
  <c r="Q261" i="1"/>
  <c r="Q648" i="1"/>
  <c r="Q1861" i="1"/>
  <c r="Q1216" i="1"/>
  <c r="Q2038" i="1"/>
  <c r="Q269" i="1"/>
  <c r="Q3029" i="1"/>
  <c r="Q97" i="1"/>
  <c r="Q2714" i="1"/>
  <c r="Q3268" i="1"/>
  <c r="Q2080" i="1"/>
  <c r="Q3234" i="1"/>
  <c r="Q2624" i="1"/>
  <c r="Q3150" i="1"/>
  <c r="Q836" i="1"/>
  <c r="Q41" i="1"/>
  <c r="Q2929" i="1"/>
  <c r="Q112" i="1"/>
  <c r="Q376" i="1"/>
  <c r="Q731" i="1"/>
  <c r="Q3567" i="1"/>
  <c r="Q36" i="1"/>
  <c r="Q853" i="1"/>
  <c r="Q531" i="1"/>
  <c r="Q2053" i="1"/>
  <c r="Q307" i="1"/>
  <c r="Q3608" i="1"/>
  <c r="Q1305" i="1"/>
  <c r="Q1356" i="1"/>
  <c r="Q1036" i="1"/>
  <c r="Q2819" i="1"/>
  <c r="Q3273" i="1"/>
  <c r="Q3347" i="1"/>
  <c r="Q3415" i="1"/>
  <c r="Q3431" i="1"/>
  <c r="Q3579" i="1"/>
  <c r="Q3602" i="1"/>
  <c r="Q1750" i="1"/>
  <c r="Q3757" i="1"/>
  <c r="Q2106" i="1"/>
  <c r="Q2980" i="1"/>
  <c r="Q3695" i="1"/>
  <c r="Q1214" i="1"/>
  <c r="Q2923" i="1"/>
  <c r="Q57" i="1"/>
  <c r="Q2983" i="1"/>
  <c r="Q3785" i="1"/>
  <c r="Q3678" i="1"/>
  <c r="Q2495" i="1"/>
  <c r="Q3540" i="1"/>
  <c r="Q2071" i="1"/>
  <c r="Q3455" i="1"/>
  <c r="Q412" i="1"/>
  <c r="Q1041" i="1"/>
  <c r="Q1675" i="1"/>
  <c r="Q3258" i="1"/>
  <c r="Q2241" i="1"/>
  <c r="Q53" i="1"/>
  <c r="Q755" i="1"/>
  <c r="Q2473" i="1"/>
  <c r="Q2938" i="1"/>
  <c r="Q3044" i="1"/>
  <c r="Q3270" i="1"/>
  <c r="Q3533" i="1"/>
  <c r="Q3693" i="1"/>
  <c r="Q2805" i="1"/>
  <c r="Q3481" i="1"/>
  <c r="Q3254" i="1"/>
  <c r="Q3138" i="1"/>
  <c r="Q104" i="1"/>
  <c r="Q3489" i="1"/>
  <c r="Q2631" i="1"/>
  <c r="Q2815" i="1"/>
  <c r="Q2497" i="1"/>
  <c r="Q2480" i="1"/>
  <c r="Q3492" i="1"/>
  <c r="Q3591" i="1"/>
  <c r="Q353" i="1"/>
  <c r="Q3244" i="1"/>
  <c r="Q816" i="1"/>
  <c r="Q3594" i="1"/>
  <c r="Q72" i="1"/>
  <c r="Q3034" i="1"/>
  <c r="Q70" i="1"/>
  <c r="Q3164" i="1"/>
  <c r="Q3468" i="1"/>
  <c r="Q81" i="1"/>
  <c r="Q1932" i="1"/>
  <c r="Q3727" i="1"/>
  <c r="Q2175" i="1"/>
  <c r="Q1965" i="1"/>
  <c r="Q2069" i="1"/>
  <c r="Q1669" i="1"/>
  <c r="Q414" i="1"/>
  <c r="Q650" i="1"/>
  <c r="Q3038" i="1"/>
  <c r="Q3589" i="1"/>
  <c r="Q1368" i="1"/>
  <c r="Q3357" i="1"/>
  <c r="Q3214" i="1"/>
  <c r="Q3461" i="1"/>
  <c r="Q3535" i="1"/>
  <c r="Q2030" i="1"/>
  <c r="Q390" i="1"/>
  <c r="Q1401" i="1"/>
  <c r="Q2534" i="1"/>
  <c r="Q1943" i="1"/>
  <c r="Q2178" i="1"/>
  <c r="Q733" i="1"/>
  <c r="Q2809" i="1"/>
  <c r="Q3694" i="1"/>
  <c r="Q11" i="1"/>
  <c r="Q1363" i="1"/>
  <c r="Q2232" i="1"/>
  <c r="Q2444" i="1"/>
  <c r="Q3596" i="1"/>
  <c r="Q3325" i="1"/>
  <c r="Q3212" i="1"/>
  <c r="Q659" i="1"/>
  <c r="Q1202" i="1"/>
  <c r="Q3320" i="1"/>
  <c r="Q253" i="1"/>
  <c r="Q736" i="1"/>
  <c r="Q87" i="1"/>
  <c r="Q1264" i="1"/>
  <c r="Q374" i="1"/>
  <c r="Q1359" i="1"/>
  <c r="Q1637" i="1"/>
  <c r="Q1650" i="1"/>
  <c r="Q1844" i="1"/>
  <c r="Q2297" i="1"/>
  <c r="Q335" i="1"/>
  <c r="Q400" i="1"/>
  <c r="Q2024" i="1"/>
  <c r="Q1472" i="1"/>
  <c r="Q1613" i="1"/>
  <c r="Q2671" i="1"/>
  <c r="Q2019" i="1"/>
  <c r="Q1291" i="1"/>
  <c r="Q342" i="1"/>
  <c r="Q1347" i="1"/>
  <c r="Q2494" i="1"/>
  <c r="Q2928" i="1"/>
  <c r="Q3229" i="1"/>
  <c r="Q1525" i="1"/>
  <c r="Q3224" i="1"/>
  <c r="Q3618" i="1"/>
  <c r="Q1645" i="1"/>
  <c r="Q3498" i="1"/>
  <c r="Q3460" i="1"/>
  <c r="Q3170" i="1"/>
  <c r="Q364" i="1"/>
  <c r="Q1386" i="1"/>
  <c r="Q1845" i="1"/>
  <c r="Q1301" i="1"/>
  <c r="Q1374" i="1"/>
  <c r="Q2825" i="1"/>
  <c r="Q1898" i="1"/>
  <c r="Q73" i="1"/>
  <c r="Q2007" i="1"/>
  <c r="Q3013" i="1"/>
  <c r="Q1511" i="1"/>
  <c r="Q1936" i="1"/>
  <c r="Q1284" i="1"/>
  <c r="Q3411" i="1"/>
  <c r="Q2087" i="1"/>
  <c r="Q2044" i="1"/>
  <c r="Q1751" i="1"/>
  <c r="Q3705" i="1"/>
  <c r="Q31" i="1"/>
  <c r="Q347" i="1"/>
  <c r="Q805" i="1"/>
  <c r="Q534" i="1"/>
  <c r="Q2667" i="1"/>
  <c r="Q325" i="1"/>
  <c r="Q3542" i="1"/>
  <c r="Q6" i="1"/>
  <c r="Q2738" i="1"/>
  <c r="Q2220" i="1"/>
  <c r="Q2556" i="1"/>
  <c r="Q1357" i="1"/>
  <c r="Q1666" i="1"/>
  <c r="Q739" i="1"/>
  <c r="Q3310" i="1"/>
  <c r="Q1249" i="1"/>
  <c r="Q1396" i="1"/>
  <c r="Q723" i="1"/>
  <c r="Q1606" i="1"/>
  <c r="Q3573" i="1"/>
  <c r="Q372" i="1"/>
  <c r="Q848" i="1"/>
  <c r="Q1296" i="1"/>
  <c r="Q3406" i="1"/>
  <c r="Q839" i="1"/>
  <c r="Q2964" i="1"/>
  <c r="Q3470" i="1"/>
  <c r="Q3812" i="1"/>
  <c r="Q2987" i="1"/>
  <c r="Q3283" i="1"/>
  <c r="Q2170" i="1"/>
  <c r="Q2492" i="1"/>
  <c r="Q2287" i="1"/>
  <c r="Q3708" i="1"/>
  <c r="Q3021" i="1"/>
  <c r="Q1623" i="1"/>
  <c r="Q3292" i="1"/>
  <c r="Q3490" i="1"/>
  <c r="Q3702" i="1"/>
  <c r="Q2048" i="1"/>
  <c r="Q2320" i="1"/>
  <c r="Q1849" i="1"/>
  <c r="Q1933" i="1"/>
  <c r="Q525" i="1"/>
  <c r="Q283" i="1"/>
  <c r="Q2096" i="1"/>
  <c r="Q1475" i="1"/>
  <c r="Q13" i="1"/>
  <c r="Q539" i="1"/>
  <c r="Q3007" i="1"/>
  <c r="Q735" i="1"/>
  <c r="Q2093" i="1"/>
  <c r="Q842" i="1"/>
  <c r="Q2091" i="1"/>
  <c r="Q847" i="1"/>
  <c r="Q2033" i="1"/>
  <c r="Q1528" i="1"/>
  <c r="Q2197" i="1"/>
  <c r="Q1247" i="1"/>
  <c r="Q2829" i="1"/>
  <c r="Q2840" i="1"/>
  <c r="Q2029" i="1"/>
  <c r="Q418" i="1"/>
  <c r="Q2051" i="1"/>
  <c r="Q2719" i="1"/>
  <c r="Q293" i="1"/>
  <c r="Q47" i="1"/>
  <c r="Q93" i="1"/>
  <c r="Q106" i="1"/>
  <c r="Q377" i="1"/>
  <c r="Q1757" i="1"/>
  <c r="Q2169" i="1"/>
  <c r="Q2784" i="1"/>
  <c r="Q3625" i="1"/>
  <c r="Q3692" i="1"/>
  <c r="Q3756" i="1"/>
  <c r="Q3782" i="1"/>
  <c r="Q2718" i="1"/>
  <c r="Q2289" i="1"/>
  <c r="Q1656" i="1"/>
  <c r="Q851" i="1"/>
  <c r="Q2549" i="1"/>
  <c r="Q3011" i="1"/>
  <c r="Q3182" i="1"/>
  <c r="Q3213" i="1"/>
  <c r="Q2193" i="1"/>
  <c r="Q2789" i="1"/>
  <c r="Q3541" i="1"/>
  <c r="Q2276" i="1"/>
  <c r="Q3418" i="1"/>
  <c r="Q1667" i="1"/>
  <c r="Q3349" i="1"/>
  <c r="Q3211" i="1"/>
  <c r="Q2486" i="1"/>
  <c r="Q3818" i="1"/>
  <c r="Q824" i="1"/>
  <c r="Q3828" i="1"/>
  <c r="Q643" i="1"/>
  <c r="Q1267" i="1"/>
  <c r="Q3587" i="1"/>
  <c r="Q1265" i="1"/>
  <c r="Q2786" i="1"/>
  <c r="Q3534" i="1"/>
  <c r="Q311" i="1"/>
  <c r="Q3619" i="1"/>
  <c r="Q3001" i="1"/>
  <c r="Q3235" i="1"/>
  <c r="Q3483" i="1"/>
  <c r="Q303" i="1"/>
  <c r="Q298" i="1"/>
  <c r="Q3369" i="1"/>
  <c r="Q1366" i="1"/>
  <c r="Q1026" i="1"/>
  <c r="Q68" i="1"/>
  <c r="Q25" i="1"/>
  <c r="Q753" i="1"/>
  <c r="Q2469" i="1"/>
  <c r="Q3597" i="1"/>
  <c r="Q1746" i="1"/>
  <c r="Q2559" i="1"/>
  <c r="Q1680" i="1"/>
  <c r="Q3515" i="1"/>
  <c r="Q1611" i="1"/>
  <c r="Q3296" i="1"/>
  <c r="Q3691" i="1"/>
  <c r="Q538" i="1"/>
  <c r="Q2734" i="1"/>
  <c r="Q856" i="1"/>
  <c r="Q266" i="1"/>
  <c r="Q2722" i="1"/>
  <c r="Q265" i="1"/>
  <c r="Q1836" i="1"/>
  <c r="Q1626" i="1"/>
  <c r="Q1258" i="1"/>
  <c r="Q1962" i="1"/>
  <c r="Q1542" i="1"/>
  <c r="Q2788" i="1"/>
  <c r="Q3372" i="1"/>
  <c r="Q758" i="1"/>
  <c r="Q3149" i="1"/>
  <c r="Q1682" i="1"/>
  <c r="Q3179" i="1"/>
  <c r="Q1030" i="1"/>
  <c r="Q837" i="1"/>
  <c r="Q24" i="1"/>
  <c r="Q3014" i="1"/>
  <c r="Q2010" i="1"/>
  <c r="Q1482" i="1"/>
  <c r="Q1248" i="1"/>
  <c r="Q1629" i="1"/>
  <c r="Q1854" i="1"/>
  <c r="Q256" i="1"/>
  <c r="Q2826" i="1"/>
  <c r="Q3529" i="1"/>
  <c r="Q3389" i="1"/>
  <c r="Q3278" i="1"/>
  <c r="Q338" i="1"/>
  <c r="Q3331" i="1"/>
  <c r="Q3769" i="1"/>
  <c r="Q1270" i="1"/>
  <c r="Q3835" i="1"/>
  <c r="Q2801" i="1"/>
  <c r="Q841" i="1"/>
  <c r="Q354" i="1"/>
  <c r="Q1938" i="1"/>
  <c r="Q2716" i="1"/>
  <c r="Q1887" i="1"/>
  <c r="Q3189" i="1"/>
  <c r="Q3657" i="1"/>
  <c r="Q357" i="1"/>
  <c r="Q69" i="1"/>
  <c r="Q2465" i="1"/>
  <c r="Q54" i="1"/>
  <c r="Q3301" i="1"/>
  <c r="Q3169" i="1"/>
  <c r="Q1379" i="1"/>
  <c r="Q381" i="1"/>
  <c r="Q3315" i="1"/>
  <c r="Q3023" i="1"/>
  <c r="Q3219" i="1"/>
  <c r="Q1759" i="1"/>
  <c r="Q2538" i="1"/>
  <c r="Q1940" i="1"/>
  <c r="Q3305" i="1"/>
  <c r="Q1825" i="1"/>
  <c r="Q1361" i="1"/>
  <c r="Q2163" i="1"/>
  <c r="Q2009" i="1"/>
  <c r="Q530" i="1"/>
  <c r="Q1924" i="1"/>
  <c r="Q2265" i="1"/>
  <c r="Q2090" i="1"/>
  <c r="Q2079" i="1"/>
  <c r="Q2798" i="1"/>
  <c r="Q3586" i="1"/>
  <c r="Q2453" i="1"/>
  <c r="Q77" i="1"/>
  <c r="Q1678" i="1"/>
  <c r="Q3479" i="1"/>
  <c r="Q3243" i="1"/>
  <c r="Q3667" i="1"/>
  <c r="Q818" i="1"/>
  <c r="Q1469" i="1"/>
  <c r="Q91" i="1"/>
  <c r="Q2092" i="1"/>
  <c r="Q1208" i="1"/>
  <c r="Q2806" i="1"/>
  <c r="Q3174" i="1"/>
  <c r="Q3786" i="1"/>
  <c r="Q2064" i="1"/>
  <c r="Q1981" i="1"/>
  <c r="Q1024" i="1"/>
  <c r="Q800" i="1"/>
  <c r="Q3178" i="1"/>
  <c r="Q352" i="1"/>
  <c r="Q1272" i="1"/>
  <c r="Q2834" i="1"/>
  <c r="Q1760" i="1"/>
  <c r="Q98" i="1"/>
  <c r="Q524" i="1"/>
  <c r="Q2633" i="1"/>
  <c r="Q2083" i="1"/>
  <c r="Q2618" i="1"/>
  <c r="Q1896" i="1"/>
  <c r="Q2785" i="1"/>
  <c r="Q3391" i="1"/>
  <c r="Q3549" i="1"/>
  <c r="Q737" i="1"/>
  <c r="Q379" i="1"/>
  <c r="Q1926" i="1"/>
  <c r="Q2214" i="1"/>
  <c r="Q3572" i="1"/>
  <c r="Q3281" i="1"/>
  <c r="Q285" i="1"/>
  <c r="Q1369" i="1"/>
  <c r="Q3486" i="1"/>
  <c r="Q373" i="1"/>
  <c r="Q789" i="1"/>
  <c r="Q3181" i="1"/>
  <c r="Q1617" i="1"/>
  <c r="Q1747" i="1"/>
  <c r="Q528" i="1"/>
  <c r="Q2625" i="1"/>
  <c r="Q3160" i="1"/>
  <c r="Q3293" i="1"/>
  <c r="Q3713" i="1"/>
  <c r="Q2969" i="1"/>
  <c r="Q3582" i="1"/>
  <c r="Q1399" i="1"/>
  <c r="Q2198" i="1"/>
  <c r="Q318" i="1"/>
  <c r="Q246" i="1"/>
  <c r="Q2485" i="1"/>
  <c r="Q1262" i="1"/>
  <c r="Q2471" i="1"/>
  <c r="Q118" i="1"/>
  <c r="Q3525" i="1"/>
  <c r="Q1394" i="1"/>
  <c r="Q2968" i="1"/>
  <c r="Q3675" i="1"/>
  <c r="Q2056" i="1"/>
  <c r="Q2979" i="1"/>
  <c r="Q65" i="1"/>
  <c r="Q244" i="1"/>
  <c r="Q3363" i="1"/>
  <c r="Q3767" i="1"/>
  <c r="Q3556" i="1"/>
  <c r="Q3471" i="1"/>
  <c r="Q2085" i="1"/>
  <c r="Q2502" i="1"/>
  <c r="Q3477" i="1"/>
  <c r="Q2814" i="1"/>
  <c r="Q2103" i="1"/>
  <c r="Q3016" i="1"/>
  <c r="Q120" i="1"/>
  <c r="Q2540" i="1"/>
  <c r="Q334" i="1"/>
  <c r="Q2017" i="1"/>
  <c r="Q1622" i="1"/>
  <c r="Q3621" i="1"/>
  <c r="Q3754" i="1"/>
  <c r="Q2528" i="1"/>
  <c r="Q1674" i="1"/>
  <c r="Q76" i="1"/>
  <c r="Q328" i="1"/>
  <c r="Q3156" i="1"/>
  <c r="Q251" i="1"/>
  <c r="Q2483" i="1"/>
  <c r="Q3480" i="1"/>
  <c r="Q3606" i="1"/>
  <c r="Q3006" i="1"/>
  <c r="Q1661" i="1"/>
  <c r="Q2499" i="1"/>
  <c r="Q3682" i="1"/>
  <c r="Q3491" i="1"/>
  <c r="Q2255" i="1"/>
  <c r="Q321" i="1"/>
  <c r="Q243" i="1"/>
  <c r="Q3036" i="1"/>
  <c r="Q3327" i="1"/>
  <c r="Q3838" i="1"/>
  <c r="Q652" i="1"/>
  <c r="Q1038" i="1"/>
  <c r="Q3240" i="1"/>
  <c r="Q402" i="1"/>
  <c r="Q2708" i="1"/>
  <c r="Q1476" i="1"/>
  <c r="Q2164" i="1"/>
  <c r="Q3172" i="1"/>
  <c r="Q3265" i="1"/>
  <c r="Q1225" i="1"/>
  <c r="Q386" i="1"/>
  <c r="Q3287" i="1"/>
  <c r="Q2808" i="1"/>
  <c r="Q2628" i="1"/>
  <c r="Q3399" i="1"/>
  <c r="Q3437" i="1"/>
  <c r="Q1311" i="1"/>
  <c r="Q3683" i="1"/>
  <c r="Q396" i="1"/>
  <c r="Q1397" i="1"/>
  <c r="Q314" i="1"/>
  <c r="Q1513" i="1"/>
  <c r="Q797" i="1"/>
  <c r="Q380" i="1"/>
  <c r="Q1031" i="1"/>
  <c r="Q29" i="1"/>
  <c r="Q2548" i="1"/>
  <c r="Q3385" i="1"/>
  <c r="Q754" i="1"/>
  <c r="Q1360" i="1"/>
  <c r="Q1679" i="1"/>
  <c r="Q1381" i="1"/>
  <c r="Q349" i="1"/>
  <c r="Q803" i="1"/>
  <c r="Q2841" i="1"/>
  <c r="Q2212" i="1"/>
  <c r="Q1223" i="1"/>
  <c r="Q270" i="1"/>
  <c r="Q1508" i="1"/>
  <c r="Q309" i="1"/>
  <c r="Q1479" i="1"/>
  <c r="Q2561" i="1"/>
  <c r="Q3248" i="1"/>
  <c r="Q3724" i="1"/>
  <c r="Q1889" i="1"/>
  <c r="Q3165" i="1"/>
  <c r="Q267" i="1"/>
  <c r="Q2466" i="1"/>
  <c r="Q748" i="1"/>
  <c r="Q363" i="1"/>
  <c r="Q3400" i="1"/>
  <c r="Q3570" i="1"/>
  <c r="Q3663" i="1"/>
  <c r="Q3788" i="1"/>
  <c r="Q71" i="1"/>
  <c r="Q1282" i="1"/>
  <c r="Q3685" i="1"/>
  <c r="Q1743" i="1"/>
  <c r="Q1647" i="1"/>
  <c r="Q1281" i="1"/>
  <c r="Q1510" i="1"/>
  <c r="Q3659" i="1"/>
  <c r="Q2084" i="1"/>
  <c r="Q3253" i="1"/>
  <c r="Q2074" i="1"/>
  <c r="Q744" i="1"/>
  <c r="Q1283" i="1"/>
  <c r="Q2464" i="1"/>
  <c r="Q1370" i="1"/>
  <c r="Q1941" i="1"/>
  <c r="Q2535" i="1"/>
  <c r="Q2669" i="1"/>
  <c r="Q2833" i="1"/>
  <c r="Q2339" i="1"/>
  <c r="Q3595" i="1"/>
  <c r="Q95" i="1"/>
  <c r="Q2795" i="1"/>
  <c r="Q1756" i="1"/>
  <c r="Q3700" i="1"/>
  <c r="Q3043" i="1"/>
  <c r="Q395" i="1"/>
  <c r="Q1529" i="1"/>
  <c r="Q1387" i="1"/>
  <c r="Q2989" i="1"/>
  <c r="Q279" i="1"/>
  <c r="Q2630" i="1"/>
  <c r="Q1927" i="1"/>
  <c r="Q3761" i="1"/>
  <c r="Q1393" i="1"/>
  <c r="Q1648" i="1"/>
  <c r="Q3339" i="1"/>
  <c r="Q3774" i="1"/>
  <c r="Q2460" i="1"/>
  <c r="Q366" i="1"/>
  <c r="Q371" i="1"/>
  <c r="Q340" i="1"/>
  <c r="Q3600" i="1"/>
  <c r="Q3681" i="1"/>
  <c r="Q2608" i="1"/>
  <c r="Q3520" i="1"/>
  <c r="Q40" i="1"/>
  <c r="Q3824" i="1"/>
  <c r="Q3045" i="1"/>
  <c r="Q1294" i="1"/>
  <c r="Q1614" i="1"/>
  <c r="Q2539" i="1"/>
  <c r="Q2807" i="1"/>
  <c r="Q3317" i="1"/>
  <c r="Q3348" i="1"/>
  <c r="Q3516" i="1"/>
  <c r="Q1027" i="1"/>
  <c r="Q3232" i="1"/>
  <c r="Q3313" i="1"/>
  <c r="Q7" i="1"/>
  <c r="Q3404" i="1"/>
  <c r="Q3450" i="1"/>
  <c r="Q3623" i="1"/>
  <c r="Q1400" i="1"/>
  <c r="Q3031" i="1"/>
  <c r="Q2188" i="1"/>
  <c r="Q3783" i="1"/>
  <c r="Q3434" i="1"/>
  <c r="Q55" i="1"/>
  <c r="Q2963" i="1"/>
  <c r="Q3177" i="1"/>
  <c r="Q2205" i="1"/>
  <c r="Q3814" i="1"/>
  <c r="Q3672" i="1"/>
  <c r="Q1299" i="1"/>
  <c r="Q3225" i="1"/>
  <c r="Q1646" i="1"/>
  <c r="Q2523" i="1"/>
  <c r="Q3588" i="1"/>
  <c r="Q791" i="1"/>
  <c r="Q725" i="1"/>
  <c r="Q3666" i="1"/>
  <c r="Q1902" i="1"/>
  <c r="Q2305" i="1"/>
  <c r="Q3046" i="1"/>
  <c r="Q3262" i="1"/>
  <c r="Q2982" i="1"/>
  <c r="Q3690" i="1"/>
  <c r="Q3704" i="1"/>
  <c r="Q1404" i="1"/>
  <c r="Q288" i="1"/>
  <c r="Q23" i="1"/>
  <c r="Q1686" i="1"/>
  <c r="Q1392" i="1"/>
  <c r="Q1364" i="1"/>
  <c r="Q3424" i="1"/>
  <c r="Q1193" i="1"/>
  <c r="Q3836" i="1"/>
  <c r="Q2967" i="1"/>
  <c r="Q3183" i="1"/>
  <c r="Q3185" i="1"/>
  <c r="Q300" i="1"/>
  <c r="Q1842" i="1"/>
  <c r="Q2560" i="1"/>
  <c r="Q2721" i="1"/>
  <c r="Q3173" i="1"/>
  <c r="Q26" i="1"/>
  <c r="Q3569" i="1"/>
  <c r="Q3037" i="1"/>
  <c r="Q821" i="1"/>
  <c r="Q1744" i="1"/>
  <c r="Q1860" i="1"/>
  <c r="Q3041" i="1"/>
  <c r="Q3499" i="1"/>
  <c r="Q526" i="1"/>
  <c r="Q2322" i="1"/>
  <c r="Q1518" i="1"/>
  <c r="Q1271" i="1"/>
  <c r="Q355" i="1"/>
  <c r="Q3130" i="1"/>
  <c r="Q2446" i="1"/>
  <c r="Q3279" i="1"/>
  <c r="Q1292" i="1"/>
  <c r="Q3432" i="1"/>
  <c r="Q1464" i="1"/>
  <c r="Q3759" i="1"/>
  <c r="Q3004" i="1"/>
  <c r="Q3412" i="1"/>
  <c r="Q3585" i="1"/>
  <c r="Q1034" i="1"/>
  <c r="Q2228" i="1"/>
  <c r="Q3562" i="1"/>
  <c r="Q1471" i="1"/>
  <c r="Q74" i="1"/>
  <c r="Q1937" i="1"/>
  <c r="Q277" i="1"/>
  <c r="Q1288" i="1"/>
  <c r="Q2086" i="1"/>
  <c r="Q2835" i="1"/>
  <c r="Q3711" i="1"/>
  <c r="Q1603" i="1"/>
  <c r="Q2295" i="1"/>
  <c r="Q2046" i="1"/>
  <c r="Q2812" i="1"/>
  <c r="Q3448" i="1"/>
  <c r="Q3775" i="1"/>
  <c r="Q3428" i="1"/>
  <c r="Q2223" i="1"/>
  <c r="Q341" i="1"/>
  <c r="Q397" i="1"/>
  <c r="Q1665" i="1"/>
  <c r="Q1755" i="1"/>
  <c r="Q2451" i="1"/>
  <c r="Q2936" i="1"/>
  <c r="Q3135" i="1"/>
  <c r="Q3321" i="1"/>
  <c r="Q3699" i="1"/>
  <c r="Q3826" i="1"/>
  <c r="Q50" i="1"/>
  <c r="Q2063" i="1"/>
  <c r="Q324" i="1"/>
  <c r="Q1505" i="1"/>
  <c r="Q2443" i="1"/>
  <c r="Q1468" i="1"/>
  <c r="Q2314" i="1"/>
  <c r="Q3231" i="1"/>
  <c r="Q832" i="1"/>
  <c r="Q3449" i="1"/>
  <c r="Q532" i="1"/>
  <c r="Q1191" i="1"/>
  <c r="Q2838" i="1"/>
  <c r="Q275" i="1"/>
  <c r="Q2828" i="1"/>
  <c r="Q3008" i="1"/>
  <c r="Q2816" i="1"/>
  <c r="Q2109" i="1"/>
  <c r="Q3598" i="1"/>
  <c r="Q408" i="1"/>
  <c r="Q2321" i="1"/>
  <c r="Q407" i="1"/>
  <c r="Q3770" i="1"/>
  <c r="Q1037" i="1"/>
  <c r="Q3380" i="1"/>
  <c r="Q242" i="1"/>
  <c r="Q49" i="1"/>
  <c r="Q2794" i="1"/>
  <c r="Q3505" i="1"/>
  <c r="Q2735" i="1"/>
  <c r="Q799" i="1"/>
  <c r="Q67" i="1"/>
  <c r="Q3354" i="1"/>
  <c r="Q2450" i="1"/>
  <c r="Q3042" i="1"/>
  <c r="Q3696" i="1"/>
  <c r="Q2607" i="1"/>
  <c r="Q107" i="1"/>
  <c r="Q263" i="1"/>
  <c r="Q742" i="1"/>
  <c r="Q1033" i="1"/>
  <c r="Q2291" i="1"/>
  <c r="Q3275" i="1"/>
  <c r="Q3323" i="1"/>
  <c r="Q1850" i="1"/>
  <c r="Q2557" i="1"/>
  <c r="Q2110" i="1"/>
  <c r="Q1398" i="1"/>
  <c r="Q58" i="1"/>
  <c r="Q2294" i="1"/>
  <c r="Q82" i="1"/>
  <c r="Q3819" i="1"/>
  <c r="Q2530" i="1"/>
  <c r="Q2942" i="1"/>
  <c r="Q2470" i="1"/>
  <c r="Q2250" i="1"/>
  <c r="Q3186" i="1"/>
  <c r="Q2182" i="1"/>
  <c r="Q1383" i="1"/>
  <c r="Q3409" i="1"/>
  <c r="Q1373" i="1"/>
  <c r="Q649" i="1"/>
  <c r="Q2108" i="1"/>
  <c r="Q2543" i="1"/>
  <c r="Q817" i="1"/>
  <c r="Q830" i="1"/>
  <c r="Q1934" i="1"/>
  <c r="Q3497" i="1"/>
  <c r="Q2965" i="1"/>
  <c r="Q1523" i="1"/>
  <c r="Q401" i="1"/>
  <c r="Q2664" i="1"/>
  <c r="Q3617" i="1"/>
  <c r="Q3166" i="1"/>
  <c r="Q2308" i="1"/>
  <c r="Q740" i="1"/>
  <c r="Q1188" i="1"/>
  <c r="Q257" i="1"/>
  <c r="Q259" i="1"/>
  <c r="Q343" i="1"/>
  <c r="Q3778" i="1"/>
  <c r="Q2490" i="1"/>
  <c r="Q3032" i="1"/>
  <c r="Q292" i="1"/>
  <c r="Q3309" i="1"/>
  <c r="Q2311" i="1"/>
  <c r="Q375" i="1"/>
  <c r="Q398" i="1"/>
  <c r="Q3051" i="1"/>
  <c r="Q2309" i="1"/>
  <c r="Q351" i="1"/>
  <c r="Q333" i="1"/>
  <c r="Q17" i="1"/>
  <c r="Q1761" i="1"/>
  <c r="Q1891" i="1"/>
  <c r="Q322" i="1"/>
  <c r="Q3376" i="1"/>
  <c r="Q3421" i="1"/>
  <c r="Q2111" i="1"/>
  <c r="Q2831" i="1"/>
  <c r="Q2113" i="1"/>
  <c r="Q2554" i="1"/>
  <c r="Q8" i="1"/>
  <c r="Q1516" i="1"/>
  <c r="Q88" i="1"/>
  <c r="Q262" i="1"/>
  <c r="Q3821" i="1"/>
  <c r="Q3511" i="1"/>
  <c r="Q20" i="1"/>
  <c r="Q2334" i="1"/>
  <c r="Q3502" i="1"/>
  <c r="Q3259" i="1"/>
  <c r="Q3555" i="1"/>
  <c r="Q3332" i="1"/>
  <c r="Q99" i="1"/>
  <c r="Q100" i="1"/>
  <c r="Q3361" i="1"/>
  <c r="Q3764" i="1"/>
  <c r="Q2286" i="1"/>
  <c r="Q3319" i="1"/>
  <c r="Q3261" i="1"/>
  <c r="Q1279" i="1"/>
  <c r="Q3576" i="1"/>
  <c r="Q2173" i="1"/>
  <c r="Q2820" i="1"/>
  <c r="Q3833" i="1"/>
  <c r="Q2636" i="1"/>
  <c r="Q101" i="1"/>
  <c r="Q1951" i="1"/>
  <c r="Q1211" i="1"/>
  <c r="Q1274" i="1"/>
  <c r="Q2933" i="1"/>
  <c r="Q2970" i="1"/>
  <c r="Q2972" i="1"/>
  <c r="Q3052" i="1"/>
  <c r="Q3527" i="1"/>
  <c r="Q3825" i="1"/>
  <c r="Q387" i="1"/>
  <c r="Q378" i="1"/>
  <c r="Q3154" i="1"/>
  <c r="Q3366" i="1"/>
  <c r="Q2331" i="1"/>
  <c r="Q3241" i="1"/>
  <c r="Q3438" i="1"/>
  <c r="Q3249" i="1"/>
  <c r="Q3019" i="1"/>
  <c r="Q3658" i="1"/>
  <c r="Q2278" i="1"/>
  <c r="Q645" i="1"/>
  <c r="Q2225" i="1"/>
  <c r="Q3395" i="1"/>
  <c r="Q2342" i="1"/>
  <c r="Q2728" i="1"/>
  <c r="Q3687" i="1"/>
  <c r="Q2218" i="1"/>
  <c r="Q2642" i="1"/>
  <c r="Q2500" i="1"/>
  <c r="Q252" i="1"/>
  <c r="Q310" i="1"/>
  <c r="Q730" i="1"/>
  <c r="Q751" i="1"/>
  <c r="Q1893" i="1"/>
  <c r="Q3436" i="1"/>
  <c r="Q2558" i="1"/>
  <c r="Q331" i="1"/>
  <c r="Q2988" i="1"/>
  <c r="Q3501" i="1"/>
  <c r="Q3565" i="1"/>
  <c r="Q726" i="1"/>
  <c r="Q3609" i="1"/>
  <c r="Q1187" i="1"/>
  <c r="Q3827" i="1"/>
  <c r="Q3504" i="1"/>
  <c r="Q2620" i="1"/>
  <c r="Q2974" i="1"/>
  <c r="Q1371" i="1"/>
  <c r="Q2792" i="1"/>
  <c r="Q796" i="1"/>
  <c r="Q2783" i="1"/>
  <c r="Q3494" i="1"/>
  <c r="Q405" i="1"/>
  <c r="Q2070" i="1"/>
  <c r="Q3442" i="1"/>
  <c r="Q3260" i="1"/>
  <c r="Q94" i="1"/>
  <c r="Q3622" i="1"/>
  <c r="Q105" i="1"/>
  <c r="Q809" i="1"/>
  <c r="Q3163" i="1"/>
  <c r="Q2934" i="1"/>
  <c r="Q415" i="1"/>
  <c r="Q2300" i="1"/>
  <c r="Q1620" i="1"/>
  <c r="Q1827" i="1"/>
  <c r="Q3780" i="1"/>
  <c r="Q2478" i="1"/>
  <c r="Q1375" i="1"/>
  <c r="Q4" i="1"/>
  <c r="Q807" i="1"/>
  <c r="Q812" i="1"/>
  <c r="Q1640" i="1"/>
  <c r="Q2536" i="1"/>
  <c r="Q3388" i="1"/>
  <c r="Q3543" i="1"/>
  <c r="Q3751" i="1"/>
  <c r="Q854" i="1"/>
  <c r="Q2997" i="1"/>
  <c r="Q1749" i="1"/>
  <c r="Q1186" i="1"/>
  <c r="Q1659" i="1"/>
  <c r="Q3626" i="1"/>
  <c r="Q3251" i="1"/>
  <c r="Q2115" i="1"/>
  <c r="Q361" i="1"/>
  <c r="Q291" i="1"/>
  <c r="Q1885" i="1"/>
  <c r="Q2821" i="1"/>
  <c r="Q3552" i="1"/>
  <c r="Q3285" i="1"/>
  <c r="Q3568" i="1"/>
  <c r="Q315" i="1"/>
  <c r="Q383" i="1"/>
  <c r="Q1649" i="1"/>
  <c r="Q2477" i="1"/>
  <c r="Q2116" i="1"/>
  <c r="Q273" i="1"/>
  <c r="Q2787" i="1"/>
  <c r="Q861" i="1"/>
  <c r="Q536" i="1"/>
  <c r="Q3545" i="1"/>
  <c r="Q3834" i="1"/>
  <c r="Q1300" i="1"/>
  <c r="Q523" i="1"/>
  <c r="Q286" i="1"/>
  <c r="Q89" i="1"/>
  <c r="Q3370" i="1"/>
  <c r="Q2665" i="1"/>
  <c r="Q3335" i="1"/>
  <c r="Q121" i="1"/>
  <c r="Q3823" i="1"/>
  <c r="Q3333" i="1"/>
  <c r="Q3306" i="1"/>
  <c r="Q3722" i="1"/>
  <c r="Q2994" i="1"/>
  <c r="Q660" i="1"/>
  <c r="Q2249" i="1"/>
  <c r="Q1251" i="1"/>
  <c r="Q2731" i="1"/>
  <c r="Q808" i="1"/>
  <c r="Q3382" i="1"/>
  <c r="Q3352" i="1"/>
  <c r="Q1278" i="1"/>
  <c r="Q3509" i="1"/>
  <c r="Q327" i="1"/>
  <c r="Q1384" i="1"/>
  <c r="Q3341" i="1"/>
  <c r="Q3603" i="1"/>
  <c r="Q3398" i="1"/>
  <c r="Q844" i="1"/>
  <c r="Q3247" i="1"/>
  <c r="Q2733" i="1"/>
  <c r="Q2797" i="1"/>
  <c r="Q2531" i="1"/>
  <c r="Q1261" i="1"/>
  <c r="Q2606" i="1"/>
  <c r="Q1618" i="1"/>
  <c r="Q3440" i="1"/>
  <c r="Q1209" i="1"/>
  <c r="Q48" i="1"/>
  <c r="Q3228" i="1"/>
  <c r="Q312" i="1"/>
  <c r="Q1189" i="1"/>
  <c r="Q370" i="1"/>
  <c r="Q2313" i="1"/>
  <c r="Q313" i="1"/>
  <c r="Q2292" i="1"/>
  <c r="Q1352" i="1"/>
  <c r="Q2318" i="1"/>
  <c r="Q96" i="1"/>
  <c r="Q114" i="1"/>
  <c r="Q782" i="1"/>
  <c r="Q813" i="1"/>
  <c r="Q831" i="1"/>
  <c r="Q1003" i="1"/>
  <c r="Q1837" i="1"/>
  <c r="Q1895" i="1"/>
  <c r="Q2319" i="1"/>
  <c r="Q2842" i="1"/>
  <c r="Q3151" i="1"/>
  <c r="Q3367" i="1"/>
  <c r="Q3478" i="1"/>
  <c r="Q3651" i="1"/>
  <c r="Q3653" i="1"/>
  <c r="Q3665" i="1"/>
  <c r="Q3781" i="1"/>
  <c r="Q367" i="1"/>
  <c r="Q1195" i="1"/>
  <c r="Q356" i="1"/>
  <c r="Q399" i="1"/>
  <c r="Q5" i="1"/>
  <c r="Q3371" i="1"/>
  <c r="Q793" i="1"/>
  <c r="Q1473" i="1"/>
  <c r="Q403" i="1"/>
  <c r="Q1246" i="1"/>
  <c r="Q1639" i="1"/>
  <c r="Q2463" i="1"/>
  <c r="Q3390" i="1"/>
  <c r="Q811" i="1"/>
  <c r="Q2537" i="1"/>
  <c r="Q1222" i="1"/>
  <c r="Q3507" i="1"/>
  <c r="Q756" i="1"/>
  <c r="Q2705" i="1"/>
  <c r="Q3401" i="1"/>
  <c r="Q2999" i="1"/>
  <c r="Q247" i="1"/>
  <c r="Q1372" i="1"/>
  <c r="Q1631" i="1"/>
  <c r="Q3381" i="1"/>
  <c r="Q330" i="1"/>
  <c r="Q2720" i="1"/>
  <c r="Q3426" i="1"/>
  <c r="Q1507" i="1"/>
  <c r="Q2544" i="1"/>
  <c r="Q3413" i="1"/>
  <c r="Q1638" i="1"/>
  <c r="Q2089" i="1"/>
  <c r="Q3750" i="1"/>
  <c r="Q1275" i="1"/>
  <c r="Q3210" i="1"/>
  <c r="Q3374" i="1"/>
  <c r="Q3416" i="1"/>
  <c r="Q3561" i="1"/>
  <c r="Q3670" i="1"/>
  <c r="Q1522" i="1"/>
  <c r="Q3707" i="1"/>
  <c r="Q857" i="1"/>
  <c r="Q2666" i="1"/>
  <c r="Q3223" i="1"/>
  <c r="Q2542" i="1"/>
  <c r="Q3280" i="1"/>
  <c r="Q3304" i="1"/>
  <c r="Q3465" i="1"/>
  <c r="Q1521" i="1"/>
  <c r="Q369" i="1"/>
  <c r="Q3755" i="1"/>
  <c r="Q116" i="1"/>
  <c r="Q829" i="1"/>
  <c r="Q1929" i="1"/>
  <c r="Q2742" i="1"/>
  <c r="Q2827" i="1"/>
  <c r="Q62" i="1"/>
  <c r="Q2993" i="1"/>
  <c r="Q2487" i="1"/>
  <c r="Q290" i="1"/>
  <c r="Q3237" i="1"/>
  <c r="Q2493" i="1"/>
  <c r="Q2926" i="1"/>
  <c r="Q3017" i="1"/>
  <c r="Q3669" i="1"/>
  <c r="Q2472" i="1"/>
  <c r="Q3537" i="1"/>
  <c r="Q1930" i="1"/>
  <c r="Q1029" i="1"/>
  <c r="Q406" i="1"/>
  <c r="Q360" i="1"/>
  <c r="Q3264" i="1"/>
  <c r="Q3000" i="1"/>
  <c r="Q3171" i="1"/>
  <c r="Q350" i="1"/>
  <c r="Q1833" i="1"/>
  <c r="Q3025" i="1"/>
  <c r="Q3175" i="1"/>
  <c r="Q3266" i="1"/>
  <c r="Q3282" i="1"/>
  <c r="Q3467" i="1"/>
  <c r="Q2049" i="1"/>
  <c r="Q3360" i="1"/>
  <c r="Q2176" i="1"/>
  <c r="Q3427" i="1"/>
  <c r="Q1206" i="1"/>
  <c r="Q3246" i="1"/>
  <c r="Q60" i="1"/>
  <c r="Q3679" i="1"/>
  <c r="Q1753" i="1"/>
  <c r="Q2663" i="1"/>
  <c r="Q2941" i="1"/>
  <c r="Q1035" i="1"/>
  <c r="Q3297" i="1"/>
  <c r="Q90" i="1"/>
  <c r="Q1687" i="1"/>
  <c r="Q416" i="1"/>
  <c r="Q3245" i="1"/>
  <c r="Q1758" i="1"/>
  <c r="Q2551" i="1"/>
  <c r="Q3575" i="1"/>
  <c r="Q795" i="1"/>
  <c r="Q337" i="1"/>
  <c r="Q2935" i="1"/>
  <c r="Q1303" i="1"/>
  <c r="Q3430" i="1"/>
  <c r="Q2553" i="1"/>
  <c r="Q2208" i="1"/>
  <c r="Q1616" i="1"/>
  <c r="Q358" i="1"/>
  <c r="Q3517" i="1"/>
  <c r="Q3627" i="1"/>
  <c r="Q323" i="1"/>
  <c r="Q3768" i="1"/>
  <c r="Q3284" i="1"/>
  <c r="Q2799" i="1"/>
  <c r="Q1664" i="1"/>
  <c r="Q1670" i="1"/>
  <c r="Q2166" i="1"/>
  <c r="Q1540" i="1"/>
  <c r="Q3018" i="1"/>
  <c r="Q1219" i="1"/>
  <c r="Q1672" i="1"/>
  <c r="Q2270" i="1"/>
  <c r="Q2317" i="1"/>
  <c r="Q3443" i="1"/>
  <c r="Q3599" i="1"/>
  <c r="Q245" i="1"/>
  <c r="Q752" i="1"/>
  <c r="Q1405" i="1"/>
  <c r="Q3717" i="1"/>
  <c r="Q3726" i="1"/>
  <c r="Q1663" i="1"/>
  <c r="Q85" i="1"/>
  <c r="Q537" i="1"/>
  <c r="Q786" i="1"/>
  <c r="Q2076" i="1"/>
  <c r="Q2790" i="1"/>
  <c r="Q2793" i="1"/>
  <c r="Q3680" i="1"/>
  <c r="Q109" i="1"/>
  <c r="Q2095" i="1"/>
  <c r="Q1899" i="1"/>
  <c r="Q1205" i="1"/>
  <c r="Q2927" i="1"/>
  <c r="Q1203" i="1"/>
  <c r="Q3500" i="1"/>
  <c r="Q2332" i="1"/>
  <c r="Q2811" i="1"/>
  <c r="Q3392" i="1"/>
  <c r="Q3563" i="1"/>
  <c r="Q1470" i="1"/>
  <c r="Q1395" i="1"/>
  <c r="Q3227" i="1"/>
  <c r="Q3716" i="1"/>
  <c r="Q3230" i="1"/>
  <c r="Q3760" i="1"/>
  <c r="Q3466" i="1"/>
  <c r="Q746" i="1"/>
  <c r="Q2459" i="1"/>
  <c r="Q1345" i="1"/>
  <c r="Q3548" i="1"/>
  <c r="Q2337" i="1"/>
  <c r="Q743" i="1"/>
  <c r="Q2461" i="1"/>
  <c r="Q3383" i="1"/>
  <c r="Q2020" i="1"/>
  <c r="Q2715" i="1"/>
  <c r="Q3544" i="1"/>
  <c r="Q1295" i="1"/>
  <c r="Q1215" i="1"/>
  <c r="Q1349" i="1"/>
  <c r="Q3188" i="1"/>
  <c r="Q3340" i="1"/>
  <c r="Q417" i="1"/>
  <c r="Q3216" i="1"/>
  <c r="Q2529" i="1"/>
  <c r="Q1856" i="1"/>
  <c r="Q522" i="1"/>
  <c r="Q1039" i="1"/>
  <c r="Q3220" i="1"/>
  <c r="Q3269" i="1"/>
  <c r="Q3839" i="1"/>
  <c r="Q35" i="1"/>
  <c r="Q346" i="1"/>
  <c r="Q1888" i="1"/>
  <c r="Q2931" i="1"/>
  <c r="Q2984" i="1"/>
  <c r="Q3474" i="1"/>
  <c r="Q3725" i="1"/>
  <c r="Q3226" i="1"/>
  <c r="Q3661" i="1"/>
  <c r="Q345" i="1"/>
  <c r="Q3307" i="1"/>
  <c r="Q760" i="1"/>
  <c r="Q2616" i="1"/>
  <c r="Q2976" i="1"/>
  <c r="Q3528" i="1"/>
  <c r="Q3551" i="1"/>
  <c r="Q1297" i="1"/>
  <c r="Q2336" i="1"/>
  <c r="Q3356" i="1"/>
  <c r="Q761" i="1"/>
  <c r="Q1765" i="1"/>
  <c r="Q757" i="1"/>
  <c r="Q3550" i="1"/>
  <c r="Q59" i="1"/>
  <c r="Q1855" i="1"/>
  <c r="Q1350" i="1"/>
  <c r="Q3403" i="1"/>
  <c r="Q2550" i="1"/>
  <c r="Q2804" i="1"/>
  <c r="Q3553" i="1"/>
  <c r="Q332" i="1"/>
  <c r="Q3255" i="1"/>
  <c r="Q3628" i="1"/>
  <c r="Q3158" i="1"/>
  <c r="Q1253" i="1"/>
  <c r="Q1269" i="1"/>
  <c r="Q1273" i="1"/>
  <c r="Q3288" i="1"/>
  <c r="Q1843" i="1"/>
  <c r="Q3784" i="1"/>
  <c r="Q3300" i="1"/>
  <c r="Q2640" i="1"/>
  <c r="Q1624" i="1"/>
  <c r="Q302" i="1"/>
  <c r="Q1897" i="1"/>
  <c r="Q835" i="1"/>
  <c r="Q2098" i="1"/>
  <c r="Q3272" i="1"/>
  <c r="Q3326" i="1"/>
  <c r="Q3344" i="1"/>
  <c r="Q1287" i="1"/>
  <c r="Q1634" i="1"/>
  <c r="Q2711" i="1"/>
  <c r="Q326" i="1"/>
  <c r="Q2210" i="1"/>
  <c r="Q2526" i="1"/>
  <c r="Q3286" i="1"/>
  <c r="Q3526" i="1"/>
  <c r="Q3252" i="1"/>
  <c r="Q409" i="1"/>
  <c r="Q2452" i="1"/>
  <c r="Q1832" i="1"/>
  <c r="Q3162" i="1"/>
  <c r="Q3674" i="1"/>
  <c r="Q1852" i="1"/>
  <c r="Q3324" i="1"/>
  <c r="Q294" i="1"/>
  <c r="Q1615" i="1"/>
  <c r="Q2221" i="1"/>
  <c r="Q3271" i="1"/>
  <c r="Q3508" i="1"/>
  <c r="Q3715" i="1"/>
  <c r="Q2605" i="1"/>
  <c r="Q828" i="1"/>
  <c r="Q1504" i="1"/>
  <c r="Q3346" i="1"/>
  <c r="Q410" i="1"/>
  <c r="Q3688" i="1"/>
  <c r="Q3664" i="1"/>
  <c r="Q1683" i="1"/>
  <c r="Q3365" i="1"/>
  <c r="Q728" i="1"/>
  <c r="Q1643" i="1"/>
  <c r="Q1846" i="1"/>
  <c r="Q2800" i="1"/>
  <c r="Q2981" i="1"/>
  <c r="Q3358" i="1"/>
  <c r="Q295" i="1"/>
  <c r="Q3362" i="1"/>
  <c r="Q362" i="1"/>
  <c r="Q2940" i="1"/>
  <c r="Q3328" i="1"/>
  <c r="Q42" i="1"/>
  <c r="Q798" i="1"/>
  <c r="Q3521" i="1"/>
  <c r="Q365" i="1"/>
  <c r="Q804" i="1"/>
  <c r="Q250" i="1"/>
  <c r="Q3577" i="1"/>
  <c r="Q3276" i="1"/>
  <c r="Q843" i="1"/>
  <c r="Q1201" i="1"/>
  <c r="Q368" i="1"/>
  <c r="Q2310" i="1"/>
  <c r="Q32" i="1"/>
  <c r="Q2094" i="1"/>
  <c r="Q1353" i="1"/>
  <c r="Q3256" i="1"/>
  <c r="Q1263" i="1"/>
  <c r="Q1610" i="1"/>
  <c r="Q1858" i="1"/>
  <c r="Q2302" i="1"/>
  <c r="Q3329" i="1"/>
  <c r="Q3811" i="1"/>
  <c r="Q3841" i="1"/>
  <c r="Q317" i="1"/>
  <c r="Q1463" i="1"/>
  <c r="Q3453" i="1"/>
  <c r="Q2307" i="1"/>
  <c r="Q9" i="1"/>
  <c r="Q3513" i="1"/>
  <c r="Q2219" i="1"/>
  <c r="Q336" i="1"/>
  <c r="Q284" i="1"/>
  <c r="Q1628" i="1"/>
  <c r="Q339" i="1"/>
  <c r="Q2791" i="1"/>
  <c r="Q3005" i="1"/>
  <c r="Q3010" i="1"/>
  <c r="Q3530" i="1"/>
  <c r="Q3423" i="1"/>
  <c r="Q2340" i="1"/>
  <c r="Q2222" i="1"/>
  <c r="Q3176" i="1"/>
  <c r="Q3758" i="1"/>
  <c r="Q1213" i="1"/>
  <c r="Q3353" i="1"/>
  <c r="Q1625" i="1"/>
  <c r="Q413" i="1"/>
  <c r="Q3379" i="1"/>
  <c r="Q1512" i="1"/>
  <c r="Q2055" i="1"/>
  <c r="Q3762" i="1"/>
  <c r="Q2615" i="1"/>
  <c r="Q2496" i="1"/>
  <c r="Q1608" i="1"/>
  <c r="Q56" i="1"/>
  <c r="Q1286" i="1"/>
  <c r="Q1828" i="1"/>
  <c r="Q3152" i="1"/>
  <c r="Q3159" i="1"/>
  <c r="Q3322" i="1"/>
  <c r="Q3359" i="1"/>
  <c r="Q3439" i="1"/>
  <c r="Q3469" i="1"/>
  <c r="Q3476" i="1"/>
  <c r="Q3620" i="1"/>
  <c r="Q3815" i="1"/>
  <c r="Q16" i="1"/>
  <c r="Q838" i="1"/>
  <c r="Q1630" i="1"/>
  <c r="Q2932" i="1"/>
  <c r="Q2118" i="1"/>
  <c r="Q394" i="1"/>
  <c r="Q1884" i="1"/>
  <c r="Q2937" i="1"/>
  <c r="Q3184" i="1"/>
  <c r="Q2122" i="1"/>
  <c r="Q3024" i="1"/>
  <c r="Q3420" i="1"/>
  <c r="Q1207" i="1"/>
  <c r="Q3673" i="1"/>
  <c r="Q2285" i="1"/>
  <c r="Q529" i="1"/>
  <c r="Q2552" i="1"/>
  <c r="Q2456" i="1"/>
  <c r="Q3222" i="1"/>
  <c r="Q3840" i="1"/>
  <c r="Q2546" i="1"/>
  <c r="Q319" i="1"/>
  <c r="Q3616" i="1"/>
  <c r="Q3701" i="1"/>
  <c r="Q3723" i="1"/>
  <c r="Q3250" i="1"/>
  <c r="Q2462" i="1"/>
  <c r="Q3239" i="1"/>
  <c r="Q1653" i="1"/>
  <c r="Q2121" i="1"/>
  <c r="Q3522" i="1"/>
  <c r="Q3719" i="1"/>
  <c r="Q3729" i="1"/>
  <c r="Q3384" i="1"/>
  <c r="Q255" i="1"/>
  <c r="Q2713" i="1"/>
  <c r="Q3020" i="1"/>
  <c r="Q3456" i="1"/>
  <c r="Q2966" i="1"/>
  <c r="Q2306" i="1"/>
  <c r="Q2088" i="1"/>
  <c r="Q1607" i="1"/>
  <c r="Q1531" i="1"/>
  <c r="Q1673" i="1"/>
  <c r="Q19" i="1"/>
  <c r="Q1654" i="1"/>
  <c r="Q3503" i="1"/>
  <c r="Q3660" i="1"/>
  <c r="Q1829" i="1"/>
  <c r="Q3457" i="1"/>
  <c r="Q541" i="1"/>
  <c r="Q299" i="1"/>
  <c r="Q420" i="1"/>
  <c r="Q1949" i="1"/>
  <c r="Q393" i="1"/>
  <c r="Q834" i="1"/>
  <c r="Q3487" i="1"/>
  <c r="Q2299" i="1"/>
  <c r="Q3238" i="1"/>
  <c r="Q1651" i="1"/>
  <c r="Q3022" i="1"/>
  <c r="Q661" i="1"/>
  <c r="Q3242" i="1"/>
  <c r="Q3512" i="1"/>
  <c r="Q653" i="1"/>
  <c r="Q12" i="1"/>
  <c r="Q108" i="1"/>
  <c r="Q1636" i="1"/>
  <c r="Q3040" i="1"/>
  <c r="Q3566" i="1"/>
  <c r="Q3590" i="1"/>
  <c r="Q3655" i="1"/>
  <c r="Q119" i="1"/>
  <c r="Q3571" i="1"/>
  <c r="Q1268" i="1"/>
  <c r="Q654" i="1"/>
  <c r="Q304" i="1"/>
  <c r="Q3263" i="1"/>
  <c r="Q3558" i="1"/>
  <c r="Q1290" i="1"/>
  <c r="Q3752" i="1"/>
  <c r="Q794" i="1"/>
  <c r="Q421" i="1"/>
  <c r="Q827" i="1"/>
  <c r="Q1745" i="1"/>
  <c r="Q3402" i="1"/>
  <c r="Q92" i="1"/>
  <c r="Q2533" i="1"/>
  <c r="Q3153" i="1"/>
  <c r="Q3547" i="1"/>
  <c r="Q3236" i="1"/>
  <c r="Q3650" i="1"/>
  <c r="Q2830" i="1"/>
  <c r="Q344" i="1"/>
  <c r="Q2986" i="1"/>
  <c r="Q3217" i="1"/>
  <c r="Q30" i="1"/>
  <c r="Q727" i="1"/>
  <c r="Q2112" i="1"/>
  <c r="Q1658" i="1"/>
  <c r="Q1851" i="1"/>
  <c r="Q2100" i="1"/>
  <c r="Q3703" i="1"/>
  <c r="Q2527" i="1"/>
  <c r="Q3337" i="1"/>
  <c r="Q1931" i="1"/>
  <c r="Q3408" i="1"/>
  <c r="Q2995" i="1"/>
  <c r="Q3350" i="1"/>
  <c r="Q3789" i="1"/>
  <c r="Q3277" i="1"/>
  <c r="Q2813" i="1"/>
  <c r="Q1367" i="1"/>
  <c r="Q3290" i="1"/>
  <c r="Q3435" i="1"/>
  <c r="Q750" i="1"/>
  <c r="Q2541" i="1"/>
  <c r="Q3375" i="1"/>
  <c r="Q3777" i="1"/>
  <c r="Q419" i="1"/>
  <c r="Q34" i="1"/>
  <c r="Q3689" i="1"/>
  <c r="Q2810" i="1"/>
  <c r="Q18" i="1"/>
  <c r="Q22" i="1"/>
  <c r="Q535" i="1"/>
  <c r="Q3831" i="1"/>
  <c r="Q388" i="1"/>
  <c r="Q1604" i="1"/>
  <c r="Q1830" i="1"/>
  <c r="Q2973" i="1"/>
  <c r="Q1840" i="1"/>
  <c r="Q61" i="1"/>
  <c r="Q2977" i="1"/>
  <c r="Q3697" i="1"/>
  <c r="Q2179" i="1"/>
  <c r="Q2248" i="1"/>
  <c r="Q3215" i="1"/>
  <c r="Q3221" i="1"/>
  <c r="Q2290" i="1"/>
  <c r="Q2484" i="1"/>
  <c r="Q2562" i="1"/>
  <c r="Q3624" i="1"/>
  <c r="Q3318" i="1"/>
  <c r="Q1853" i="1"/>
  <c r="Q3312" i="1"/>
  <c r="Q3299" i="1"/>
  <c r="Q1826" i="1"/>
  <c r="Q2288" i="1"/>
  <c r="Q3592" i="1"/>
  <c r="Q2489" i="1"/>
  <c r="Q3218" i="1"/>
  <c r="Q3604" i="1"/>
  <c r="Q10" i="1"/>
  <c r="Q749" i="1"/>
  <c r="Q3314" i="1"/>
  <c r="Q3559" i="1"/>
  <c r="Q1605" i="1"/>
  <c r="Q801" i="1"/>
  <c r="Q3580" i="1"/>
  <c r="Q84" i="1"/>
  <c r="Q3378" i="1"/>
  <c r="Q3386" i="1"/>
  <c r="Q1028" i="1"/>
  <c r="Q2476" i="1"/>
  <c r="Q3817" i="1"/>
  <c r="Q3419" i="1"/>
  <c r="Q33" i="1"/>
  <c r="Q43" i="1"/>
  <c r="Q46" i="1"/>
  <c r="Q51" i="1"/>
  <c r="Q52" i="1"/>
  <c r="Q75" i="1"/>
  <c r="Q86" i="1"/>
  <c r="Q102" i="1"/>
  <c r="Q103" i="1"/>
  <c r="Q141" i="1"/>
  <c r="Q296" i="1"/>
  <c r="Q392" i="1"/>
  <c r="Q527" i="1"/>
  <c r="Q533" i="1"/>
  <c r="Q784" i="1"/>
  <c r="Q806" i="1"/>
  <c r="Q810" i="1"/>
  <c r="Q823" i="1"/>
  <c r="Q849" i="1"/>
  <c r="Q850" i="1"/>
  <c r="Q855" i="1"/>
  <c r="Q859" i="1"/>
  <c r="Q1304" i="1"/>
  <c r="Q1365" i="1"/>
  <c r="Q1635" i="1"/>
  <c r="Q1641" i="1"/>
  <c r="Q1644" i="1"/>
  <c r="Q1691" i="1"/>
  <c r="Q1824" i="1"/>
  <c r="Q1847" i="1"/>
  <c r="Q1859" i="1"/>
  <c r="Q2097" i="1"/>
  <c r="Q2099" i="1"/>
  <c r="Q2114" i="1"/>
  <c r="Q2171" i="1"/>
  <c r="Q2174" i="1"/>
  <c r="Q2209" i="1"/>
  <c r="Q2468" i="1"/>
  <c r="Q2475" i="1"/>
  <c r="Q2482" i="1"/>
  <c r="Q2498" i="1"/>
  <c r="Q2524" i="1"/>
  <c r="Q2532" i="1"/>
  <c r="Q2637" i="1"/>
  <c r="Q2823" i="1"/>
  <c r="Q2824" i="1"/>
  <c r="Q2832" i="1"/>
  <c r="Q2839" i="1"/>
  <c r="Q2924" i="1"/>
  <c r="Q2925" i="1"/>
  <c r="Q2930" i="1"/>
  <c r="Q2990" i="1"/>
  <c r="Q2992" i="1"/>
  <c r="Q3002" i="1"/>
  <c r="Q3033" i="1"/>
  <c r="Q3187" i="1"/>
  <c r="Q3289" i="1"/>
  <c r="Q3334" i="1"/>
  <c r="Q3338" i="1"/>
  <c r="Q3343" i="1"/>
  <c r="Q3377" i="1"/>
  <c r="Q3387" i="1"/>
  <c r="Q3394" i="1"/>
  <c r="Q3405" i="1"/>
  <c r="Q3414" i="1"/>
  <c r="Q3417" i="1"/>
  <c r="Q3429" i="1"/>
  <c r="Q3433" i="1"/>
  <c r="Q3444" i="1"/>
  <c r="Q3447" i="1"/>
  <c r="Q3475" i="1"/>
  <c r="Q3495" i="1"/>
  <c r="Q3496" i="1"/>
  <c r="Q3506" i="1"/>
  <c r="Q3514" i="1"/>
  <c r="Q3518" i="1"/>
  <c r="Q3519" i="1"/>
  <c r="Q3524" i="1"/>
  <c r="Q3532" i="1"/>
  <c r="Q3546" i="1"/>
  <c r="Q3554" i="1"/>
  <c r="Q3557" i="1"/>
  <c r="Q3574" i="1"/>
  <c r="Q3578" i="1"/>
  <c r="Q3581" i="1"/>
  <c r="Q3583" i="1"/>
  <c r="Q3610" i="1"/>
  <c r="Q3615" i="1"/>
  <c r="Q3629" i="1"/>
  <c r="Q3652" i="1"/>
  <c r="Q3662" i="1"/>
  <c r="Q3668" i="1"/>
  <c r="Q3676" i="1"/>
  <c r="Q3763" i="1"/>
  <c r="Q3765" i="1"/>
  <c r="Q3766" i="1"/>
  <c r="Q3771" i="1"/>
  <c r="Q3772" i="1"/>
  <c r="Q3776" i="1"/>
  <c r="Q3810" i="1"/>
  <c r="Q3830" i="1"/>
  <c r="Q1064" i="1"/>
  <c r="Q3799" i="1"/>
  <c r="Q3939" i="1"/>
  <c r="Q1338" i="1"/>
  <c r="Q981" i="1"/>
  <c r="Q701" i="1"/>
  <c r="Q1006" i="1"/>
  <c r="Q1587" i="1"/>
  <c r="Q709" i="1"/>
  <c r="Q3975" i="1"/>
  <c r="Q3146" i="1"/>
  <c r="Q1007" i="1"/>
  <c r="Q887" i="1"/>
  <c r="Q690" i="1"/>
  <c r="Q1873" i="1"/>
  <c r="Q4108" i="1"/>
  <c r="Q1343" i="1"/>
  <c r="Q776" i="1"/>
  <c r="Q4024" i="1"/>
  <c r="Q1730" i="1"/>
  <c r="Q3125" i="1"/>
  <c r="Q879" i="1"/>
  <c r="Q1799" i="1"/>
  <c r="Q3908" i="1"/>
  <c r="Q3064" i="1"/>
  <c r="Q1308" i="1"/>
  <c r="Q1777" i="1"/>
  <c r="Q1706" i="1"/>
  <c r="Q3190" i="1"/>
  <c r="Q454" i="1"/>
  <c r="Q2676" i="1"/>
  <c r="Q1078" i="1"/>
  <c r="Q2902" i="1"/>
  <c r="Q1794" i="1"/>
  <c r="Q2917" i="1"/>
  <c r="Q4069" i="1"/>
  <c r="Q168" i="1"/>
  <c r="Q4041" i="1"/>
  <c r="Q3073" i="1"/>
  <c r="Q3795" i="1"/>
  <c r="Q2957" i="1"/>
  <c r="Q1767" i="1"/>
  <c r="Q1914" i="1"/>
  <c r="Q3197" i="1"/>
  <c r="Q1000" i="1"/>
  <c r="Q203" i="1"/>
  <c r="Q3124" i="1"/>
  <c r="Q691" i="1"/>
  <c r="Q3118" i="1"/>
  <c r="Q4000" i="1"/>
  <c r="Q1772" i="1"/>
  <c r="Q980" i="1"/>
  <c r="Q218" i="1"/>
  <c r="Q3204" i="1"/>
  <c r="Q4058" i="1"/>
  <c r="Q3878" i="1"/>
  <c r="Q1919" i="1"/>
  <c r="Q1819" i="1"/>
  <c r="Q3201" i="1"/>
  <c r="Q2757" i="1"/>
  <c r="Q3143" i="1"/>
  <c r="Q778" i="1"/>
  <c r="Q3633" i="1"/>
  <c r="Q1243" i="1"/>
  <c r="Q206" i="1"/>
  <c r="Q2678" i="1"/>
  <c r="Q485" i="1"/>
  <c r="Q2857" i="1"/>
  <c r="Q1339" i="1"/>
  <c r="Q1554" i="1"/>
  <c r="Q1816" i="1"/>
  <c r="Q3904" i="1"/>
  <c r="Q1804" i="1"/>
  <c r="Q2325" i="1"/>
  <c r="Q1694" i="1"/>
  <c r="Q3978" i="1"/>
  <c r="Q1788" i="1"/>
  <c r="Q1921" i="1"/>
  <c r="Q1021" i="1"/>
  <c r="Q4038" i="1"/>
  <c r="Q971" i="1"/>
  <c r="Q1905" i="1"/>
  <c r="Q699" i="1"/>
  <c r="Q3209" i="1"/>
  <c r="Q2703" i="1"/>
  <c r="Q962" i="1"/>
  <c r="Q972" i="1"/>
  <c r="Q1776" i="1"/>
  <c r="Q1769" i="1"/>
  <c r="Q1558" i="1"/>
  <c r="Q213" i="1"/>
  <c r="Q1009" i="1"/>
  <c r="Q1690" i="1"/>
  <c r="Q3937" i="1"/>
  <c r="Q956" i="1"/>
  <c r="Q1922" i="1"/>
  <c r="Q1866" i="1"/>
  <c r="Q1908" i="1"/>
  <c r="Q1719" i="1"/>
  <c r="Q1989" i="1"/>
  <c r="Q3107" i="1"/>
  <c r="Q963" i="1"/>
  <c r="Q2870" i="1"/>
  <c r="Q198" i="1"/>
  <c r="Q2856" i="1"/>
  <c r="Q866" i="1"/>
  <c r="Q3846" i="1"/>
  <c r="Q1810" i="1"/>
  <c r="Q771" i="1"/>
  <c r="Q1572" i="1"/>
  <c r="Q2408" i="1"/>
  <c r="Q1108" i="1"/>
  <c r="Q888" i="1"/>
  <c r="Q878" i="1"/>
  <c r="Q894" i="1"/>
  <c r="Q1317" i="1"/>
  <c r="Q236" i="1"/>
  <c r="Q885" i="1"/>
  <c r="Q179" i="1"/>
  <c r="Q898" i="1"/>
  <c r="Q954" i="1"/>
  <c r="Q1786" i="1"/>
  <c r="Q1782" i="1"/>
  <c r="Q1306" i="1"/>
  <c r="Q1139" i="1"/>
  <c r="Q673" i="1"/>
  <c r="Q1912" i="1"/>
  <c r="Q444" i="1"/>
  <c r="Q896" i="1"/>
  <c r="Q2323" i="1"/>
  <c r="Q3104" i="1"/>
  <c r="Q2600" i="1"/>
  <c r="Q961" i="1"/>
  <c r="Q1797" i="1"/>
  <c r="Q1071" i="1"/>
  <c r="Q953" i="1"/>
  <c r="Q932" i="1"/>
  <c r="Q2875" i="1"/>
  <c r="Q2891" i="1"/>
  <c r="Q3989" i="1"/>
  <c r="Q4003" i="1"/>
  <c r="Q4054" i="1"/>
  <c r="Q4046" i="1"/>
  <c r="Q3913" i="1"/>
  <c r="Q901" i="1"/>
  <c r="Q4037" i="1"/>
  <c r="Q556" i="1"/>
  <c r="Q2913" i="1"/>
  <c r="Q4096" i="1"/>
  <c r="Q3637" i="1"/>
  <c r="Q1807" i="1"/>
  <c r="Q3916" i="1"/>
  <c r="Q1781" i="1"/>
  <c r="Q767" i="1"/>
  <c r="Q185" i="1"/>
  <c r="Q3945" i="1"/>
  <c r="Q1114" i="1"/>
  <c r="Q695" i="1"/>
  <c r="Q3635" i="1"/>
  <c r="Q1806" i="1"/>
  <c r="Q3997" i="1"/>
  <c r="Q3985" i="1"/>
  <c r="Q974" i="1"/>
  <c r="Q1015" i="1"/>
  <c r="Q2704" i="1"/>
  <c r="Q4071" i="1"/>
  <c r="Q3853" i="1"/>
  <c r="Q600" i="1"/>
  <c r="Q1551" i="1"/>
  <c r="Q713" i="1"/>
  <c r="Q1728" i="1"/>
  <c r="Q979" i="1"/>
  <c r="Q2884" i="1"/>
  <c r="Q2645" i="1"/>
  <c r="Q1693" i="1"/>
  <c r="Q182" i="1"/>
  <c r="Q2674" i="1"/>
  <c r="Q481" i="1"/>
  <c r="Q3900" i="1"/>
  <c r="Q2887" i="1"/>
  <c r="Q3893" i="1"/>
  <c r="Q3960" i="1"/>
  <c r="Q3987" i="1"/>
  <c r="Q1313" i="1"/>
  <c r="Q2863" i="1"/>
  <c r="Q3976" i="1"/>
  <c r="Q1433" i="1"/>
  <c r="Q2847" i="1"/>
  <c r="Q1689" i="1"/>
  <c r="Q4042" i="1"/>
  <c r="Q1315" i="1"/>
  <c r="Q923" i="1"/>
  <c r="Q3639" i="1"/>
  <c r="Q1492" i="1"/>
  <c r="Q704" i="1"/>
  <c r="Q1805" i="1"/>
  <c r="Q881" i="1"/>
  <c r="Q1016" i="1"/>
  <c r="Q2147" i="1"/>
  <c r="Q936" i="1"/>
  <c r="Q3809" i="1"/>
  <c r="Q205" i="1"/>
  <c r="Q3106" i="1"/>
  <c r="Q1004" i="1"/>
  <c r="Q985" i="1"/>
  <c r="Q1079" i="1"/>
  <c r="Q1230" i="1"/>
  <c r="Q672" i="1"/>
  <c r="Q2744" i="1"/>
  <c r="Q1593" i="1"/>
  <c r="Q1548" i="1"/>
  <c r="Q2129" i="1"/>
  <c r="Q4077" i="1"/>
  <c r="Q4112" i="1"/>
  <c r="Q2364" i="1"/>
  <c r="Q964" i="1"/>
  <c r="Q3736" i="1"/>
  <c r="Q2139" i="1"/>
  <c r="Q2684" i="1"/>
  <c r="Q2159" i="1"/>
  <c r="Q4030" i="1"/>
  <c r="Q952" i="1"/>
  <c r="Q2749" i="1"/>
  <c r="Q687" i="1"/>
  <c r="Q146" i="1"/>
  <c r="Q2675" i="1"/>
  <c r="Q4104" i="1"/>
  <c r="Q547" i="1"/>
  <c r="Q2920" i="1"/>
  <c r="Q3890" i="1"/>
  <c r="Q467" i="1"/>
  <c r="Q3867" i="1"/>
  <c r="Q1439" i="1"/>
  <c r="Q2922" i="1"/>
  <c r="Q4076" i="1"/>
  <c r="Q2748" i="1"/>
  <c r="Q3113" i="1"/>
  <c r="Q703" i="1"/>
  <c r="Q2699" i="1"/>
  <c r="Q2000" i="1"/>
  <c r="Q202" i="1"/>
  <c r="Q1702" i="1"/>
  <c r="Q1069" i="1"/>
  <c r="Q1307" i="1"/>
  <c r="Q682" i="1"/>
  <c r="Q1783" i="1"/>
  <c r="Q4035" i="1"/>
  <c r="Q679" i="1"/>
  <c r="Q2780" i="1"/>
  <c r="Q517" i="1"/>
  <c r="Q1692" i="1"/>
  <c r="Q2409" i="1"/>
  <c r="Q212" i="1"/>
  <c r="Q995" i="1"/>
  <c r="Q1502" i="1"/>
  <c r="Q3111" i="1"/>
  <c r="Q241" i="1"/>
  <c r="Q3205" i="1"/>
  <c r="Q876" i="1"/>
  <c r="Q3961" i="1"/>
  <c r="Q3957" i="1"/>
  <c r="Q4012" i="1"/>
  <c r="Q3969" i="1"/>
  <c r="Q869" i="1"/>
  <c r="Q1785" i="1"/>
  <c r="Q3053" i="1"/>
  <c r="Q2598" i="1"/>
  <c r="Q3091" i="1"/>
  <c r="Q2882" i="1"/>
  <c r="Q152" i="1"/>
  <c r="Q595" i="1"/>
  <c r="Q1577" i="1"/>
  <c r="Q521" i="1"/>
  <c r="Q1019" i="1"/>
  <c r="Q3095" i="1"/>
  <c r="Q2407" i="1"/>
  <c r="Q3136" i="1"/>
  <c r="Q1332" i="1"/>
  <c r="Q171" i="1"/>
  <c r="Q912" i="1"/>
  <c r="Q4059" i="1"/>
  <c r="Q710" i="1"/>
  <c r="Q1798" i="1"/>
  <c r="Q4055" i="1"/>
  <c r="Q3844" i="1"/>
  <c r="Q487" i="1"/>
  <c r="Q2747" i="1"/>
  <c r="Q2919" i="1"/>
  <c r="Q1685" i="1"/>
  <c r="Q4085" i="1"/>
  <c r="Q674" i="1"/>
  <c r="Q469" i="1"/>
  <c r="Q3895" i="1"/>
  <c r="Q671" i="1"/>
  <c r="Q3739" i="1"/>
  <c r="Q4106" i="1"/>
  <c r="Q615" i="1"/>
  <c r="Q1773" i="1"/>
  <c r="Q3845" i="1"/>
  <c r="Q1568" i="1"/>
  <c r="Q1739" i="1"/>
  <c r="Q1986" i="1"/>
  <c r="Q3974" i="1"/>
  <c r="Q183" i="1"/>
  <c r="Q924" i="1"/>
  <c r="Q2657" i="1"/>
  <c r="Q3137" i="1"/>
  <c r="Q2898" i="1"/>
  <c r="Q2326" i="1"/>
  <c r="Q1167" i="1"/>
  <c r="Q1596" i="1"/>
  <c r="Q1802" i="1"/>
  <c r="Q2944" i="1"/>
  <c r="Q1426" i="1"/>
  <c r="Q1787" i="1"/>
  <c r="Q1699" i="1"/>
  <c r="Q2869" i="1"/>
  <c r="Q884" i="1"/>
  <c r="Q3741" i="1"/>
  <c r="Q1882" i="1"/>
  <c r="Q181" i="1"/>
  <c r="Q3634" i="1"/>
  <c r="Q3984" i="1"/>
  <c r="Q3993" i="1"/>
  <c r="Q3109" i="1"/>
  <c r="Q1337" i="1"/>
  <c r="Q2859" i="1"/>
  <c r="Q3805" i="1"/>
  <c r="Q1766" i="1"/>
  <c r="Q3065" i="1"/>
  <c r="Q482" i="1"/>
  <c r="Q4066" i="1"/>
  <c r="Q1168" i="1"/>
  <c r="Q2885" i="1"/>
  <c r="Q2755" i="1"/>
  <c r="Q2659" i="1"/>
  <c r="Q667" i="1"/>
  <c r="Q2517" i="1"/>
  <c r="Q1096" i="1"/>
  <c r="Q868" i="1"/>
  <c r="Q1417" i="1"/>
  <c r="Q862" i="1"/>
  <c r="Q3740" i="1"/>
  <c r="Q3982" i="1"/>
  <c r="Q1098" i="1"/>
  <c r="Q3742" i="1"/>
  <c r="Q969" i="1"/>
  <c r="Q1240" i="1"/>
  <c r="Q2907" i="1"/>
  <c r="Q3862" i="1"/>
  <c r="Q4050" i="1"/>
  <c r="Q221" i="1"/>
  <c r="Q474" i="1"/>
  <c r="Q4057" i="1"/>
  <c r="Q3899" i="1"/>
  <c r="Q2679" i="1"/>
  <c r="Q628" i="1"/>
  <c r="Q942" i="1"/>
  <c r="Q3099" i="1"/>
  <c r="Q1992" i="1"/>
  <c r="Q2405" i="1"/>
  <c r="Q3892" i="1"/>
  <c r="Q991" i="1"/>
  <c r="Q2958" i="1"/>
  <c r="Q4022" i="1"/>
  <c r="Q3998" i="1"/>
  <c r="Q4001" i="1"/>
  <c r="Q4072" i="1"/>
  <c r="Q3646" i="1"/>
  <c r="Q3850" i="1"/>
  <c r="Q3856" i="1"/>
  <c r="Q207" i="1"/>
  <c r="Q3849" i="1"/>
  <c r="Q1005" i="1"/>
  <c r="Q189" i="1"/>
  <c r="Q4032" i="1"/>
  <c r="Q3093" i="1"/>
  <c r="Q3951" i="1"/>
  <c r="Q3935" i="1"/>
  <c r="Q4083" i="1"/>
  <c r="Q3133" i="1"/>
  <c r="Q1774" i="1"/>
  <c r="Q164" i="1"/>
  <c r="Q1312" i="1"/>
  <c r="Q1784" i="1"/>
  <c r="Q681" i="1"/>
  <c r="Q3734" i="1"/>
  <c r="Q700" i="1"/>
  <c r="Q1789" i="1"/>
  <c r="Q1320" i="1"/>
  <c r="Q3909" i="1"/>
  <c r="Q3926" i="1"/>
  <c r="Q3102" i="1"/>
  <c r="Q209" i="1"/>
  <c r="Q1321" i="1"/>
  <c r="Q3078" i="1"/>
  <c r="Q2872" i="1"/>
  <c r="Q3872" i="1"/>
  <c r="Q716" i="1"/>
  <c r="Q982" i="1"/>
  <c r="Q677" i="1"/>
  <c r="Q2422" i="1"/>
  <c r="Q968" i="1"/>
  <c r="Q2361" i="1"/>
  <c r="Q934" i="1"/>
  <c r="Q1134" i="1"/>
  <c r="Q2770" i="1"/>
  <c r="Q2776" i="1"/>
  <c r="Q3967" i="1"/>
  <c r="Q1090" i="1"/>
  <c r="Q1911" i="1"/>
  <c r="Q3071" i="1"/>
  <c r="Q1245" i="1"/>
  <c r="Q1095" i="1"/>
  <c r="Q2914" i="1"/>
  <c r="Q127" i="1"/>
  <c r="Q4018" i="1"/>
  <c r="Q515" i="1"/>
  <c r="Q3101" i="1"/>
  <c r="Q1803" i="1"/>
  <c r="Q433" i="1"/>
  <c r="Q1570" i="1"/>
  <c r="Q1800" i="1"/>
  <c r="Q1779" i="1"/>
  <c r="Q1552" i="1"/>
  <c r="Q137" i="1"/>
  <c r="Q3737" i="1"/>
  <c r="Q946" i="1"/>
  <c r="Q1814" i="1"/>
  <c r="Q989" i="1"/>
  <c r="Q1011" i="1"/>
  <c r="Q3882" i="1"/>
  <c r="Q3930" i="1"/>
  <c r="Q224" i="1"/>
  <c r="Q1578" i="1"/>
  <c r="Q2140" i="1"/>
  <c r="Q988" i="1"/>
  <c r="Q4093" i="1"/>
  <c r="Q3869" i="1"/>
  <c r="Q1093" i="1"/>
  <c r="Q2002" i="1"/>
  <c r="Q635" i="1"/>
  <c r="Q692" i="1"/>
  <c r="Q3191" i="1"/>
  <c r="Q3940" i="1"/>
  <c r="Q2597" i="1"/>
  <c r="Q4040" i="1"/>
  <c r="Q3925" i="1"/>
  <c r="Q950" i="1"/>
  <c r="Q3103" i="1"/>
  <c r="Q3068" i="1"/>
  <c r="Q219" i="1"/>
  <c r="Q473" i="1"/>
  <c r="Q871" i="1"/>
  <c r="Q2131" i="1"/>
  <c r="Q1182" i="1"/>
  <c r="Q3195" i="1"/>
  <c r="Q1697" i="1"/>
  <c r="Q2760" i="1"/>
  <c r="Q1235" i="1"/>
  <c r="Q3086" i="1"/>
  <c r="Q3907" i="1"/>
  <c r="Q2655" i="1"/>
  <c r="Q1309" i="1"/>
  <c r="Q2754" i="1"/>
  <c r="Q3199" i="1"/>
  <c r="Q2658" i="1"/>
  <c r="Q4039" i="1"/>
  <c r="Q4098" i="1"/>
  <c r="Q1310" i="1"/>
  <c r="Q2673" i="1"/>
  <c r="Q960" i="1"/>
  <c r="Q3066" i="1"/>
  <c r="Q3733" i="1"/>
  <c r="Q2145" i="1"/>
  <c r="Q1796" i="1"/>
  <c r="Q1809" i="1"/>
  <c r="Q1737" i="1"/>
  <c r="Q3936" i="1"/>
  <c r="Q926" i="1"/>
  <c r="Q2378" i="1"/>
  <c r="Q930" i="1"/>
  <c r="Q1811" i="1"/>
  <c r="Q2879" i="1"/>
  <c r="Q1580" i="1"/>
  <c r="Q4090" i="1"/>
  <c r="Q143" i="1"/>
  <c r="Q1336" i="1"/>
  <c r="Q2692" i="1"/>
  <c r="Q3980" i="1"/>
  <c r="Q3898" i="1"/>
  <c r="Q2583" i="1"/>
  <c r="Q3970" i="1"/>
  <c r="Q2707" i="1"/>
  <c r="Q2368" i="1"/>
  <c r="Q1457" i="1"/>
  <c r="Q1713" i="1"/>
  <c r="Q2647" i="1"/>
  <c r="Q2761" i="1"/>
  <c r="Q3148" i="1"/>
  <c r="Q199" i="1"/>
  <c r="Q2758" i="1"/>
  <c r="Q2126" i="1"/>
  <c r="Q2772" i="1"/>
  <c r="Q1872" i="1"/>
  <c r="Q718" i="1"/>
  <c r="Q1727" i="1"/>
  <c r="Q1152" i="1"/>
  <c r="Q4005" i="1"/>
  <c r="Q669" i="1"/>
  <c r="Q895" i="1"/>
  <c r="Q2125" i="1"/>
  <c r="Q3732" i="1"/>
  <c r="Q3747" i="1"/>
  <c r="Q3915" i="1"/>
  <c r="Q3927" i="1"/>
  <c r="Q4105" i="1"/>
  <c r="Q1436" i="1"/>
  <c r="Q1326" i="1"/>
  <c r="Q2519" i="1"/>
  <c r="Q3988" i="1"/>
  <c r="Q1709" i="1"/>
  <c r="Q945" i="1"/>
  <c r="Q134" i="1"/>
  <c r="Q2137" i="1"/>
  <c r="Q501" i="1"/>
  <c r="Q434" i="1"/>
  <c r="Q891" i="1"/>
  <c r="Q2908" i="1"/>
  <c r="Q440" i="1"/>
  <c r="Q1695" i="1"/>
  <c r="Q3730" i="1"/>
  <c r="Q1584" i="1"/>
  <c r="Q1082" i="1"/>
  <c r="Q2894" i="1"/>
  <c r="Q589" i="1"/>
  <c r="Q1916" i="1"/>
  <c r="Q1066" i="1"/>
  <c r="Q944" i="1"/>
  <c r="Q1496" i="1"/>
  <c r="Q4079" i="1"/>
  <c r="Q1325" i="1"/>
  <c r="Q1148" i="1"/>
  <c r="Q3843" i="1"/>
  <c r="Q3910" i="1"/>
  <c r="Q4020" i="1"/>
  <c r="Q3077" i="1"/>
  <c r="Q1550" i="1"/>
  <c r="Q1045" i="1"/>
  <c r="Q3803" i="1"/>
  <c r="Q2921" i="1"/>
  <c r="Q2648" i="1"/>
  <c r="Q1429" i="1"/>
  <c r="Q1493" i="1"/>
  <c r="Q1119" i="1"/>
  <c r="Q4048" i="1"/>
  <c r="Q460" i="1"/>
  <c r="Q3924" i="1"/>
  <c r="Q1864" i="1"/>
  <c r="Q1432" i="1"/>
  <c r="Q2954" i="1"/>
  <c r="Q2327" i="1"/>
  <c r="Q2778" i="1"/>
  <c r="Q1716" i="1"/>
  <c r="Q2918" i="1"/>
  <c r="Q1091" i="1"/>
  <c r="Q1997" i="1"/>
  <c r="Q1001" i="1"/>
  <c r="Q4013" i="1"/>
  <c r="Q2677" i="1"/>
  <c r="Q666" i="1"/>
  <c r="Q147" i="1"/>
  <c r="Q1080" i="1"/>
  <c r="Q1718" i="1"/>
  <c r="Q686" i="1"/>
  <c r="Q3971" i="1"/>
  <c r="Q1602" i="1"/>
  <c r="Q448" i="1"/>
  <c r="Q997" i="1"/>
  <c r="Q3731" i="1"/>
  <c r="Q1100" i="1"/>
  <c r="Q890" i="1"/>
  <c r="Q1410" i="1"/>
  <c r="Q4029" i="1"/>
  <c r="Q1226" i="1"/>
  <c r="Q1421" i="1"/>
  <c r="Q3851" i="1"/>
  <c r="Q1993" i="1"/>
  <c r="Q4107" i="1"/>
  <c r="Q2602" i="1"/>
  <c r="Q4034" i="1"/>
  <c r="Q426" i="1"/>
  <c r="Q1435" i="1"/>
  <c r="Q1778" i="1"/>
  <c r="Q2862" i="1"/>
  <c r="Q1341" i="1"/>
  <c r="Q915" i="1"/>
  <c r="Q1441" i="1"/>
  <c r="Q2160" i="1"/>
  <c r="Q1822" i="1"/>
  <c r="Q933" i="1"/>
  <c r="Q3640" i="1"/>
  <c r="Q694" i="1"/>
  <c r="Q1156" i="1"/>
  <c r="Q1725" i="1"/>
  <c r="Q177" i="1"/>
  <c r="Q1138" i="1"/>
  <c r="Q2672" i="1"/>
  <c r="Q3986" i="1"/>
  <c r="Q1076" i="1"/>
  <c r="Q3966" i="1"/>
  <c r="Q987" i="1"/>
  <c r="Q1775" i="1"/>
  <c r="Q483" i="1"/>
  <c r="Q2706" i="1"/>
  <c r="Q935" i="1"/>
  <c r="Q3649" i="1"/>
  <c r="Q4010" i="1"/>
  <c r="Q1176" i="1"/>
  <c r="Q1008" i="1"/>
  <c r="Q917" i="1"/>
  <c r="Q1319" i="1"/>
  <c r="Q2144" i="1"/>
  <c r="Q1154" i="1"/>
  <c r="Q624" i="1"/>
  <c r="Q1170" i="1"/>
  <c r="Q2599" i="1"/>
  <c r="Q957" i="1"/>
  <c r="Q2698" i="1"/>
  <c r="Q430" i="1"/>
  <c r="Q1722" i="1"/>
  <c r="Q705" i="1"/>
  <c r="Q128" i="1"/>
  <c r="Q187" i="1"/>
  <c r="Q3642" i="1"/>
  <c r="Q2846" i="1"/>
  <c r="Q2141" i="1"/>
  <c r="Q2876" i="1"/>
  <c r="Q873" i="1"/>
  <c r="Q3994" i="1"/>
  <c r="Q3141" i="1"/>
  <c r="Q3902" i="1"/>
  <c r="Q3922" i="1"/>
  <c r="Q1181" i="1"/>
  <c r="Q1104" i="1"/>
  <c r="Q2746" i="1"/>
  <c r="Q3859" i="1"/>
  <c r="Q158" i="1"/>
  <c r="Q3092" i="1"/>
  <c r="Q1983" i="1"/>
  <c r="Q1576" i="1"/>
  <c r="Q717" i="1"/>
  <c r="Q553" i="1"/>
  <c r="Q1097" i="1"/>
  <c r="Q920" i="1"/>
  <c r="Q193" i="1"/>
  <c r="Q436" i="1"/>
  <c r="Q446" i="1"/>
  <c r="Q1137" i="1"/>
  <c r="Q1415" i="1"/>
  <c r="Q1574" i="1"/>
  <c r="Q2133" i="1"/>
  <c r="Q2888" i="1"/>
  <c r="Q2906" i="1"/>
  <c r="Q3863" i="1"/>
  <c r="Q3883" i="1"/>
  <c r="Q3897" i="1"/>
  <c r="Q4027" i="1"/>
  <c r="Q3879" i="1"/>
  <c r="Q1792" i="1"/>
  <c r="Q1106" i="1"/>
  <c r="Q1870" i="1"/>
  <c r="Q2858" i="1"/>
  <c r="Q1711" i="1"/>
  <c r="Q3648" i="1"/>
  <c r="Q4091" i="1"/>
  <c r="Q3114" i="1"/>
  <c r="Q763" i="1"/>
  <c r="Q4088" i="1"/>
  <c r="Q2873" i="1"/>
  <c r="Q1560" i="1"/>
  <c r="Q2897" i="1"/>
  <c r="Q500" i="1"/>
  <c r="Q2899" i="1"/>
  <c r="Q1414" i="1"/>
  <c r="Q670" i="1"/>
  <c r="Q865" i="1"/>
  <c r="Q1077" i="1"/>
  <c r="Q1430" i="1"/>
  <c r="Q592" i="1"/>
  <c r="Q1227" i="1"/>
  <c r="Q2385" i="1"/>
  <c r="Q1985" i="1"/>
  <c r="Q2949" i="1"/>
  <c r="Q3636" i="1"/>
  <c r="Q3115" i="1"/>
  <c r="Q993" i="1"/>
  <c r="Q1701" i="1"/>
  <c r="Q2900" i="1"/>
  <c r="Q1184" i="1"/>
  <c r="Q3992" i="1"/>
  <c r="Q892" i="1"/>
  <c r="Q3128" i="1"/>
  <c r="Q1569" i="1"/>
  <c r="Q3108" i="1"/>
  <c r="Q3983" i="1"/>
  <c r="Q170" i="1"/>
  <c r="Q3193" i="1"/>
  <c r="Q3801" i="1"/>
  <c r="Q3802" i="1"/>
  <c r="Q1185" i="1"/>
  <c r="Q1544" i="1"/>
  <c r="Q1559" i="1"/>
  <c r="Q3098" i="1"/>
  <c r="Q605" i="1"/>
  <c r="Q2852" i="1"/>
  <c r="Q4011" i="1"/>
  <c r="Q2590" i="1"/>
  <c r="Q1228" i="1"/>
  <c r="Q1162" i="1"/>
  <c r="Q680" i="1"/>
  <c r="Q3852" i="1"/>
  <c r="Q1562" i="1"/>
  <c r="Q3132" i="1"/>
  <c r="Q1770" i="1"/>
  <c r="Q3100" i="1"/>
  <c r="Q1793" i="1"/>
  <c r="Q1329" i="1"/>
  <c r="Q689" i="1"/>
  <c r="Q769" i="1"/>
  <c r="Q3896" i="1"/>
  <c r="Q3871" i="1"/>
  <c r="Q1087" i="1"/>
  <c r="Q3207" i="1"/>
  <c r="Q186" i="1"/>
  <c r="Q1068" i="1"/>
  <c r="Q3949" i="1"/>
  <c r="Q590" i="1"/>
  <c r="Q3072" i="1"/>
  <c r="Q516" i="1"/>
  <c r="Q594" i="1"/>
  <c r="Q774" i="1"/>
  <c r="Q1812" i="1"/>
  <c r="Q3139" i="1"/>
  <c r="Q502" i="1"/>
  <c r="Q1340" i="1"/>
  <c r="Q450" i="1"/>
  <c r="Q2374" i="1"/>
  <c r="Q3791" i="1"/>
  <c r="Q172" i="1"/>
  <c r="Q893" i="1"/>
  <c r="Q911" i="1"/>
  <c r="Q3948" i="1"/>
  <c r="Q3964" i="1"/>
  <c r="Q509" i="1"/>
  <c r="Q905" i="1"/>
  <c r="Q4092" i="1"/>
  <c r="Q1987" i="1"/>
  <c r="Q2324" i="1"/>
  <c r="Q140" i="1"/>
  <c r="Q4113" i="1"/>
  <c r="Q1020" i="1"/>
  <c r="Q3912" i="1"/>
  <c r="Q2416" i="1"/>
  <c r="Q662" i="1"/>
  <c r="Q907" i="1"/>
  <c r="Q1242" i="1"/>
  <c r="Q3061" i="1"/>
  <c r="Q513" i="1"/>
  <c r="Q619" i="1"/>
  <c r="Q1440" i="1"/>
  <c r="Q2345" i="1"/>
  <c r="Q2777" i="1"/>
  <c r="Q3117" i="1"/>
  <c r="Q882" i="1"/>
  <c r="Q1808" i="1"/>
  <c r="Q1110" i="1"/>
  <c r="Q1177" i="1"/>
  <c r="Q1458" i="1"/>
  <c r="Q475" i="1"/>
  <c r="Q4062" i="1"/>
  <c r="Q1018" i="1"/>
  <c r="Q900" i="1"/>
  <c r="Q1237" i="1"/>
  <c r="Q234" i="1"/>
  <c r="Q2910" i="1"/>
  <c r="Q2893" i="1"/>
  <c r="Q1422" i="1"/>
  <c r="Q2661" i="1"/>
  <c r="Q551" i="1"/>
  <c r="Q1771" i="1"/>
  <c r="Q1067" i="1"/>
  <c r="Q3848" i="1"/>
  <c r="Q1903" i="1"/>
  <c r="Q702" i="1"/>
  <c r="Q156" i="1"/>
  <c r="Q781" i="1"/>
  <c r="Q927" i="1"/>
  <c r="Q1017" i="1"/>
  <c r="Q3873" i="1"/>
  <c r="Q4097" i="1"/>
  <c r="Q2158" i="1"/>
  <c r="Q1047" i="1"/>
  <c r="Q607" i="1"/>
  <c r="Q1081" i="1"/>
  <c r="Q977" i="1"/>
  <c r="Q2503" i="1"/>
  <c r="Q4060" i="1"/>
  <c r="Q558" i="1"/>
  <c r="Q1102" i="1"/>
  <c r="Q1567" i="1"/>
  <c r="Q2384" i="1"/>
  <c r="Q2951" i="1"/>
  <c r="Q3069" i="1"/>
  <c r="Q3857" i="1"/>
  <c r="Q4061" i="1"/>
  <c r="Q947" i="1"/>
  <c r="Q1575" i="1"/>
  <c r="Q4064" i="1"/>
  <c r="Q3087" i="1"/>
  <c r="Q897" i="1"/>
  <c r="Q2589" i="1"/>
  <c r="Q1327" i="1"/>
  <c r="Q1120" i="1"/>
  <c r="Q432" i="1"/>
  <c r="Q1490" i="1"/>
  <c r="Q4095" i="1"/>
  <c r="Q3748" i="1"/>
  <c r="Q129" i="1"/>
  <c r="Q996" i="1"/>
  <c r="Q1330" i="1"/>
  <c r="Q943" i="1"/>
  <c r="Q1598" i="1"/>
  <c r="Q2157" i="1"/>
  <c r="Q465" i="1"/>
  <c r="Q3931" i="1"/>
  <c r="Q451" i="1"/>
  <c r="Q863" i="1"/>
  <c r="Q1487" i="1"/>
  <c r="Q2571" i="1"/>
  <c r="Q478" i="1"/>
  <c r="Q1002" i="1"/>
  <c r="Q925" i="1"/>
  <c r="Q4049" i="1"/>
  <c r="Q2953" i="1"/>
  <c r="Q3644" i="1"/>
  <c r="Q3990" i="1"/>
  <c r="Q2781" i="1"/>
  <c r="Q2134" i="1"/>
  <c r="Q3847" i="1"/>
  <c r="Q1483" i="1"/>
  <c r="Q2880" i="1"/>
  <c r="Q1821" i="1"/>
  <c r="Q975" i="1"/>
  <c r="Q2646" i="1"/>
  <c r="Q4109" i="1"/>
  <c r="Q867" i="1"/>
  <c r="Q1818" i="1"/>
  <c r="Q423" i="1"/>
  <c r="Q220" i="1"/>
  <c r="Q602" i="1"/>
  <c r="Q2150" i="1"/>
  <c r="Q2768" i="1"/>
  <c r="Q3744" i="1"/>
  <c r="Q3860" i="1"/>
  <c r="Q4084" i="1"/>
  <c r="Q1780" i="1"/>
  <c r="Q4110" i="1"/>
  <c r="Q959" i="1"/>
  <c r="Q978" i="1"/>
  <c r="Q948" i="1"/>
  <c r="Q1500" i="1"/>
  <c r="Q2854" i="1"/>
  <c r="Q2653" i="1"/>
  <c r="Q130" i="1"/>
  <c r="Q2959" i="1"/>
  <c r="Q2411" i="1"/>
  <c r="Q4004" i="1"/>
  <c r="Q3981" i="1"/>
  <c r="Q2383" i="1"/>
  <c r="Q3921" i="1"/>
  <c r="Q505" i="1"/>
  <c r="Q2516" i="1"/>
  <c r="Q2861" i="1"/>
  <c r="Q3889" i="1"/>
  <c r="Q1801" i="1"/>
  <c r="Q2136" i="1"/>
  <c r="Q2593" i="1"/>
  <c r="Q1910" i="1"/>
  <c r="Q958" i="1"/>
  <c r="Q2146" i="1"/>
  <c r="Q777" i="1"/>
  <c r="Q1592" i="1"/>
  <c r="Q1129" i="1"/>
  <c r="Q1715" i="1"/>
  <c r="Q3797" i="1"/>
  <c r="Q1406" i="1"/>
  <c r="Q3144" i="1"/>
  <c r="Q1169" i="1"/>
  <c r="Q998" i="1"/>
  <c r="Q1105" i="1"/>
  <c r="Q1917" i="1"/>
  <c r="Q2135" i="1"/>
  <c r="Q2866" i="1"/>
  <c r="Q1044" i="1"/>
  <c r="Q1159" i="1"/>
  <c r="Q2349" i="1"/>
  <c r="Q3962" i="1"/>
  <c r="Q4036" i="1"/>
  <c r="Q3891" i="1"/>
  <c r="Q678" i="1"/>
  <c r="Q3800" i="1"/>
  <c r="Q581" i="1"/>
  <c r="Q941" i="1"/>
  <c r="Q3979" i="1"/>
  <c r="Q2649" i="1"/>
  <c r="Q2431" i="1"/>
  <c r="Q937" i="1"/>
  <c r="Q4065" i="1"/>
  <c r="Q2127" i="1"/>
  <c r="Q1565" i="1"/>
  <c r="Q1050" i="1"/>
  <c r="Q603" i="1"/>
  <c r="Q1790" i="1"/>
  <c r="Q633" i="1"/>
  <c r="Q506" i="1"/>
  <c r="Q1333" i="1"/>
  <c r="Q519" i="1"/>
  <c r="Q951" i="1"/>
  <c r="Q2369" i="1"/>
  <c r="Q1075" i="1"/>
  <c r="Q1795" i="1"/>
  <c r="Q4007" i="1"/>
  <c r="Q428" i="1"/>
  <c r="Q1915" i="1"/>
  <c r="Q970" i="1"/>
  <c r="Q1323" i="1"/>
  <c r="Q880" i="1"/>
  <c r="Q999" i="1"/>
  <c r="Q4015" i="1"/>
  <c r="Q721" i="1"/>
  <c r="Q875" i="1"/>
  <c r="Q2390" i="1"/>
  <c r="Q3203" i="1"/>
  <c r="Q3901" i="1"/>
  <c r="Q4026" i="1"/>
  <c r="Q2426" i="1"/>
  <c r="Q1419" i="1"/>
  <c r="Q2387" i="1"/>
  <c r="Q546" i="1"/>
  <c r="Q1904" i="1"/>
  <c r="Q3866" i="1"/>
  <c r="Q967" i="1"/>
  <c r="Q3094" i="1"/>
  <c r="Q504" i="1"/>
  <c r="Q939" i="1"/>
  <c r="Q2686" i="1"/>
  <c r="Q1328" i="1"/>
  <c r="Q1316" i="1"/>
  <c r="Q2766" i="1"/>
  <c r="Q1443" i="1"/>
  <c r="Q200" i="1"/>
  <c r="Q4101" i="1"/>
  <c r="Q2751" i="1"/>
  <c r="Q965" i="1"/>
  <c r="Q424" i="1"/>
  <c r="Q697" i="1"/>
  <c r="Q986" i="1"/>
  <c r="Q1874" i="1"/>
  <c r="Q2750" i="1"/>
  <c r="Q4075" i="1"/>
  <c r="Q2511" i="1"/>
  <c r="Q1094" i="1"/>
  <c r="Q2892" i="1"/>
  <c r="Q4019" i="1"/>
  <c r="Q623" i="1"/>
  <c r="Q1920" i="1"/>
  <c r="Q472" i="1"/>
  <c r="Q1705" i="1"/>
  <c r="Q3194" i="1"/>
  <c r="Q570" i="1"/>
  <c r="Q586" i="1"/>
  <c r="Q622" i="1"/>
  <c r="Q886" i="1"/>
  <c r="Q1055" i="1"/>
  <c r="Q1062" i="1"/>
  <c r="Q1991" i="1"/>
  <c r="Q2567" i="1"/>
  <c r="Q2643" i="1"/>
  <c r="Q2843" i="1"/>
  <c r="Q2851" i="1"/>
  <c r="Q2946" i="1"/>
  <c r="Q3749" i="1"/>
  <c r="Q3796" i="1"/>
  <c r="Q3929" i="1"/>
  <c r="Q4070" i="1"/>
  <c r="Q2601" i="1"/>
  <c r="Q707" i="1"/>
  <c r="Q610" i="1"/>
  <c r="Q3973" i="1"/>
  <c r="Q3142" i="1"/>
  <c r="Q663" i="1"/>
  <c r="Q151" i="1"/>
  <c r="Q559" i="1"/>
  <c r="Q1231" i="1"/>
  <c r="Q3943" i="1"/>
  <c r="Q2868" i="1"/>
  <c r="Q2654" i="1"/>
  <c r="Q2871" i="1"/>
  <c r="Q2650" i="1"/>
  <c r="Q1721" i="1"/>
  <c r="Q706" i="1"/>
  <c r="Q2682" i="1"/>
  <c r="Q228" i="1"/>
  <c r="Q914" i="1"/>
  <c r="Q1456" i="1"/>
  <c r="Q685" i="1"/>
  <c r="Q775" i="1"/>
  <c r="Q2162" i="1"/>
  <c r="Q2769" i="1"/>
  <c r="Q2572" i="1"/>
  <c r="Q3081" i="1"/>
  <c r="Q1581" i="1"/>
  <c r="Q955" i="1"/>
  <c r="Q2415" i="1"/>
  <c r="Q3903" i="1"/>
  <c r="Q4023" i="1"/>
  <c r="Q4021" i="1"/>
  <c r="Q456" i="1"/>
  <c r="Q1085" i="1"/>
  <c r="Q1331" i="1"/>
  <c r="Q874" i="1"/>
  <c r="Q2152" i="1"/>
  <c r="Q510" i="1"/>
  <c r="Q571" i="1"/>
  <c r="Q883" i="1"/>
  <c r="Q1234" i="1"/>
  <c r="Q2156" i="1"/>
  <c r="Q2386" i="1"/>
  <c r="Q2695" i="1"/>
  <c r="Q2903" i="1"/>
  <c r="Q3131" i="1"/>
  <c r="Q966" i="1"/>
  <c r="Q715" i="1"/>
  <c r="Q452" i="1"/>
  <c r="Q2905" i="1"/>
  <c r="Q1438" i="1"/>
  <c r="Q2764" i="1"/>
  <c r="Q425" i="1"/>
  <c r="Q2001" i="1"/>
  <c r="Q468" i="1"/>
  <c r="Q1157" i="1"/>
  <c r="Q720" i="1"/>
  <c r="Q1494" i="1"/>
  <c r="Q2564" i="1"/>
  <c r="Q1738" i="1"/>
  <c r="Q2161" i="1"/>
  <c r="Q222" i="1"/>
  <c r="Q2328" i="1"/>
  <c r="Q2763" i="1"/>
  <c r="Q155" i="1"/>
  <c r="Q2403" i="1"/>
  <c r="Q576" i="1"/>
  <c r="Q1485" i="1"/>
  <c r="Q2694" i="1"/>
  <c r="Q2702" i="1"/>
  <c r="Q552" i="1"/>
  <c r="Q779" i="1"/>
  <c r="Q1072" i="1"/>
  <c r="Q2432" i="1"/>
  <c r="Q2149" i="1"/>
  <c r="Q2357" i="1"/>
  <c r="Q2683" i="1"/>
  <c r="Q458" i="1"/>
  <c r="Q2389" i="1"/>
  <c r="Q1712" i="1"/>
  <c r="Q4067" i="1"/>
  <c r="Q1563" i="1"/>
  <c r="Q499" i="1"/>
  <c r="Q1135" i="1"/>
  <c r="Q2759" i="1"/>
  <c r="Q3123" i="1"/>
  <c r="Q3738" i="1"/>
  <c r="Q3790" i="1"/>
  <c r="Q1573" i="1"/>
  <c r="Q611" i="1"/>
  <c r="Q1155" i="1"/>
  <c r="Q3089" i="1"/>
  <c r="Q3952" i="1"/>
  <c r="Q1314" i="1"/>
  <c r="Q2413" i="1"/>
  <c r="Q919" i="1"/>
  <c r="Q2508" i="1"/>
  <c r="Q2582" i="1"/>
  <c r="Q3968" i="1"/>
  <c r="Q2652" i="1"/>
  <c r="Q1726" i="1"/>
  <c r="Q148" i="1"/>
  <c r="Q2353" i="1"/>
  <c r="Q2123" i="1"/>
  <c r="Q588" i="1"/>
  <c r="Q976" i="1"/>
  <c r="Q1084" i="1"/>
  <c r="Q2417" i="1"/>
  <c r="Q543" i="1"/>
  <c r="Q1579" i="1"/>
  <c r="Q3868" i="1"/>
  <c r="Q1244" i="1"/>
  <c r="Q166" i="1"/>
  <c r="Q693" i="1"/>
  <c r="Q1112" i="1"/>
  <c r="Q1877" i="1"/>
  <c r="Q1918" i="1"/>
  <c r="Q1322" i="1"/>
  <c r="Q921" i="1"/>
  <c r="Q1101" i="1"/>
  <c r="Q1115" i="1"/>
  <c r="Q1128" i="1"/>
  <c r="Q1409" i="1"/>
  <c r="Q1583" i="1"/>
  <c r="Q1791" i="1"/>
  <c r="Q1868" i="1"/>
  <c r="Q2570" i="1"/>
  <c r="Q2585" i="1"/>
  <c r="Q2895" i="1"/>
  <c r="Q555" i="1"/>
  <c r="Q2437" i="1"/>
  <c r="Q1150" i="1"/>
  <c r="Q3079" i="1"/>
  <c r="Q2697" i="1"/>
  <c r="Q1126" i="1"/>
  <c r="Q994" i="1"/>
  <c r="Q1160" i="1"/>
  <c r="Q1111" i="1"/>
  <c r="Q1875" i="1"/>
  <c r="Q1545" i="1"/>
  <c r="Q422" i="1"/>
  <c r="Q2743" i="1"/>
  <c r="Q507" i="1"/>
  <c r="Q2404" i="1"/>
  <c r="Q2864" i="1"/>
  <c r="Q577" i="1"/>
  <c r="Q597" i="1"/>
  <c r="Q573" i="1"/>
  <c r="Q902" i="1"/>
  <c r="Q1407" i="1"/>
  <c r="Q3963" i="1"/>
  <c r="Q4043" i="1"/>
  <c r="Q192" i="1"/>
  <c r="Q1990" i="1"/>
  <c r="Q1145" i="1"/>
  <c r="Q2886" i="1"/>
  <c r="Q711" i="1"/>
  <c r="Q232" i="1"/>
  <c r="Q664" i="1"/>
  <c r="Q780" i="1"/>
  <c r="Q1172" i="1"/>
  <c r="Q1740" i="1"/>
  <c r="Q1865" i="1"/>
  <c r="Q3055" i="1"/>
  <c r="Q4074" i="1"/>
  <c r="Q696" i="1"/>
  <c r="Q575" i="1"/>
  <c r="Q2124" i="1"/>
  <c r="Q2350" i="1"/>
  <c r="Q1013" i="1"/>
  <c r="Q563" i="1"/>
  <c r="Q2382" i="1"/>
  <c r="Q3200" i="1"/>
  <c r="Q1688" i="1"/>
  <c r="Q940" i="1"/>
  <c r="Q1140" i="1"/>
  <c r="Q665" i="1"/>
  <c r="Q864" i="1"/>
  <c r="Q3097" i="1"/>
  <c r="Q144" i="1"/>
  <c r="Q239" i="1"/>
  <c r="Q1425" i="1"/>
  <c r="Q1561" i="1"/>
  <c r="Q2440" i="1"/>
  <c r="Q2779" i="1"/>
  <c r="Q3917" i="1"/>
  <c r="Q4086" i="1"/>
  <c r="Q2681" i="1"/>
  <c r="Q2372" i="1"/>
  <c r="Q2700" i="1"/>
  <c r="Q545" i="1"/>
  <c r="Q872" i="1"/>
  <c r="Q3120" i="1"/>
  <c r="Q719" i="1"/>
  <c r="Q1324" i="1"/>
  <c r="Q906" i="1"/>
  <c r="Q904" i="1"/>
  <c r="Q3928" i="1"/>
  <c r="Q462" i="1"/>
  <c r="Q1042" i="1"/>
  <c r="Q491" i="1"/>
  <c r="Q3919" i="1"/>
  <c r="Q4087" i="1"/>
  <c r="Q1909" i="1"/>
  <c r="Q1597" i="1"/>
  <c r="Q3085" i="1"/>
  <c r="Q3794" i="1"/>
  <c r="Q125" i="1"/>
  <c r="Q3105" i="1"/>
  <c r="Q1010" i="1"/>
  <c r="Q159" i="1"/>
  <c r="Q599" i="1"/>
  <c r="Q2569" i="1"/>
  <c r="Q2153" i="1"/>
  <c r="Q2881" i="1"/>
  <c r="Q1501" i="1"/>
  <c r="Q2370" i="1"/>
  <c r="Q2573" i="1"/>
  <c r="Q2771" i="1"/>
  <c r="Q3088" i="1"/>
  <c r="Q3947" i="1"/>
  <c r="Q3996" i="1"/>
  <c r="Q4009" i="1"/>
  <c r="Q1488" i="1"/>
  <c r="Q2685" i="1"/>
  <c r="Q1121" i="1"/>
  <c r="Q1413" i="1"/>
  <c r="Q2765" i="1"/>
  <c r="Q217" i="1"/>
  <c r="Q973" i="1"/>
  <c r="Q3911" i="1"/>
  <c r="Q1125" i="1"/>
  <c r="Q1132" i="1"/>
  <c r="Q1717" i="1"/>
  <c r="Q3942" i="1"/>
  <c r="Q714" i="1"/>
  <c r="Q1720" i="1"/>
  <c r="Q3083" i="1"/>
  <c r="Q4044" i="1"/>
  <c r="Q675" i="1"/>
  <c r="Q2132" i="1"/>
  <c r="Q511" i="1"/>
  <c r="Q579" i="1"/>
  <c r="Q608" i="1"/>
  <c r="Q638" i="1"/>
  <c r="Q1344" i="1"/>
  <c r="Q1416" i="1"/>
  <c r="Q1420" i="1"/>
  <c r="Q2398" i="1"/>
  <c r="Q2410" i="1"/>
  <c r="Q2424" i="1"/>
  <c r="Q2442" i="1"/>
  <c r="Q2850" i="1"/>
  <c r="Q3854" i="1"/>
  <c r="Q3870" i="1"/>
  <c r="Q3920" i="1"/>
  <c r="Q4006" i="1"/>
  <c r="Q4115" i="1"/>
  <c r="Q1703" i="1"/>
  <c r="Q3090" i="1"/>
  <c r="Q1012" i="1"/>
  <c r="Q2775" i="1"/>
  <c r="Q2391" i="1"/>
  <c r="Q486" i="1"/>
  <c r="Q631" i="1"/>
  <c r="Q1171" i="1"/>
  <c r="Q1907" i="1"/>
  <c r="Q572" i="1"/>
  <c r="Q1116" i="1"/>
  <c r="Q2130" i="1"/>
  <c r="Q2154" i="1"/>
  <c r="Q2587" i="1"/>
  <c r="Q2588" i="1"/>
  <c r="Q2594" i="1"/>
  <c r="Q2889" i="1"/>
  <c r="Q4068" i="1"/>
  <c r="Q4081" i="1"/>
  <c r="Q1107" i="1"/>
  <c r="Q496" i="1"/>
  <c r="Q3062" i="1"/>
  <c r="Q2955" i="1"/>
  <c r="Q1070" i="1"/>
  <c r="Q1151" i="1"/>
  <c r="Q2512" i="1"/>
  <c r="Q3054" i="1"/>
  <c r="Q2690" i="1"/>
  <c r="Q2581" i="1"/>
  <c r="Q514" i="1"/>
  <c r="Q1994" i="1"/>
  <c r="Q1117" i="1"/>
  <c r="Q2436" i="1"/>
  <c r="Q508" i="1"/>
  <c r="Q1147" i="1"/>
  <c r="Q1408" i="1"/>
  <c r="Q1600" i="1"/>
  <c r="Q2393" i="1"/>
  <c r="Q4002" i="1"/>
  <c r="Q196" i="1"/>
  <c r="Q1881" i="1"/>
  <c r="Q3080" i="1"/>
  <c r="Q765" i="1"/>
  <c r="Q2142" i="1"/>
  <c r="Q870" i="1"/>
  <c r="Q684" i="1"/>
  <c r="Q1131" i="1"/>
  <c r="Q596" i="1"/>
  <c r="Q992" i="1"/>
  <c r="Q1424" i="1"/>
  <c r="Q442" i="1"/>
  <c r="Q445" i="1"/>
  <c r="Q484" i="1"/>
  <c r="Q1130" i="1"/>
  <c r="Q1173" i="1"/>
  <c r="Q1423" i="1"/>
  <c r="Q1437" i="1"/>
  <c r="Q1484" i="1"/>
  <c r="Q1566" i="1"/>
  <c r="Q1741" i="1"/>
  <c r="Q1906" i="1"/>
  <c r="Q2346" i="1"/>
  <c r="Q2948" i="1"/>
  <c r="Q3119" i="1"/>
  <c r="Q3647" i="1"/>
  <c r="Q3941" i="1"/>
  <c r="Q2651" i="1"/>
  <c r="Q466" i="1"/>
  <c r="Q3954" i="1"/>
  <c r="Q2662" i="1"/>
  <c r="Q2660" i="1"/>
  <c r="Q565" i="1"/>
  <c r="Q550" i="1"/>
  <c r="Q3076" i="1"/>
  <c r="Q548" i="1"/>
  <c r="Q1046" i="1"/>
  <c r="Q632" i="1"/>
  <c r="Q1088" i="1"/>
  <c r="Q150" i="1"/>
  <c r="Q2909" i="1"/>
  <c r="Q4051" i="1"/>
  <c r="Q2504" i="1"/>
  <c r="Q1585" i="1"/>
  <c r="Q1813" i="1"/>
  <c r="Q3972" i="1"/>
  <c r="Q2356" i="1"/>
  <c r="Q3070" i="1"/>
  <c r="Q457" i="1"/>
  <c r="Q191" i="1"/>
  <c r="Q1074" i="1"/>
  <c r="Q3808" i="1"/>
  <c r="Q4052" i="1"/>
  <c r="Q2348" i="1"/>
  <c r="Q461" i="1"/>
  <c r="Q1141" i="1"/>
  <c r="Q601" i="1"/>
  <c r="Q593" i="1"/>
  <c r="Q2396" i="1"/>
  <c r="Q3198" i="1"/>
  <c r="Q2138" i="1"/>
  <c r="Q1164" i="1"/>
  <c r="Q153" i="1"/>
  <c r="Q3880" i="1"/>
  <c r="Q2693" i="1"/>
  <c r="Q3110" i="1"/>
  <c r="Q2656" i="1"/>
  <c r="Q1049" i="1"/>
  <c r="Q1696" i="1"/>
  <c r="Q1869" i="1"/>
  <c r="Q1988" i="1"/>
  <c r="Q2128" i="1"/>
  <c r="Q2395" i="1"/>
  <c r="Q3121" i="1"/>
  <c r="Q1099" i="1"/>
  <c r="Q2376" i="1"/>
  <c r="Q2521" i="1"/>
  <c r="Q1103" i="1"/>
  <c r="Q215" i="1"/>
  <c r="Q683" i="1"/>
  <c r="Q1113" i="1"/>
  <c r="Q2362" i="1"/>
  <c r="Q2865" i="1"/>
  <c r="Q3067" i="1"/>
  <c r="Q3112" i="1"/>
  <c r="Q3861" i="1"/>
  <c r="Q4114" i="1"/>
  <c r="Q1092" i="1"/>
  <c r="Q2438" i="1"/>
  <c r="Q1118" i="1"/>
  <c r="Q2877" i="1"/>
  <c r="Q1724" i="1"/>
  <c r="Q123" i="1"/>
  <c r="Q582" i="1"/>
  <c r="Q1543" i="1"/>
  <c r="Q1547" i="1"/>
  <c r="Q1729" i="1"/>
  <c r="Q3134" i="1"/>
  <c r="Q3632" i="1"/>
  <c r="Q476" i="1"/>
  <c r="Q598" i="1"/>
  <c r="Q676" i="1"/>
  <c r="Q3906" i="1"/>
  <c r="Q2427" i="1"/>
  <c r="Q455" i="1"/>
  <c r="Q773" i="1"/>
  <c r="Q3855" i="1"/>
  <c r="Q2418" i="1"/>
  <c r="Q3096" i="1"/>
  <c r="Q3959" i="1"/>
  <c r="Q1175" i="1"/>
  <c r="Q1913" i="1"/>
  <c r="Q3075" i="1"/>
  <c r="Q1736" i="1"/>
  <c r="Q561" i="1"/>
  <c r="Q568" i="1"/>
  <c r="Q629" i="1"/>
  <c r="Q636" i="1"/>
  <c r="Q2148" i="1"/>
  <c r="Q2420" i="1"/>
  <c r="Q2687" i="1"/>
  <c r="Q2915" i="1"/>
  <c r="Q3858" i="1"/>
  <c r="Q4047" i="1"/>
  <c r="Q3082" i="1"/>
  <c r="Q4094" i="1"/>
  <c r="Q1083" i="1"/>
  <c r="Q984" i="1"/>
  <c r="Q449" i="1"/>
  <c r="Q1412" i="1"/>
  <c r="Q2423" i="1"/>
  <c r="Q2904" i="1"/>
  <c r="Q3060" i="1"/>
  <c r="Q3074" i="1"/>
  <c r="Q1876" i="1"/>
  <c r="Q214" i="1"/>
  <c r="Q1449" i="1"/>
  <c r="Q122" i="1"/>
  <c r="Q2434" i="1"/>
  <c r="Q4017" i="1"/>
  <c r="Q2680" i="1"/>
  <c r="Q1595" i="1"/>
  <c r="Q591" i="1"/>
  <c r="Q1589" i="1"/>
  <c r="Q2425" i="1"/>
  <c r="Q3864" i="1"/>
  <c r="Q983" i="1"/>
  <c r="Q427" i="1"/>
  <c r="Q562" i="1"/>
  <c r="Q1123" i="1"/>
  <c r="Q580" i="1"/>
  <c r="Q585" i="1"/>
  <c r="Q2911" i="1"/>
  <c r="Q1453" i="1"/>
  <c r="Q163" i="1"/>
  <c r="Q169" i="1"/>
  <c r="Q2591" i="1"/>
  <c r="Q3122" i="1"/>
  <c r="Q2155" i="1"/>
  <c r="Q488" i="1"/>
  <c r="Q640" i="1"/>
  <c r="Q3934" i="1"/>
  <c r="Q216" i="1"/>
  <c r="Q637" i="1"/>
  <c r="Q1183" i="1"/>
  <c r="Q154" i="1"/>
  <c r="Q1442" i="1"/>
  <c r="Q542" i="1"/>
  <c r="Q1180" i="1"/>
  <c r="Q1499" i="1"/>
  <c r="Q3914" i="1"/>
  <c r="Q4008" i="1"/>
  <c r="Q1704" i="1"/>
  <c r="Q157" i="1"/>
  <c r="Q3995" i="1"/>
  <c r="Q2375" i="1"/>
  <c r="Q1178" i="1"/>
  <c r="Q566" i="1"/>
  <c r="Q3057" i="1"/>
  <c r="Q2950" i="1"/>
  <c r="Q3798" i="1"/>
  <c r="Q668" i="1"/>
  <c r="Q1136" i="1"/>
  <c r="Q2916" i="1"/>
  <c r="Q2943" i="1"/>
  <c r="Q3641" i="1"/>
  <c r="Q1867" i="1"/>
  <c r="Q447" i="1"/>
  <c r="Q2696" i="1"/>
  <c r="Q2912" i="1"/>
  <c r="Q3126" i="1"/>
  <c r="Q2430" i="1"/>
  <c r="Q2691" i="1"/>
  <c r="Q437" i="1"/>
  <c r="Q161" i="1"/>
  <c r="Q173" i="1"/>
  <c r="Q2429" i="1"/>
  <c r="Q2433" i="1"/>
  <c r="Q3202" i="1"/>
  <c r="Q3807" i="1"/>
  <c r="Q194" i="1"/>
  <c r="Q498" i="1"/>
  <c r="Q1318" i="1"/>
  <c r="Q578" i="1"/>
  <c r="Q2596" i="1"/>
  <c r="Q2584" i="1"/>
  <c r="Q1452" i="1"/>
  <c r="Q698" i="1"/>
  <c r="Q3953" i="1"/>
  <c r="Q544" i="1"/>
  <c r="Q3631" i="1"/>
  <c r="Q641" i="1"/>
  <c r="Q621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73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6" i="6" l="1"/>
  <c r="H6" i="6" s="1"/>
  <c r="G2" i="6"/>
  <c r="G10" i="6"/>
  <c r="G3" i="6"/>
  <c r="G11" i="6"/>
  <c r="H7" i="6"/>
  <c r="G4" i="6"/>
  <c r="G12" i="6"/>
  <c r="H8" i="6"/>
  <c r="G5" i="6"/>
  <c r="G13" i="6"/>
  <c r="H9" i="6"/>
  <c r="H2" i="6"/>
  <c r="H10" i="6"/>
  <c r="G7" i="6"/>
  <c r="H3" i="6"/>
  <c r="H11" i="6"/>
  <c r="G8" i="6"/>
  <c r="H4" i="6"/>
  <c r="H12" i="6"/>
  <c r="G9" i="6"/>
  <c r="H5" i="6"/>
  <c r="H13" i="6"/>
  <c r="F10" i="6"/>
  <c r="F9" i="6"/>
  <c r="F8" i="6"/>
  <c r="F7" i="6"/>
  <c r="F2" i="6"/>
  <c r="F13" i="6"/>
  <c r="F5" i="6"/>
  <c r="F12" i="6"/>
  <c r="F4" i="6"/>
  <c r="F11" i="6"/>
  <c r="F3" i="6"/>
  <c r="F6" i="6" l="1"/>
  <c r="G6" i="6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<sst xmlns="http://schemas.openxmlformats.org/spreadsheetml/2006/main" count="24823" uniqueCount="8401">
  <si>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</si>
  <si>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</si>
  <si>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</si>
  <si>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</si>
  <si>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</si>
  <si>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</si>
  <si>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</si>
  <si>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</si>
  <si>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</si>
  <si>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</si>
  <si>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</si>
  <si>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</si>
  <si>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</si>
  <si>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</si>
  <si>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</si>
  <si>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</si>
  <si>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</si>
  <si>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</si>
  <si>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</si>
  <si>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</si>
  <si>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</si>
  <si>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</si>
  <si>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</si>
  <si>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</si>
  <si>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</si>
  <si>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</si>
  <si>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</si>
  <si>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</si>
  <si>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</si>
  <si>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</si>
  <si>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</si>
  <si>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</si>
  <si>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</si>
  <si>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</si>
  <si>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</si>
  <si>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</si>
  <si>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</si>
  <si>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</si>
  <si>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</si>
  <si>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</si>
  <si>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</si>
  <si>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</si>
  <si>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</si>
  <si>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</si>
  <si>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</si>
  <si>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</si>
  <si>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</si>
  <si>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</si>
  <si>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</si>
  <si>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</si>
  <si>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</si>
  <si>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</si>
  <si>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</si>
  <si>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</si>
  <si>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</si>
  <si>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</si>
  <si>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</si>
  <si>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</si>
  <si>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</si>
  <si>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</si>
  <si>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</si>
  <si>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</si>
  <si>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</si>
  <si>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</si>
  <si>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</si>
  <si>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</si>
  <si>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</si>
  <si>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</si>
  <si>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</si>
  <si>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</si>
  <si>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</si>
  <si>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</si>
  <si>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</si>
  <si>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</si>
  <si>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</si>
  <si>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</si>
  <si>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</si>
  <si>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</si>
  <si>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</si>
  <si>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</si>
  <si>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</si>
  <si>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</si>
  <si>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</si>
  <si>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</si>
  <si>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</si>
  <si>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</si>
  <si>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</si>
  <si>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</si>
  <si>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</si>
  <si>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</si>
  <si>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</si>
  <si>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</si>
  <si>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</si>
  <si>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</si>
  <si>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</si>
  <si>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</si>
  <si>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</si>
  <si>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</si>
  <si>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</si>
  <si>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</si>
  <si>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</si>
  <si>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</si>
  <si>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</si>
  <si>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</si>
  <si>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</si>
  <si>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</si>
  <si>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</si>
  <si>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</si>
  <si>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</si>
  <si>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</si>
  <si>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</si>
  <si>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</si>
  <si>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</si>
  <si>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</si>
  <si>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</si>
  <si>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</si>
  <si>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</si>
  <si>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</si>
  <si>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</si>
  <si>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</si>
  <si>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</si>
  <si>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</si>
  <si>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</si>
  <si>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</si>
  <si>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</si>
  <si>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</si>
  <si>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</si>
  <si>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</si>
  <si>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</si>
  <si>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</si>
  <si>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</si>
  <si>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</si>
  <si>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</si>
  <si>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</si>
  <si>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</si>
  <si>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</si>
  <si>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</si>
  <si>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</si>
  <si>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</si>
  <si>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</si>
  <si>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</si>
  <si>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</si>
  <si>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</si>
  <si>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</si>
  <si>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</si>
  <si>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</si>
  <si>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</si>
  <si>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</si>
  <si>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</si>
  <si>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</si>
  <si>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</si>
  <si>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</si>
  <si>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</si>
  <si>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</si>
  <si>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</si>
  <si>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</si>
  <si>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</si>
  <si>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</si>
  <si>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</si>
  <si>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</si>
  <si>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</si>
  <si>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</si>
  <si>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</si>
  <si>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</si>
  <si>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</si>
  <si>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</si>
  <si>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</si>
  <si>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</si>
  <si>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</si>
  <si>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</si>
  <si>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</si>
  <si>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</si>
  <si>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</si>
  <si>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</si>
  <si>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</si>
  <si>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</si>
  <si>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</si>
  <si>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</si>
  <si>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</si>
  <si>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</si>
  <si>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</si>
  <si>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</si>
  <si>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</si>
  <si>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</si>
  <si>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</si>
  <si>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</si>
  <si>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</si>
  <si>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</si>
  <si>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</si>
  <si>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</si>
  <si>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</si>
  <si>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</si>
  <si>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</si>
  <si>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</si>
  <si>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</si>
  <si>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</si>
  <si>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</si>
  <si>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</si>
  <si>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</si>
  <si>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</si>
  <si>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</si>
  <si>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</si>
  <si>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</si>
  <si>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</si>
  <si>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</si>
  <si>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</si>
  <si>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</si>
  <si>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</si>
  <si>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</si>
  <si>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</si>
  <si>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</si>
  <si>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</si>
  <si>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</si>
  <si>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</si>
  <si>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</si>
  <si>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</si>
  <si>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</si>
  <si>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</si>
  <si>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</si>
  <si>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</si>
  <si>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</si>
  <si>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</si>
  <si>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</si>
  <si>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</si>
  <si>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</si>
  <si>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</si>
  <si>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</si>
  <si>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</si>
  <si>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</si>
  <si>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</si>
  <si>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</si>
  <si>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</si>
  <si>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</si>
  <si>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</si>
  <si>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</si>
  <si>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</si>
  <si>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</si>
  <si>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</si>
  <si>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</si>
  <si>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</si>
  <si>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</si>
  <si>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</si>
  <si>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</si>
  <si>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</si>
  <si>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</si>
  <si>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</si>
  <si>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</si>
  <si>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</si>
  <si>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</si>
  <si>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</si>
  <si>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</si>
  <si>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</si>
  <si>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</si>
  <si>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</si>
  <si>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</si>
  <si>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</si>
  <si>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</si>
  <si>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</si>
  <si>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</si>
  <si>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</si>
  <si>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</si>
  <si>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</si>
  <si>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</si>
  <si>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</si>
  <si>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</si>
  <si>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</si>
  <si>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</si>
  <si>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</si>
  <si>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</si>
  <si>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</si>
  <si>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</si>
  <si>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</si>
  <si>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</si>
  <si>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</si>
  <si>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</si>
  <si>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</si>
  <si>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</si>
  <si>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</si>
  <si>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</si>
  <si>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</si>
  <si>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</si>
  <si>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</si>
  <si>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</si>
  <si>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</si>
  <si>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</si>
  <si>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</si>
  <si>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</si>
  <si>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</si>
  <si>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</si>
  <si>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</si>
  <si>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</si>
  <si>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</si>
  <si>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</si>
  <si>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</si>
  <si>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</si>
  <si>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</si>
  <si>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</si>
  <si>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</si>
  <si>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</si>
  <si>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</si>
  <si>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</si>
  <si>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</si>
  <si>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</si>
  <si>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</si>
  <si>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</si>
  <si>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</si>
  <si>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</si>
  <si>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</si>
  <si>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</si>
  <si>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</si>
  <si>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</si>
  <si>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</si>
  <si>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</si>
  <si>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</si>
  <si>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</si>
  <si>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</si>
  <si>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</si>
  <si>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</si>
  <si>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</si>
  <si>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</si>
  <si>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</si>
  <si>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</si>
  <si>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</si>
  <si>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</si>
  <si>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</si>
  <si>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</si>
  <si>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</si>
  <si>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</si>
  <si>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</si>
  <si>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</si>
  <si>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</si>
  <si>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</si>
  <si>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</si>
  <si>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</si>
  <si>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</si>
  <si>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</si>
  <si>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</si>
  <si>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</si>
  <si>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</si>
  <si>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</si>
  <si>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</si>
  <si>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</si>
  <si>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</si>
  <si>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</si>
  <si>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</si>
  <si>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</si>
  <si>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</si>
  <si>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</si>
  <si>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</si>
  <si>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</si>
  <si>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</si>
  <si>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</si>
  <si>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</si>
  <si>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</si>
  <si>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</si>
  <si>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</si>
  <si>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</si>
  <si>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</si>
  <si>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</si>
  <si>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</si>
  <si>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</si>
  <si>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</si>
  <si>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</si>
  <si>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</si>
  <si>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</si>
  <si>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</si>
  <si>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</si>
  <si>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</si>
  <si>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</si>
  <si>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</si>
  <si>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</si>
  <si>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</si>
  <si>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</si>
  <si>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</si>
  <si>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</si>
  <si>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</si>
  <si>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</si>
  <si>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</si>
  <si>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</si>
  <si>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</si>
  <si>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</si>
  <si>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</si>
  <si>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</si>
  <si>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</si>
  <si>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</si>
  <si>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</si>
  <si>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</si>
  <si>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</si>
  <si>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</si>
  <si>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</si>
  <si>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</si>
  <si>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</si>
  <si>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</si>
  <si>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</si>
  <si>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</si>
  <si>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</si>
  <si>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</si>
  <si>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</si>
  <si>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</si>
  <si>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</si>
  <si>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</si>
  <si>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</si>
  <si>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</si>
  <si>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</si>
  <si>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</si>
  <si>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</si>
  <si>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</si>
  <si>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</si>
  <si>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</si>
  <si>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</si>
  <si>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</si>
  <si>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</si>
  <si>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</si>
  <si>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</si>
  <si>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</si>
  <si>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</si>
  <si>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</si>
  <si>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</si>
  <si>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</si>
  <si>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</si>
  <si>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</si>
  <si>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</si>
  <si>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</si>
  <si>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</si>
  <si>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</si>
  <si>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</si>
  <si>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</si>
  <si>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</si>
  <si>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</si>
  <si>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</si>
  <si>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</si>
  <si>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</si>
  <si>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</si>
  <si>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</si>
  <si>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</si>
  <si>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</si>
  <si>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</si>
  <si>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</si>
  <si>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</si>
  <si>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</si>
  <si>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</si>
  <si>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</si>
  <si>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</si>
  <si>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</si>
  <si>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</si>
  <si>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</si>
  <si>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</si>
  <si>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</si>
  <si>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</si>
  <si>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</si>
  <si>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</si>
  <si>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</si>
  <si>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</si>
  <si>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</si>
  <si>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</si>
  <si>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</si>
  <si>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</si>
  <si>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</si>
  <si>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</si>
  <si>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</si>
  <si>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</si>
  <si>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</si>
  <si>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</si>
  <si>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</si>
  <si>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</si>
  <si>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</si>
  <si>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</si>
  <si>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</si>
  <si>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</si>
  <si>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</si>
  <si>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</si>
  <si>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</si>
  <si>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</si>
  <si>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</si>
  <si>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</si>
  <si>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</si>
  <si>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</si>
  <si>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</si>
  <si>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</si>
  <si>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</si>
  <si>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</si>
  <si>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</si>
  <si>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</si>
  <si>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</si>
  <si>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</si>
  <si>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</si>
  <si>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</si>
  <si>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</si>
  <si>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</si>
  <si>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</si>
  <si>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</si>
  <si>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</si>
  <si>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</si>
  <si>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</si>
  <si>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</si>
  <si>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</si>
  <si>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</si>
  <si>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</si>
  <si>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</si>
  <si>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</si>
  <si>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</si>
  <si>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</si>
  <si>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</si>
  <si>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</si>
  <si>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</si>
  <si>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</si>
  <si>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</si>
  <si>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</si>
  <si>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</si>
  <si>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</si>
  <si>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</si>
  <si>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</si>
  <si>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</si>
  <si>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</si>
  <si>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</si>
  <si>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</si>
  <si>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</si>
  <si>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</si>
  <si>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</si>
  <si>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</si>
  <si>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</si>
  <si>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</si>
  <si>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</si>
  <si>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</si>
  <si>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</si>
  <si>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</si>
  <si>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</si>
  <si>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</si>
  <si>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</si>
  <si>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</si>
  <si>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</si>
  <si>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</si>
  <si>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</si>
  <si>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</si>
  <si>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</si>
  <si>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</si>
  <si>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</si>
  <si>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</si>
  <si>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</si>
  <si>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</si>
  <si>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</si>
  <si>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</si>
  <si>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</si>
  <si>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</si>
  <si>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</si>
  <si>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</si>
  <si>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</si>
  <si>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</si>
  <si>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</si>
  <si>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</si>
  <si>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</si>
  <si>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</si>
  <si>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</si>
  <si>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</si>
  <si>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</si>
  <si>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</si>
  <si>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</si>
  <si>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</si>
  <si>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</si>
  <si>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</si>
  <si>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</si>
  <si>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</si>
  <si>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</si>
  <si>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</si>
  <si>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</si>
  <si>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</si>
  <si>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</si>
  <si>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</si>
  <si>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</si>
  <si>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</si>
  <si>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</si>
  <si>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</si>
  <si>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</si>
  <si>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</si>
  <si>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</si>
  <si>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</si>
  <si>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</si>
  <si>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</si>
  <si>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</si>
  <si>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</si>
  <si>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</si>
  <si>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</si>
  <si>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</si>
  <si>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</si>
  <si>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</si>
  <si>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</si>
  <si>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</si>
  <si>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</si>
  <si>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</si>
  <si>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</si>
  <si>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</si>
  <si>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</si>
  <si>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</si>
  <si>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</si>
  <si>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</si>
  <si>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</si>
  <si>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</si>
  <si>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</si>
  <si>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</si>
  <si>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</si>
  <si>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</si>
  <si>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</si>
  <si>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</si>
  <si>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</si>
  <si>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</si>
  <si>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</si>
  <si>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</si>
  <si>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</si>
  <si>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</si>
  <si>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</si>
  <si>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</si>
  <si>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</si>
  <si>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</si>
  <si>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</si>
  <si>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</si>
  <si>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</si>
  <si>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</si>
  <si>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</si>
  <si>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</si>
  <si>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</si>
  <si>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</si>
  <si>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</si>
  <si>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</si>
  <si>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</si>
  <si>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</si>
  <si>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</si>
  <si>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</si>
  <si>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</si>
  <si>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</si>
  <si>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</si>
  <si>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</si>
  <si>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</si>
  <si>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</si>
  <si>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</si>
  <si>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</si>
  <si>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</si>
  <si>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</si>
  <si>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</si>
  <si>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</si>
  <si>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</si>
  <si>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</si>
  <si>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</si>
  <si>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</si>
  <si>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</si>
  <si>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</si>
  <si>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</si>
  <si>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</si>
  <si>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</si>
  <si>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</si>
  <si>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</si>
  <si>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</si>
  <si>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</si>
  <si>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</si>
  <si>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</si>
  <si>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</si>
  <si>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</si>
  <si>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</si>
  <si>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</si>
  <si>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</si>
  <si>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</si>
  <si>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</si>
  <si>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</si>
  <si>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</si>
  <si>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</si>
  <si>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</si>
  <si>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</si>
  <si>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</si>
  <si>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</si>
  <si>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</si>
  <si>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</si>
  <si>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</si>
  <si>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</si>
  <si>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</si>
  <si>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</si>
  <si>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</si>
  <si>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</si>
  <si>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</si>
  <si>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</si>
  <si>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</si>
  <si>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</si>
  <si>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</si>
  <si>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</si>
  <si>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</si>
  <si>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</si>
  <si>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</si>
  <si>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</si>
  <si>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</si>
  <si>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</si>
  <si>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</si>
  <si>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</si>
  <si>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</si>
  <si>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</si>
  <si>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</si>
  <si>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</si>
  <si>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</si>
  <si>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</si>
  <si>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</si>
  <si>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</si>
  <si>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</si>
  <si>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</si>
  <si>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</si>
  <si>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</si>
  <si>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</si>
  <si>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</si>
  <si>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</si>
  <si>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</si>
  <si>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</si>
  <si>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</si>
  <si>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</si>
  <si>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</si>
  <si>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</si>
  <si>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</si>
  <si>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</si>
  <si>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</si>
  <si>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</si>
  <si>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</si>
  <si>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</si>
  <si>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</si>
  <si>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</si>
  <si>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</si>
  <si>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</si>
  <si>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</si>
  <si>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</si>
  <si>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</si>
  <si>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</si>
  <si>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</si>
  <si>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</si>
  <si>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</si>
  <si>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</si>
  <si>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</si>
  <si>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</si>
  <si>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</si>
  <si>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</si>
  <si>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</si>
  <si>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</si>
  <si>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</si>
  <si>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</si>
  <si>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</si>
  <si>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</si>
  <si>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</si>
  <si>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</si>
  <si>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</si>
  <si>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</si>
  <si>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</si>
  <si>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</si>
  <si>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</si>
  <si>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</si>
  <si>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</si>
  <si>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</si>
  <si>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</si>
  <si>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</si>
  <si>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</si>
  <si>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</si>
  <si>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</si>
  <si>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</si>
  <si>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</si>
  <si>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</si>
  <si>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</si>
  <si>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</si>
  <si>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</si>
  <si>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</si>
  <si>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</si>
  <si>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</si>
  <si>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</si>
  <si>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</si>
  <si>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</si>
  <si>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</si>
  <si>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</si>
  <si>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</si>
  <si>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</si>
  <si>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</si>
  <si>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</si>
  <si>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</si>
  <si>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</si>
  <si>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</si>
  <si>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</si>
  <si>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</si>
  <si>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</si>
  <si>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</si>
  <si>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</si>
  <si>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</si>
  <si>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</si>
  <si>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</si>
  <si>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</si>
  <si>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</si>
  <si>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</si>
  <si>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</si>
  <si>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</si>
  <si>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</si>
  <si>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</si>
  <si>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</si>
  <si>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</si>
  <si>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</si>
  <si>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</si>
  <si>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</si>
  <si>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</si>
  <si>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</si>
  <si>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</si>
  <si>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</si>
  <si>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</si>
  <si>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</si>
  <si>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</si>
  <si>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</si>
  <si>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</si>
  <si>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</si>
  <si>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</si>
  <si>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</si>
  <si>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</si>
  <si>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</si>
  <si>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</si>
  <si>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</si>
  <si>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</si>
  <si>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</si>
  <si>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</si>
  <si>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</si>
  <si>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</si>
  <si>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</si>
  <si>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</si>
  <si>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</si>
  <si>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</si>
  <si>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</si>
  <si>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</si>
  <si>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</si>
  <si>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</si>
  <si>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</si>
  <si>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</si>
  <si>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</si>
  <si>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</si>
  <si>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</si>
  <si>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</si>
  <si>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</si>
  <si>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</si>
  <si>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</si>
  <si>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</si>
  <si>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</si>
  <si>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</si>
  <si>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</si>
  <si>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</si>
  <si>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</si>
  <si>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</si>
  <si>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</si>
  <si>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</si>
  <si>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</si>
  <si>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</si>
  <si>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</si>
  <si>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</si>
  <si>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</si>
  <si>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</si>
  <si>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</si>
  <si>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</si>
  <si>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</si>
  <si>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</si>
  <si>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</si>
  <si>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</si>
  <si>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</si>
  <si>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</si>
  <si>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</si>
  <si>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</si>
  <si>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</si>
  <si>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</si>
  <si>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</si>
  <si>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</si>
  <si>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</si>
  <si>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</si>
  <si>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</si>
  <si>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</si>
  <si>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</si>
  <si>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</si>
  <si>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</si>
  <si>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</si>
  <si>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</si>
  <si>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</si>
  <si>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</si>
  <si>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</si>
  <si>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</si>
  <si>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</si>
  <si>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</si>
  <si>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</si>
  <si>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</si>
  <si>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</si>
  <si>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</si>
  <si>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</si>
  <si>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</si>
  <si>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</si>
  <si>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</si>
  <si>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</si>
  <si>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</si>
  <si>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</si>
  <si>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</si>
  <si>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</si>
  <si>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</si>
  <si>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</si>
  <si>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</si>
  <si>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</si>
  <si>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</si>
  <si>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</si>
  <si>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</si>
  <si>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</si>
  <si>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</si>
  <si>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</si>
  <si>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</si>
  <si>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</si>
  <si>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</si>
  <si>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</si>
  <si>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</si>
  <si>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</si>
  <si>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</si>
  <si>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</si>
  <si>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</si>
  <si>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</si>
  <si>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</si>
  <si>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</si>
  <si>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</si>
  <si>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</si>
  <si>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</si>
  <si>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</si>
  <si>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</si>
  <si>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</si>
  <si>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</si>
  <si>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</si>
  <si>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</si>
  <si>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</si>
  <si>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</si>
  <si>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</si>
  <si>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</si>
  <si>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</si>
  <si>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</si>
  <si>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</si>
  <si>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</si>
  <si>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</si>
  <si>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</si>
  <si>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</si>
  <si>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</si>
  <si>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</si>
  <si>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</si>
  <si>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</si>
  <si>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</si>
  <si>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</si>
  <si>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</si>
  <si>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</si>
  <si>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</si>
  <si>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</si>
  <si>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</si>
  <si>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</si>
  <si>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</si>
  <si>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</si>
  <si>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</si>
  <si>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</si>
  <si>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</si>
  <si>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</si>
  <si>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</si>
  <si>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</si>
  <si>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</si>
  <si>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</si>
  <si>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</si>
  <si>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</si>
  <si>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</si>
  <si>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</si>
  <si>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</si>
  <si>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</si>
  <si>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</si>
  <si>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</si>
  <si>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</si>
  <si>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</si>
  <si>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</si>
  <si>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</si>
  <si>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</si>
  <si>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</si>
  <si>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</si>
  <si>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</si>
  <si>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</si>
  <si>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</si>
  <si>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</si>
  <si>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</si>
  <si>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</si>
  <si>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</si>
  <si>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</si>
  <si>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</si>
  <si>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</si>
  <si>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</si>
  <si>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</si>
  <si>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</si>
  <si>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</si>
  <si>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</si>
  <si>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</si>
  <si>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</si>
  <si>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</si>
  <si>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</si>
  <si>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</si>
  <si>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</si>
  <si>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</si>
  <si>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</si>
  <si>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</si>
  <si>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</si>
  <si>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</si>
  <si>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</si>
  <si>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</si>
  <si>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</si>
  <si>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</si>
  <si>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</si>
  <si>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</si>
  <si>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</si>
  <si>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</si>
  <si>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</si>
  <si>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</si>
  <si>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</si>
  <si>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</si>
  <si>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</si>
  <si>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</si>
  <si>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</si>
  <si>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</si>
  <si>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</si>
  <si>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</si>
  <si>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</si>
  <si>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</si>
  <si>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</si>
  <si>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</si>
  <si>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</si>
  <si>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</si>
  <si>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</si>
  <si>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</si>
  <si>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</si>
  <si>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</si>
  <si>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</si>
  <si>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</si>
  <si>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</si>
  <si>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</si>
  <si>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</si>
  <si>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</si>
  <si>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</si>
  <si>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</si>
  <si>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</si>
  <si>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</si>
  <si>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</si>
  <si>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</si>
  <si>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</si>
  <si>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</si>
  <si>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</si>
  <si>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</si>
  <si>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</si>
  <si>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</si>
  <si>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</si>
  <si>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</si>
  <si>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</si>
  <si>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</si>
  <si>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</si>
  <si>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</si>
  <si>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</si>
  <si>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</si>
  <si>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</si>
  <si>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</si>
  <si>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</si>
  <si>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</si>
  <si>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</si>
  <si>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</si>
  <si>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</si>
  <si>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</si>
  <si>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</si>
  <si>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</si>
  <si>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</si>
  <si>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</si>
  <si>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</si>
  <si>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</si>
  <si>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</si>
  <si>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</si>
  <si>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</si>
  <si>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</si>
  <si>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</si>
  <si>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</si>
  <si>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</si>
  <si>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</si>
  <si>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</si>
  <si>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</si>
  <si>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</si>
  <si>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</si>
  <si>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</si>
  <si>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</si>
  <si>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</si>
  <si>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</si>
  <si>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</si>
  <si>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</si>
  <si>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</si>
  <si>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</si>
  <si>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</si>
  <si>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</si>
  <si>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</si>
  <si>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</si>
  <si>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</si>
  <si>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</si>
  <si>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</si>
  <si>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</si>
  <si>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</si>
  <si>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</si>
  <si>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</si>
  <si>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</si>
  <si>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</si>
  <si>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</si>
  <si>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</si>
  <si>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</si>
  <si>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</si>
  <si>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</si>
  <si>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</si>
  <si>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</si>
  <si>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</si>
  <si>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</si>
  <si>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</si>
  <si>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</si>
  <si>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</si>
  <si>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</si>
  <si>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</si>
  <si>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</si>
  <si>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</si>
  <si>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</si>
  <si>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</si>
  <si>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</si>
  <si>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</si>
  <si>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</si>
  <si>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</si>
  <si>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</si>
  <si>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</si>
  <si>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</si>
  <si>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</si>
  <si>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</si>
  <si>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</si>
  <si>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</si>
  <si>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</si>
  <si>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</si>
  <si>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</si>
  <si>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</si>
  <si>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</si>
  <si>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</si>
  <si>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</si>
  <si>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</si>
  <si>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</si>
  <si>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</si>
  <si>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</si>
  <si>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</si>
  <si>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</si>
  <si>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</si>
  <si>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</si>
  <si>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</si>
  <si>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</si>
  <si>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</si>
  <si>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</si>
  <si>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</si>
  <si>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</si>
  <si>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</si>
  <si>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</si>
  <si>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</si>
  <si>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</si>
  <si>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</si>
  <si>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</si>
  <si>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</si>
  <si>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</si>
  <si>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</si>
  <si>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</si>
  <si>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</si>
  <si>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</si>
  <si>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</si>
  <si>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</si>
  <si>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</si>
  <si>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</si>
  <si>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</si>
  <si>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</si>
  <si>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</si>
  <si>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</si>
  <si>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</si>
  <si>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</si>
  <si>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</si>
  <si>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</si>
  <si>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</si>
  <si>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</si>
  <si>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</si>
  <si>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</si>
  <si>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</si>
  <si>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</si>
  <si>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</si>
  <si>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</si>
  <si>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</si>
  <si>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</si>
  <si>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</si>
  <si>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</si>
  <si>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</si>
  <si>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</si>
  <si>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</si>
  <si>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</si>
  <si>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</si>
  <si>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</si>
  <si>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</si>
  <si>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</si>
  <si>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</si>
  <si>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</si>
  <si>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</si>
  <si>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</si>
  <si>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</si>
  <si>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</si>
  <si>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</si>
  <si>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</si>
  <si>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</si>
  <si>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</si>
  <si>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</si>
  <si>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</si>
  <si>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</si>
  <si>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</si>
  <si>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</si>
  <si>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</si>
  <si>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</si>
  <si>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</si>
  <si>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</si>
  <si>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</si>
  <si>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</si>
  <si>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</si>
  <si>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</si>
  <si>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</si>
  <si>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</si>
  <si>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</si>
  <si>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</si>
  <si>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</si>
  <si>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</si>
  <si>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</si>
  <si>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</si>
  <si>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</si>
  <si>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</si>
  <si>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</si>
  <si>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</si>
  <si>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</si>
  <si>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</si>
  <si>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</si>
  <si>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</si>
  <si>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</si>
  <si>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</si>
  <si>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</si>
  <si>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</si>
  <si>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</si>
  <si>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</si>
  <si>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</si>
  <si>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</si>
  <si>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</si>
  <si>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</si>
  <si>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</si>
  <si>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</si>
  <si>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</si>
  <si>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</si>
  <si>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</si>
  <si>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</si>
  <si>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</si>
  <si>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</si>
  <si>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</si>
  <si>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</si>
  <si>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</si>
  <si>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</si>
  <si>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</si>
  <si>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</si>
  <si>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</si>
  <si>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</si>
  <si>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</si>
  <si>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</si>
  <si>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</si>
  <si>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</si>
  <si>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</si>
  <si>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</si>
  <si>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</si>
  <si>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</si>
  <si>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</si>
  <si>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</si>
  <si>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</si>
  <si>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</si>
  <si>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</si>
  <si>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</si>
  <si>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</si>
  <si>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</si>
  <si>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</si>
  <si>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</si>
  <si>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</si>
  <si>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</si>
  <si>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</si>
  <si>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</si>
  <si>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</si>
  <si>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</si>
  <si>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</si>
  <si>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</si>
  <si>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</si>
  <si>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</si>
  <si>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</si>
  <si>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</si>
  <si>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</si>
  <si>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</si>
  <si>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</si>
  <si>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</si>
  <si>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</si>
  <si>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</si>
  <si>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</si>
  <si>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</si>
  <si>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</si>
  <si>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</si>
  <si>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</si>
  <si>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</si>
  <si>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</si>
  <si>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</si>
  <si>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</si>
  <si>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</si>
  <si>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</si>
  <si>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</si>
  <si>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</si>
  <si>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</si>
  <si>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</si>
  <si>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</si>
  <si>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</si>
  <si>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</si>
  <si>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</si>
  <si>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</si>
  <si>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</si>
  <si>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</si>
  <si>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</si>
  <si>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</si>
  <si>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</si>
  <si>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</si>
  <si>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</si>
  <si>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</si>
  <si>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</si>
  <si>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</si>
  <si>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</si>
  <si>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</si>
  <si>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</si>
  <si>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</si>
  <si>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</si>
  <si>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</si>
  <si>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</si>
  <si>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</si>
  <si>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</si>
  <si>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</si>
  <si>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</si>
  <si>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</si>
  <si>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</si>
  <si>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</si>
  <si>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</si>
  <si>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</si>
  <si>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</si>
  <si>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</si>
  <si>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</si>
  <si>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</si>
  <si>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</si>
  <si>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</si>
  <si>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</si>
  <si>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</si>
  <si>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</si>
  <si>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</si>
  <si>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</si>
  <si>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</si>
  <si>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</si>
  <si>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</si>
  <si>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</si>
  <si>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</si>
  <si>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</si>
  <si>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</si>
  <si>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</si>
  <si>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</si>
  <si>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</si>
  <si>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</si>
  <si>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</si>
  <si>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</si>
  <si>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</si>
  <si>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</si>
  <si>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</si>
  <si>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</si>
  <si>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</si>
  <si>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</si>
  <si>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</si>
  <si>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</si>
  <si>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</si>
  <si>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</si>
  <si>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</si>
  <si>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</si>
  <si>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</si>
  <si>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</si>
  <si>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</si>
  <si>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</si>
  <si>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</si>
  <si>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</si>
  <si>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</si>
  <si>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</si>
  <si>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</si>
  <si>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</si>
  <si>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</si>
  <si>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</si>
  <si>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</si>
  <si>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</si>
  <si>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</si>
  <si>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</si>
  <si>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</si>
  <si>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</si>
  <si>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</si>
  <si>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</si>
  <si>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</si>
  <si>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</si>
  <si>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</si>
  <si>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</si>
  <si>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</si>
  <si>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</si>
  <si>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</si>
  <si>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</si>
  <si>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</si>
  <si>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</si>
  <si>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</si>
  <si>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</si>
  <si>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</si>
  <si>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</si>
  <si>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</si>
  <si>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</si>
  <si>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</si>
  <si>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</si>
  <si>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</si>
  <si>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</si>
  <si>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</si>
  <si>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</si>
  <si>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</si>
  <si>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</si>
  <si>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</si>
  <si>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</si>
  <si>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</si>
  <si>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</si>
  <si>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</si>
  <si>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</si>
  <si>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</si>
  <si>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</si>
  <si>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</si>
  <si>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</si>
  <si>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</si>
  <si>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</si>
  <si>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</si>
  <si>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</si>
  <si>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</si>
  <si>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</si>
  <si>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</si>
  <si>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</si>
  <si>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</si>
  <si>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</si>
  <si>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</si>
  <si>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</si>
  <si>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</si>
  <si>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</si>
  <si>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</si>
  <si>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</si>
  <si>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</si>
  <si>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</si>
  <si>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</si>
  <si>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</si>
  <si>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</si>
  <si>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</si>
  <si>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</si>
  <si>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</si>
  <si>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</si>
  <si>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</si>
  <si>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</si>
  <si>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</si>
  <si>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</si>
  <si>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</si>
  <si>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</si>
  <si>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</si>
  <si>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</si>
  <si>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</si>
  <si>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</si>
  <si>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</si>
  <si>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</si>
  <si>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</si>
  <si>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</si>
  <si>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</si>
  <si>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</si>
  <si>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</si>
  <si>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</si>
  <si>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</si>
  <si>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</si>
  <si>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</si>
  <si>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</si>
  <si>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</si>
  <si>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</si>
  <si>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</si>
  <si>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</si>
  <si>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</si>
  <si>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</si>
  <si>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</si>
  <si>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</si>
  <si>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</si>
  <si>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</si>
  <si>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</si>
  <si>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</si>
  <si>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</si>
  <si>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</si>
  <si>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</si>
  <si>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</si>
  <si>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</si>
  <si>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</si>
  <si>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</si>
  <si>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</si>
  <si>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</si>
  <si>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</si>
  <si>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</si>
  <si>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</si>
  <si>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</si>
  <si>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</si>
  <si>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</si>
  <si>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</si>
  <si>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</si>
  <si>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</si>
  <si>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</si>
  <si>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</si>
  <si>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</si>
  <si>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</si>
  <si>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</si>
  <si>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</si>
  <si>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</si>
  <si>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</si>
  <si>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</si>
  <si>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</si>
  <si>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</si>
  <si>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</si>
  <si>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</si>
  <si>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</si>
  <si>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</si>
  <si>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</si>
  <si>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</si>
  <si>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</si>
  <si>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</si>
  <si>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</si>
  <si>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</si>
  <si>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</si>
  <si>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</si>
  <si>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</si>
  <si>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</si>
  <si>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</si>
  <si>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</si>
  <si>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</si>
  <si>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</si>
  <si>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</si>
  <si>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</si>
  <si>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</si>
  <si>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</si>
  <si>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</si>
  <si>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</si>
  <si>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</si>
  <si>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</si>
  <si>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</si>
  <si>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</si>
  <si>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</si>
  <si>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</si>
  <si>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</si>
  <si>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</si>
  <si>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</si>
  <si>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</si>
  <si>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</si>
  <si>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</si>
  <si>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</si>
  <si>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</si>
  <si>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</si>
  <si>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</si>
  <si>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</si>
  <si>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</si>
  <si>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</si>
  <si>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</si>
  <si>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</si>
  <si>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</si>
  <si>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</si>
  <si>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</si>
  <si>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</si>
  <si>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</si>
  <si>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</si>
  <si>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</si>
  <si>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</si>
  <si>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</si>
  <si>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</si>
  <si>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</si>
  <si>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</si>
  <si>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</si>
  <si>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</si>
  <si>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</si>
  <si>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</si>
  <si>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</si>
  <si>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</si>
  <si>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</si>
  <si>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</si>
  <si>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</si>
  <si>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</si>
  <si>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</si>
  <si>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</si>
  <si>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</si>
  <si>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</si>
  <si>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</si>
  <si>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</si>
  <si>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</si>
  <si>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</si>
  <si>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</si>
  <si>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</si>
  <si>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</si>
  <si>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</si>
  <si>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</si>
  <si>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</si>
  <si>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</si>
  <si>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</si>
  <si>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</si>
  <si>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</si>
  <si>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</si>
  <si>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</si>
  <si>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</si>
  <si>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</si>
  <si>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</si>
  <si>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</si>
  <si>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</si>
  <si>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</si>
  <si>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</si>
  <si>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</si>
  <si>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</si>
  <si>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</si>
  <si>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</si>
  <si>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</si>
  <si>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</si>
  <si>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</si>
  <si>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</si>
  <si>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</si>
  <si>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</si>
  <si>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</si>
  <si>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</si>
  <si>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</si>
  <si>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</si>
  <si>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</si>
  <si>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</si>
  <si>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</si>
  <si>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</si>
  <si>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</si>
  <si>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</si>
  <si>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</si>
  <si>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</si>
  <si>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</si>
  <si>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</si>
  <si>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</si>
  <si>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</si>
  <si>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</si>
  <si>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</si>
  <si>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</si>
  <si>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</si>
  <si>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</si>
  <si>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</si>
  <si>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</si>
  <si>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</si>
  <si>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</si>
  <si>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</si>
  <si>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</si>
  <si>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</si>
  <si>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</si>
  <si>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</si>
  <si>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</si>
  <si>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</si>
  <si>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</si>
  <si>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</si>
  <si>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</si>
  <si>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</si>
  <si>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</si>
  <si>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</si>
  <si>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</si>
  <si>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</si>
  <si>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</si>
  <si>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</si>
  <si>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</si>
  <si>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</si>
  <si>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</si>
  <si>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</si>
  <si>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</si>
  <si>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</si>
  <si>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</si>
  <si>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</si>
  <si>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</si>
  <si>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</si>
  <si>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</si>
  <si>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</si>
  <si>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</si>
  <si>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</si>
  <si>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</si>
  <si>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</si>
  <si>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</si>
  <si>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</si>
  <si>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</si>
  <si>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</si>
  <si>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</si>
  <si>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</si>
  <si>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</si>
  <si>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</si>
  <si>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</si>
  <si>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</si>
  <si>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</si>
  <si>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</si>
  <si>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</si>
  <si>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</si>
  <si>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</si>
  <si>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</si>
  <si>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</si>
  <si>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</si>
  <si>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</si>
  <si>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</si>
  <si>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</si>
  <si>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</si>
  <si>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</si>
  <si>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</si>
  <si>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</si>
  <si>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</si>
  <si>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</si>
  <si>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</si>
  <si>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</si>
  <si>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</si>
  <si>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</si>
  <si>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</si>
  <si>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</si>
  <si>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</si>
  <si>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</si>
  <si>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</si>
  <si>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</si>
  <si>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</si>
  <si>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</si>
  <si>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</si>
  <si>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</si>
  <si>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</si>
  <si>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</si>
  <si>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</si>
  <si>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</si>
  <si>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</si>
  <si>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</si>
  <si>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</si>
  <si>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</si>
  <si>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</si>
  <si>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</si>
  <si>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</si>
  <si>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</si>
  <si>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</si>
  <si>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</si>
  <si>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</si>
  <si>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</si>
  <si>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</si>
  <si>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</si>
  <si>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</si>
  <si>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</si>
  <si>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</si>
  <si>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</si>
  <si>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</si>
  <si>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</si>
  <si>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</si>
  <si>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</si>
  <si>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</si>
  <si>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</si>
  <si>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</si>
  <si>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</si>
  <si>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</si>
  <si>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</si>
  <si>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</si>
  <si>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</si>
  <si>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</si>
  <si>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</si>
  <si>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</si>
  <si>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</si>
  <si>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</si>
  <si>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</si>
  <si>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</si>
  <si>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</si>
  <si>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</si>
  <si>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</si>
  <si>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</si>
  <si>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</si>
  <si>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</si>
  <si>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</si>
  <si>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</si>
  <si>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</si>
  <si>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</si>
  <si>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</si>
  <si>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</si>
  <si>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</si>
  <si>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</si>
  <si>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</si>
  <si>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</si>
  <si>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</si>
  <si>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</si>
  <si>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</si>
  <si>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</si>
  <si>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</si>
  <si>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</si>
  <si>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</si>
  <si>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</si>
  <si>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</si>
  <si>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</si>
  <si>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</si>
  <si>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</si>
  <si>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</si>
  <si>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</si>
  <si>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</si>
  <si>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</si>
  <si>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</si>
  <si>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</si>
  <si>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</si>
  <si>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</si>
  <si>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</si>
  <si>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</si>
  <si>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</si>
  <si>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</si>
  <si>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</si>
  <si>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</si>
  <si>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</si>
  <si>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</si>
  <si>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</si>
  <si>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</si>
  <si>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</si>
  <si>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</si>
  <si>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</si>
  <si>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</si>
  <si>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</si>
  <si>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</si>
  <si>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</si>
  <si>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</si>
  <si>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</si>
  <si>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</si>
  <si>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</si>
  <si>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</si>
  <si>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</si>
  <si>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</si>
  <si>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</si>
  <si>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</si>
  <si>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</si>
  <si>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</si>
  <si>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</si>
  <si>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</si>
  <si>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</si>
  <si>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</si>
  <si>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</si>
  <si>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</si>
  <si>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</si>
  <si>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</si>
  <si>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</si>
  <si>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</si>
  <si>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</si>
  <si>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</si>
  <si>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</si>
  <si>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</si>
  <si>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</si>
  <si>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</si>
  <si>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</si>
  <si>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</si>
  <si>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</si>
  <si>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</si>
  <si>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</si>
  <si>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</si>
  <si>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</si>
  <si>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</si>
  <si>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</si>
  <si>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</si>
  <si>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</si>
  <si>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</si>
  <si>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</si>
  <si>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</si>
  <si>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</si>
  <si>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</si>
  <si>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</si>
  <si>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</si>
  <si>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</si>
  <si>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</si>
  <si>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</si>
  <si>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</si>
  <si>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</si>
  <si>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</si>
  <si>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</si>
  <si>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</si>
  <si>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</si>
  <si>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</si>
  <si>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</si>
  <si>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</si>
  <si>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</si>
  <si>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</si>
  <si>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</si>
  <si>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</si>
  <si>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</si>
  <si>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</si>
  <si>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</si>
  <si>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</si>
  <si>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</si>
  <si>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</si>
  <si>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</si>
  <si>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</si>
  <si>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</si>
  <si>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</si>
  <si>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</si>
  <si>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</si>
  <si>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</si>
  <si>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</si>
  <si>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</si>
  <si>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</si>
  <si>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</si>
  <si>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</si>
  <si>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</si>
  <si>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</si>
  <si>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</si>
  <si>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</si>
  <si>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</si>
  <si>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</si>
  <si>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</si>
  <si>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</si>
  <si>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</si>
  <si>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</si>
  <si>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</si>
  <si>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</si>
  <si>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</si>
  <si>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</si>
  <si>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</si>
  <si>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</si>
  <si>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</si>
  <si>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</si>
  <si>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</si>
  <si>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</si>
  <si>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</si>
  <si>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</si>
  <si>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</si>
  <si>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</si>
  <si>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</si>
  <si>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</si>
  <si>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</si>
  <si>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</si>
  <si>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</si>
  <si>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</si>
  <si>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</si>
  <si>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</si>
  <si>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</si>
  <si>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</si>
  <si>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</si>
  <si>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</si>
  <si>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</si>
  <si>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</si>
  <si>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</si>
  <si>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</si>
  <si>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</si>
  <si>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</si>
  <si>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</si>
  <si>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</si>
  <si>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</si>
  <si>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</si>
  <si>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</si>
  <si>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</si>
  <si>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</si>
  <si>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</si>
  <si>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</si>
  <si>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</si>
  <si>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</si>
  <si>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</si>
  <si>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</si>
  <si>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</si>
  <si>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</si>
  <si>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</si>
  <si>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</si>
  <si>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</si>
  <si>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</si>
  <si>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</si>
  <si>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</si>
  <si>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</si>
  <si>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</si>
  <si>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</si>
  <si>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</si>
  <si>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</si>
  <si>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</si>
  <si>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</si>
  <si>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</si>
  <si>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</si>
  <si>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</si>
  <si>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</si>
  <si>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</si>
  <si>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</si>
  <si>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</si>
  <si>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</si>
  <si>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</si>
  <si>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</si>
  <si>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</si>
  <si>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</si>
  <si>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</si>
  <si>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</si>
  <si>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</si>
  <si>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</si>
  <si>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</si>
  <si>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</si>
  <si>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</si>
  <si>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</si>
  <si>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</si>
  <si>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</si>
  <si>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</si>
  <si>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</si>
  <si>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</si>
  <si>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</si>
  <si>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</si>
  <si>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</si>
  <si>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</si>
  <si>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</si>
  <si>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</si>
  <si>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</si>
  <si>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</si>
  <si>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</si>
  <si>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</si>
  <si>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</si>
  <si>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</si>
  <si>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</si>
  <si>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</si>
  <si>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</si>
  <si>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</si>
  <si>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</si>
  <si>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</si>
  <si>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</si>
  <si>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</si>
  <si>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</si>
  <si>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</si>
  <si>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</si>
  <si>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</si>
  <si>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</si>
  <si>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</si>
  <si>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</si>
  <si>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</si>
  <si>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</si>
  <si>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</si>
  <si>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</si>
  <si>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</si>
  <si>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</si>
  <si>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</si>
  <si>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</si>
  <si>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</si>
  <si>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</si>
  <si>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</si>
  <si>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</si>
  <si>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</si>
  <si>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</si>
  <si>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</si>
  <si>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</si>
  <si>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</si>
  <si>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</si>
  <si>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</si>
  <si>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</si>
  <si>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</si>
  <si>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</si>
  <si>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</si>
  <si>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</si>
  <si>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</si>
  <si>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</si>
  <si>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</si>
  <si>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</si>
  <si>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</si>
  <si>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</si>
  <si>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</si>
  <si>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</si>
  <si>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</si>
  <si>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</si>
  <si>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</si>
  <si>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</si>
  <si>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</si>
  <si>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</si>
  <si>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</si>
  <si>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</si>
  <si>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</si>
  <si>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</si>
  <si>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</si>
  <si>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</si>
  <si>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</si>
  <si>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</si>
  <si>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</si>
  <si>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</si>
  <si>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</si>
  <si>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</si>
  <si>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</si>
  <si>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</si>
  <si>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</si>
  <si>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</si>
  <si>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</si>
  <si>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</si>
  <si>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</si>
  <si>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</si>
  <si>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</si>
  <si>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</si>
  <si>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</si>
  <si>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</si>
  <si>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</si>
  <si>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</si>
  <si>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</si>
  <si>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</si>
  <si>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</si>
  <si>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</si>
  <si>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</si>
  <si>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</si>
  <si>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</si>
  <si>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</si>
  <si>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</si>
  <si>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</si>
  <si>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</si>
  <si>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</si>
  <si>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</si>
  <si>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</si>
  <si>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</si>
  <si>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</si>
  <si>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</si>
  <si>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</si>
  <si>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</si>
  <si>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</si>
  <si>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</si>
  <si>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</si>
  <si>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</si>
  <si>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</si>
  <si>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</si>
  <si>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</si>
  <si>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</si>
  <si>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</si>
  <si>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</si>
  <si>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</si>
  <si>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</si>
  <si>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</si>
  <si>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</si>
  <si>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</si>
  <si>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</si>
  <si>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</si>
  <si>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</si>
  <si>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</si>
  <si>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</si>
  <si>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</si>
  <si>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</si>
  <si>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</si>
  <si>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</si>
  <si>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</si>
  <si>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</si>
  <si>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</si>
  <si>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</si>
  <si>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</si>
  <si>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</si>
  <si>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</si>
  <si>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</si>
  <si>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</si>
  <si>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</si>
  <si>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</si>
  <si>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</si>
  <si>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</si>
  <si>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</si>
  <si>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</si>
  <si>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</si>
  <si>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</si>
  <si>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</si>
  <si>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</si>
  <si>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</si>
  <si>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</si>
  <si>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</si>
  <si>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</si>
  <si>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</si>
  <si>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</si>
  <si>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</si>
  <si>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</si>
  <si>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</si>
  <si>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</si>
  <si>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</si>
  <si>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</si>
  <si>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</si>
  <si>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</si>
  <si>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</si>
  <si>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</si>
  <si>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</si>
  <si>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</si>
  <si>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</si>
  <si>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</si>
  <si>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</si>
  <si>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</si>
  <si>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</si>
  <si>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</si>
  <si>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</si>
  <si>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</si>
  <si>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</si>
  <si>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</si>
  <si>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</si>
  <si>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</si>
  <si>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</si>
  <si>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</si>
  <si>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</si>
  <si>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</si>
  <si>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</si>
  <si>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</si>
  <si>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</si>
  <si>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</si>
  <si>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</si>
  <si>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</si>
  <si>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</si>
  <si>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</si>
  <si>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</si>
  <si>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</si>
  <si>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</si>
  <si>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</si>
  <si>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</si>
  <si>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</si>
  <si>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</si>
  <si>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</si>
  <si>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</si>
  <si>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</si>
  <si>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</si>
  <si>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</si>
  <si>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</si>
  <si>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</si>
  <si>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</si>
  <si>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</si>
  <si>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</si>
  <si>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</si>
  <si>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</si>
  <si>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</si>
  <si>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</si>
  <si>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</si>
  <si>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</si>
  <si>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</si>
  <si>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</si>
  <si>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</si>
  <si>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</si>
  <si>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</si>
  <si>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</si>
  <si>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</si>
  <si>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</si>
  <si>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</si>
  <si>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</si>
  <si>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</si>
  <si>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</si>
  <si>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</si>
  <si>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</si>
  <si>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</si>
  <si>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</si>
  <si>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</si>
  <si>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</si>
  <si>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</si>
  <si>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</si>
  <si>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</si>
  <si>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</si>
  <si>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</si>
  <si>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</si>
  <si>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</si>
  <si>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</si>
  <si>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</si>
  <si>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</si>
  <si>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</si>
  <si>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</si>
  <si>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</si>
  <si>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</si>
  <si>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</si>
  <si>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</si>
  <si>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</si>
  <si>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</si>
  <si>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</si>
  <si>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</si>
  <si>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</si>
  <si>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</si>
  <si>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</si>
  <si>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</si>
  <si>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</si>
  <si>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</si>
  <si>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</si>
  <si>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</si>
  <si>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</si>
  <si>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</si>
  <si>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</si>
  <si>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</si>
  <si>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</si>
  <si>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</si>
  <si>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</si>
  <si>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</si>
  <si>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</si>
  <si>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</si>
  <si>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</si>
  <si>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</si>
  <si>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</si>
  <si>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</si>
  <si>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</si>
  <si>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</si>
  <si>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</si>
  <si>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</si>
  <si>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</si>
  <si>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</si>
  <si>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</si>
  <si>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</si>
  <si>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</si>
  <si>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</si>
  <si>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</si>
  <si>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</si>
  <si>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</si>
  <si>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</si>
  <si>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</si>
  <si>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</si>
  <si>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</si>
  <si>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</si>
  <si>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</si>
  <si>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</si>
  <si>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</si>
  <si>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</si>
  <si>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</si>
  <si>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</si>
  <si>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</si>
  <si>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</si>
  <si>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</si>
  <si>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</si>
  <si>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</si>
  <si>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</si>
  <si>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</si>
  <si>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</si>
  <si>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</si>
  <si>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</si>
  <si>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</si>
  <si>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</si>
  <si>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</si>
  <si>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</si>
  <si>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</si>
  <si>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</si>
  <si>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</si>
  <si>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</si>
  <si>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</si>
  <si>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</si>
  <si>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</si>
  <si>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</si>
  <si>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</si>
  <si>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</si>
  <si>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</si>
  <si>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</si>
  <si>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</si>
  <si>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</si>
  <si>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</si>
  <si>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</si>
  <si>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</si>
  <si>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</si>
  <si>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</si>
  <si>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</si>
  <si>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</si>
  <si>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</si>
  <si>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</si>
  <si>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</si>
  <si>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</si>
  <si>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</si>
  <si>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</si>
  <si>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</si>
  <si>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</si>
  <si>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</si>
  <si>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</si>
  <si>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</si>
  <si>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</si>
  <si>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</si>
  <si>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</si>
  <si>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</si>
  <si>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</si>
  <si>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</si>
  <si>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</si>
  <si>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</si>
  <si>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</si>
  <si>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</si>
  <si>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</si>
  <si>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</si>
  <si>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</si>
  <si>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</si>
  <si>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</si>
  <si>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</si>
  <si>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</si>
  <si>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</si>
  <si>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</si>
  <si>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</si>
  <si>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</si>
  <si>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</si>
  <si>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</si>
  <si>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</si>
  <si>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</si>
  <si>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</si>
  <si>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</si>
  <si>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</si>
  <si>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</si>
  <si>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</si>
  <si>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</si>
  <si>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</si>
  <si>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</si>
  <si>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</si>
  <si>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</si>
  <si>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</si>
  <si>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</si>
  <si>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</si>
  <si>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</si>
  <si>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</si>
  <si>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</si>
  <si>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</si>
  <si>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</si>
  <si>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</si>
  <si>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</si>
  <si>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</si>
  <si>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</si>
  <si>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</si>
  <si>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</si>
  <si>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</si>
  <si>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</si>
  <si>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</si>
  <si>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</si>
  <si>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</si>
  <si>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</si>
  <si>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</si>
  <si>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</si>
  <si>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</si>
  <si>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</si>
  <si>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</si>
  <si>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</si>
  <si>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</si>
  <si>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</si>
  <si>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</si>
  <si>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</si>
  <si>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</si>
  <si>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</si>
  <si>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</si>
  <si>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</si>
  <si>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</si>
  <si>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</si>
  <si>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</si>
  <si>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</si>
  <si>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</si>
  <si>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</si>
  <si>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</si>
  <si>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</si>
  <si>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</si>
  <si>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</si>
  <si>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</si>
  <si>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</si>
  <si>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</si>
  <si>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</si>
  <si>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</si>
  <si>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</si>
  <si>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</si>
  <si>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</si>
  <si>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</si>
  <si>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</si>
  <si>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</si>
  <si>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</si>
  <si>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</si>
  <si>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</si>
  <si>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</si>
  <si>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</si>
  <si>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</si>
  <si>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</si>
  <si>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</si>
  <si>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</si>
  <si>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</si>
  <si>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</si>
  <si>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</si>
  <si>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</si>
  <si>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</si>
  <si>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</si>
  <si>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</si>
  <si>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</si>
  <si>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</si>
  <si>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</si>
  <si>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</si>
  <si>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</si>
  <si>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</si>
  <si>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</si>
  <si>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</si>
  <si>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</si>
  <si>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</si>
  <si>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</si>
  <si>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</si>
  <si>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</si>
  <si>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</si>
  <si>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</si>
  <si>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</si>
  <si>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</si>
  <si>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</si>
  <si>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</si>
  <si>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</si>
  <si>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</si>
  <si>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</si>
  <si>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</si>
  <si>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</si>
  <si>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</si>
  <si>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</si>
  <si>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</si>
  <si>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</si>
  <si>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</si>
  <si>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</si>
  <si>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</si>
  <si>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</si>
  <si>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</si>
  <si>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</si>
  <si>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</si>
  <si>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</si>
  <si>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</si>
  <si>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</si>
  <si>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</si>
  <si>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</si>
  <si>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</si>
  <si>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</si>
  <si>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</si>
  <si>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</si>
  <si>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</si>
  <si>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</si>
  <si>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</si>
  <si>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</si>
  <si>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</si>
  <si>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</si>
  <si>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</si>
  <si>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</si>
  <si>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</si>
  <si>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</si>
  <si>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</si>
  <si>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</si>
  <si>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</si>
  <si>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</si>
  <si>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</si>
  <si>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</si>
  <si>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</si>
  <si>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</si>
  <si>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</si>
  <si>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</si>
  <si>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</si>
  <si>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</si>
  <si>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</si>
  <si>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</si>
  <si>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</si>
  <si>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</si>
  <si>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</si>
  <si>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</si>
  <si>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</si>
  <si>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</si>
  <si>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</si>
  <si>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</si>
  <si>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</si>
  <si>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</si>
  <si>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</si>
  <si>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</si>
  <si>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</si>
  <si>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</si>
  <si>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</si>
  <si>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</si>
  <si>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</si>
  <si>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</si>
  <si>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</si>
  <si>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</si>
  <si>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</si>
  <si>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</si>
  <si>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</si>
  <si>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</si>
  <si>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</si>
  <si>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</si>
  <si>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</si>
  <si>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</si>
  <si>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</si>
  <si>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</si>
  <si>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</si>
  <si>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</si>
  <si>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</si>
  <si>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</si>
  <si>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</si>
  <si>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</si>
  <si>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</si>
  <si>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</si>
  <si>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</si>
  <si>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</si>
  <si>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</si>
  <si>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</si>
  <si>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</si>
  <si>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</si>
  <si>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</si>
  <si>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</si>
  <si>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</si>
  <si>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</si>
  <si>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</si>
  <si>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</si>
  <si>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</si>
  <si>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</si>
  <si>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</si>
  <si>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</si>
  <si>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</si>
  <si>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</si>
  <si>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</si>
  <si>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</si>
  <si>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</si>
  <si>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</si>
  <si>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</si>
  <si>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</si>
  <si>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</si>
  <si>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</si>
  <si>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</si>
  <si>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</si>
  <si>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</si>
  <si>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</si>
  <si>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</si>
  <si>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</si>
  <si>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</si>
  <si>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</si>
  <si>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</si>
  <si>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</si>
  <si>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</si>
  <si>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</si>
  <si>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</si>
  <si>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</si>
  <si>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</si>
  <si>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</si>
  <si>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</si>
  <si>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</si>
  <si>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</si>
  <si>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</si>
  <si>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</si>
  <si>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</si>
  <si>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</si>
  <si>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</si>
  <si>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</si>
  <si>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</si>
  <si>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</si>
  <si>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</si>
  <si>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</si>
  <si>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</si>
  <si>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</si>
  <si>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</si>
  <si>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</si>
  <si>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</si>
  <si>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</si>
  <si>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</si>
  <si>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</si>
  <si>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</si>
  <si>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</si>
  <si>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</si>
  <si>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</si>
  <si>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</si>
  <si>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</si>
  <si>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</si>
  <si>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</si>
  <si>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</si>
  <si>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</si>
  <si>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</si>
  <si>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</si>
  <si>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</si>
  <si>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</si>
  <si>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</si>
  <si>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</si>
  <si>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</si>
  <si>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</si>
  <si>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</si>
  <si>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</si>
  <si>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</si>
  <si>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</si>
  <si>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</si>
  <si>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</si>
  <si>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</si>
  <si>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</si>
  <si>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</si>
  <si>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</si>
  <si>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</si>
  <si>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</si>
  <si>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</si>
  <si>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</si>
  <si>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</si>
  <si>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</si>
  <si>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</si>
  <si>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</si>
  <si>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</si>
  <si>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</si>
  <si>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</si>
  <si>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</si>
  <si>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</si>
  <si>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</si>
  <si>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</si>
  <si>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</si>
  <si>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</si>
  <si>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</si>
  <si>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</si>
  <si>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</si>
  <si>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</si>
  <si>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</si>
  <si>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</si>
  <si>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</si>
  <si>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</si>
  <si>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</si>
  <si>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</si>
  <si>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</si>
  <si>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</si>
  <si>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</si>
  <si>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</si>
  <si>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</si>
  <si>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</si>
  <si>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</si>
  <si>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</si>
  <si>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</si>
  <si>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</si>
  <si>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</si>
  <si>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</si>
  <si>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</si>
  <si>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</si>
  <si>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</si>
  <si>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</si>
  <si>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</si>
  <si>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</si>
  <si>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</si>
  <si>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</si>
  <si>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</si>
  <si>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</si>
  <si>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</si>
  <si>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</si>
  <si>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</si>
  <si>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</si>
  <si>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</si>
  <si>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</si>
  <si>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</si>
  <si>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</si>
  <si>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</si>
  <si>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</si>
  <si>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</si>
  <si>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</si>
  <si>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</si>
  <si>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</si>
  <si>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</si>
  <si>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</si>
  <si>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</si>
  <si>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</si>
  <si>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</si>
  <si>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</si>
  <si>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</si>
  <si>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</si>
  <si>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</si>
  <si>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</si>
  <si>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</si>
  <si>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</si>
  <si>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</si>
  <si>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</si>
  <si>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</si>
  <si>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</si>
  <si>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</si>
  <si>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</si>
  <si>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</si>
  <si>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</si>
  <si>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</si>
  <si>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</si>
  <si>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</si>
  <si>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</si>
  <si>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</si>
  <si>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</si>
  <si>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</si>
  <si>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</si>
  <si>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</si>
  <si>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</si>
  <si>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</si>
  <si>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</si>
  <si>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</si>
  <si>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</si>
  <si>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</si>
  <si>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</si>
  <si>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</si>
  <si>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</si>
  <si>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</si>
  <si>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</si>
  <si>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</si>
  <si>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</si>
  <si>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</si>
  <si>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</si>
  <si>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</si>
  <si>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</si>
  <si>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</si>
  <si>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</si>
  <si>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</si>
  <si>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</si>
  <si>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</si>
  <si>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</si>
  <si>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</si>
  <si>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</si>
  <si>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</si>
  <si>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</si>
  <si>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</si>
  <si>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</si>
  <si>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</si>
  <si>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</si>
  <si>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</si>
  <si>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</si>
  <si>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</si>
  <si>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</si>
  <si>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</si>
  <si>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</si>
  <si>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</si>
  <si>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</si>
  <si>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</si>
  <si>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</si>
  <si>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</si>
  <si>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</si>
  <si>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</si>
  <si>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</si>
  <si>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</si>
  <si>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</si>
  <si>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</si>
  <si>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</si>
  <si>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</si>
  <si>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</si>
  <si>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</si>
  <si>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</si>
  <si>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</si>
  <si>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</si>
  <si>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</si>
  <si>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</si>
  <si>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</si>
  <si>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</si>
  <si>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</si>
  <si>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</si>
  <si>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</si>
  <si>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</si>
  <si>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</si>
  <si>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</si>
  <si>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</si>
  <si>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</si>
  <si>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</si>
  <si>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</si>
  <si>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</si>
  <si>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</si>
  <si>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</si>
  <si>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</si>
  <si>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</si>
  <si>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</si>
  <si>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</si>
  <si>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</si>
  <si>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</si>
  <si>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</si>
  <si>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</si>
  <si>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</si>
  <si>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</si>
  <si>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</si>
  <si>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</si>
  <si>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</si>
  <si>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</si>
  <si>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</si>
  <si>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</si>
  <si>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</si>
  <si>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</si>
  <si>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</si>
  <si>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</si>
  <si>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</si>
  <si>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</si>
  <si>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</si>
  <si>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</si>
  <si>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</si>
  <si>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</si>
  <si>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</si>
  <si>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</si>
  <si>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</si>
  <si>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</si>
  <si>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</si>
  <si>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</si>
  <si>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</si>
  <si>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</si>
  <si>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</si>
  <si>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</si>
  <si>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</si>
  <si>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</si>
  <si>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</si>
  <si>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</si>
  <si>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</si>
  <si>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</si>
  <si>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</si>
  <si>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</si>
  <si>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</si>
  <si>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</si>
  <si>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</si>
  <si>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</si>
  <si>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</si>
  <si>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</si>
  <si>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</si>
  <si>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</si>
  <si>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</si>
  <si>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</si>
  <si>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</si>
  <si>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</si>
  <si>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</si>
  <si>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</si>
  <si>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</si>
  <si>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</si>
  <si>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</si>
  <si>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</si>
  <si>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</si>
  <si>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</si>
  <si>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</si>
  <si>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</si>
  <si>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</si>
  <si>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</si>
  <si>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</si>
  <si>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</si>
  <si>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</si>
  <si>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</si>
  <si>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</si>
  <si>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</si>
  <si>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</si>
  <si>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</si>
  <si>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</si>
  <si>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</si>
  <si>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</si>
  <si>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</si>
  <si>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</si>
  <si>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</si>
  <si>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</si>
  <si>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</si>
  <si>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</si>
  <si>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</si>
  <si>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</si>
  <si>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</si>
  <si>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</si>
  <si>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</si>
  <si>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</si>
  <si>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</si>
  <si>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</si>
  <si>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</si>
  <si>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</si>
  <si>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</si>
  <si>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</si>
  <si>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</si>
  <si>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</si>
  <si>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</si>
  <si>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</si>
  <si>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</si>
  <si>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</si>
  <si>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</si>
  <si>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</si>
  <si>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</si>
  <si>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</si>
  <si>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</si>
  <si>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</si>
  <si>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</si>
  <si>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</si>
  <si>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</si>
  <si>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</si>
  <si>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</si>
  <si>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</si>
  <si>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</si>
  <si>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</si>
  <si>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</si>
  <si>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</si>
  <si>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</si>
  <si>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</si>
  <si>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</si>
  <si>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</si>
  <si>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</si>
  <si>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</si>
  <si>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</si>
  <si>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</si>
  <si>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</si>
  <si>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</si>
  <si>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</si>
  <si>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</si>
  <si>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</si>
  <si>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</si>
  <si>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</si>
  <si>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</si>
  <si>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</si>
  <si>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</si>
  <si>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</si>
  <si>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</si>
  <si>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</si>
  <si>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</si>
  <si>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</si>
  <si>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</si>
  <si>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</si>
  <si>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</si>
  <si>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</si>
  <si>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</si>
  <si>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</si>
  <si>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</si>
  <si>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</si>
  <si>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</si>
  <si>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</si>
  <si>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</si>
  <si>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</si>
  <si>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</si>
  <si>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</si>
  <si>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</si>
  <si>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</si>
  <si>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</si>
  <si>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</si>
  <si>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</si>
  <si>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</si>
  <si>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</si>
  <si>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</si>
  <si>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</si>
  <si>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</si>
  <si>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</si>
  <si>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</si>
  <si>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</si>
  <si>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</si>
  <si>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</si>
  <si>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</si>
  <si>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</si>
  <si>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</si>
  <si>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</si>
  <si>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</si>
  <si>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</si>
  <si>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</si>
  <si>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</si>
  <si>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</si>
  <si>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</si>
  <si>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</si>
  <si>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</si>
  <si>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</si>
  <si>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</si>
  <si>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</si>
  <si>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</si>
  <si>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</si>
  <si>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</si>
  <si>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</si>
  <si>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</si>
  <si>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</si>
  <si>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</si>
  <si>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</si>
  <si>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</si>
  <si>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</si>
  <si>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</si>
  <si>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</si>
  <si>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</si>
  <si>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</si>
  <si>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</si>
  <si>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</si>
  <si>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</si>
  <si>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</si>
  <si>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</si>
  <si>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</si>
  <si>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</si>
  <si>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</si>
  <si>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</si>
  <si>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</si>
  <si>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</si>
  <si>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</si>
  <si>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</si>
  <si>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</si>
  <si>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</si>
  <si>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</si>
  <si>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</si>
  <si>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</si>
  <si>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</si>
  <si>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</si>
  <si>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</si>
  <si>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</si>
  <si>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</si>
  <si>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</si>
  <si>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</si>
  <si>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</si>
  <si>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</si>
  <si>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</si>
  <si>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</si>
  <si>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</si>
  <si>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</si>
  <si>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</si>
  <si>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</si>
  <si>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</si>
  <si>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</si>
  <si>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</si>
  <si>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</si>
  <si>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</si>
  <si>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</si>
  <si>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</si>
  <si>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</si>
  <si>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</si>
  <si>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</si>
  <si>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</si>
  <si>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</si>
  <si>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</si>
  <si>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</si>
  <si>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</si>
  <si>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</si>
  <si>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</si>
  <si>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</si>
  <si>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</si>
  <si>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</si>
  <si>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</si>
  <si>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</si>
  <si>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</si>
  <si>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</si>
  <si>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</si>
  <si>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</si>
  <si>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</si>
  <si>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</si>
  <si>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</si>
  <si>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</si>
  <si>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</si>
  <si>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</si>
  <si>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</si>
  <si>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</si>
  <si>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</si>
  <si>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</si>
  <si>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</si>
  <si>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</si>
  <si>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</si>
  <si>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</si>
  <si>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</si>
  <si>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</si>
  <si>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</si>
  <si>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</si>
  <si>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</si>
  <si>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</si>
  <si>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</si>
  <si>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</si>
  <si>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</si>
  <si>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</si>
  <si>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</si>
  <si>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</si>
  <si>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</si>
  <si>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</si>
  <si>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</si>
  <si>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</si>
  <si>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</si>
  <si>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</si>
  <si>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</si>
  <si>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</si>
  <si>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</si>
  <si>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</si>
  <si>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</si>
  <si>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</si>
  <si>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</si>
  <si>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</si>
  <si>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</si>
  <si>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</si>
  <si>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</si>
  <si>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</si>
  <si>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</si>
  <si>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</si>
  <si>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</si>
  <si>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</si>
  <si>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</si>
  <si>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</si>
  <si>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</si>
  <si>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</si>
  <si>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</si>
  <si>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</si>
  <si>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</si>
  <si>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</si>
  <si>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</si>
  <si>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</si>
  <si>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</si>
  <si>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</si>
  <si>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</si>
  <si>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</si>
  <si>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</si>
  <si>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</si>
  <si>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</si>
  <si>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</si>
  <si>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</si>
  <si>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</si>
  <si>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</si>
  <si>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</si>
  <si>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</si>
  <si>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</si>
  <si>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</si>
  <si>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</si>
  <si>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</si>
  <si>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</si>
  <si>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</si>
  <si>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</si>
  <si>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</si>
  <si>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</si>
  <si>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</si>
  <si>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</si>
  <si>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</si>
  <si>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</si>
  <si>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</si>
  <si>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</si>
  <si>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</si>
  <si>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</si>
  <si>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</si>
  <si>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</si>
  <si>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</si>
  <si>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</si>
  <si>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</si>
  <si>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</si>
  <si>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</si>
  <si>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</si>
  <si>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</si>
  <si>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</si>
  <si>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</si>
  <si>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</si>
  <si>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</si>
  <si>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</si>
  <si>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</si>
  <si>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</si>
  <si>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</si>
  <si>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</si>
  <si>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</si>
  <si>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</si>
  <si>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</si>
  <si>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</si>
  <si>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</si>
  <si>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</si>
  <si>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</si>
  <si>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</si>
  <si>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</si>
  <si>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</si>
  <si>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</si>
  <si>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</si>
  <si>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</si>
  <si>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</si>
  <si>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</si>
  <si>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</si>
  <si>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</si>
  <si>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</si>
  <si>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</si>
  <si>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</si>
  <si>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</si>
  <si>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</si>
  <si>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</si>
  <si>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</si>
  <si>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</si>
  <si>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</si>
  <si>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</si>
  <si>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</si>
  <si>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</si>
  <si>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</si>
  <si>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</si>
  <si>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</si>
  <si>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</si>
  <si>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</si>
  <si>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</si>
  <si>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</si>
  <si>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</si>
  <si>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</si>
  <si>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</si>
  <si>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</si>
  <si>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</si>
  <si>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</si>
  <si>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</si>
  <si>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</si>
  <si>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</si>
  <si>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</si>
  <si>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</si>
  <si>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</si>
  <si>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</si>
  <si>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</si>
  <si>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</si>
  <si>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</si>
  <si>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</si>
  <si>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</si>
  <si>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</si>
  <si>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</si>
  <si>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</si>
  <si>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</si>
  <si>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</si>
  <si>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</si>
  <si>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</si>
  <si>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</si>
  <si>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</si>
  <si>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</si>
  <si>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</si>
  <si>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</si>
  <si>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</si>
  <si>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</si>
  <si>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</si>
  <si>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</si>
  <si>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</si>
  <si>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</si>
  <si>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</si>
  <si>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</si>
  <si>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</si>
  <si>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</si>
  <si>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</si>
  <si>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</si>
  <si>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</si>
  <si>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</si>
  <si>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</si>
  <si>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</si>
  <si>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</si>
  <si>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</si>
  <si>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</si>
  <si>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</si>
  <si>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</si>
  <si>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</si>
  <si>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</si>
  <si>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</si>
  <si>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</si>
  <si>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</si>
  <si>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</si>
  <si>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</si>
  <si>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</si>
  <si>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</si>
  <si>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</si>
  <si>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</si>
  <si>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</si>
  <si>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</si>
  <si>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</si>
  <si>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</si>
  <si>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</si>
  <si>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</si>
  <si>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</si>
  <si>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</si>
  <si>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</si>
  <si>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</si>
  <si>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</si>
  <si>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</si>
  <si>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</si>
  <si>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</si>
  <si>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</si>
  <si>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</si>
  <si>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</si>
  <si>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</si>
  <si>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</si>
  <si>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</si>
  <si>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</si>
  <si>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</si>
  <si>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</si>
  <si>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</si>
  <si>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</si>
  <si>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</si>
  <si>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</si>
  <si>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</si>
  <si>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</si>
  <si>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</si>
  <si>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</si>
  <si>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</si>
  <si>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</si>
  <si>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</si>
  <si>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</si>
  <si>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</si>
  <si>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</si>
  <si>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</si>
  <si>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</si>
  <si>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</si>
  <si>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</si>
  <si>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</si>
  <si>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</si>
  <si>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</si>
  <si>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</si>
  <si>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</si>
  <si>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</si>
  <si>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</si>
  <si>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</si>
  <si>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</si>
  <si>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</si>
  <si>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</si>
  <si>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</si>
  <si>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</si>
  <si>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</si>
  <si>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</si>
  <si>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</si>
  <si>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</si>
  <si>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</si>
  <si>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</si>
  <si>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</si>
  <si>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</si>
  <si>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</si>
  <si>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</si>
  <si>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</si>
  <si>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</si>
  <si>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</si>
  <si>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</si>
  <si>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</si>
  <si>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</si>
  <si>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</si>
  <si>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</si>
  <si>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</si>
  <si>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</si>
  <si>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</si>
  <si>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</si>
  <si>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</si>
  <si>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</si>
  <si>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</si>
  <si>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</si>
  <si>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</si>
  <si>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</si>
  <si>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</si>
  <si>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</si>
  <si>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</si>
  <si>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</si>
  <si>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</si>
  <si>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</si>
  <si>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</si>
  <si>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</si>
  <si>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</si>
  <si>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</si>
  <si>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</si>
  <si>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</si>
  <si>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</si>
  <si>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</si>
  <si>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</si>
  <si>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</si>
  <si>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</si>
  <si>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</si>
  <si>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</si>
  <si>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</si>
  <si>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</si>
  <si>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</si>
  <si>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</si>
  <si>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</si>
  <si>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</si>
  <si>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</si>
  <si>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</si>
  <si>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</si>
  <si>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</si>
  <si>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</si>
  <si>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</si>
  <si>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</si>
  <si>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</si>
  <si>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</si>
  <si>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</si>
  <si>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</si>
  <si>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</si>
  <si>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</si>
  <si>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</si>
  <si>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</si>
  <si>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</si>
  <si>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</si>
  <si>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</si>
  <si>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</si>
  <si>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</si>
  <si>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</si>
  <si>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</si>
  <si>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</si>
  <si>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</si>
  <si>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</si>
  <si>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</si>
  <si>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</si>
  <si>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</si>
  <si>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</si>
  <si>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</si>
  <si>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</si>
  <si>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</si>
  <si>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</si>
  <si>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</si>
  <si>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</si>
  <si>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</si>
  <si>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</si>
  <si>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</si>
  <si>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</si>
  <si>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</si>
  <si>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</si>
  <si>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</si>
  <si>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</si>
  <si>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</si>
  <si>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</si>
  <si>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</si>
  <si>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</si>
  <si>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</si>
  <si>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</si>
  <si>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</si>
  <si>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</si>
  <si>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</si>
  <si>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</si>
  <si>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</si>
  <si>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</si>
  <si>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</si>
  <si>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</si>
  <si>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</si>
  <si>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</si>
  <si>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</si>
  <si>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</si>
  <si>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</si>
  <si>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</si>
  <si>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</si>
  <si>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</si>
  <si>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</si>
  <si>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</si>
  <si>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</si>
  <si>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</si>
  <si>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</si>
  <si>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</si>
  <si>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</si>
  <si>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</si>
  <si>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</si>
  <si>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</si>
  <si>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</si>
  <si>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</si>
  <si>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</si>
  <si>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</si>
  <si>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</si>
  <si>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</si>
  <si>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</si>
  <si>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</si>
  <si>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</si>
  <si>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</si>
  <si>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</si>
  <si>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</si>
  <si>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</si>
  <si>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</si>
  <si>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</si>
  <si>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</si>
  <si>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</si>
  <si>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</si>
  <si>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</si>
  <si>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</si>
  <si>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</si>
  <si>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</si>
  <si>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</si>
  <si>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</si>
  <si>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</si>
  <si>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</si>
  <si>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</si>
  <si>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</si>
  <si>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</si>
  <si>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</si>
  <si>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</si>
  <si>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</si>
  <si>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</si>
  <si>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</si>
  <si>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</si>
  <si>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</si>
  <si>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</si>
  <si>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</si>
  <si>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</si>
  <si>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</si>
  <si>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</si>
  <si>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</si>
  <si>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</si>
  <si>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</si>
  <si>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</si>
  <si>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</si>
  <si>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</si>
  <si>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</si>
  <si>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</si>
  <si>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</si>
  <si>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</si>
  <si>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</si>
  <si>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</si>
  <si>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</si>
  <si>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</si>
  <si>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</si>
  <si>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</si>
  <si>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</si>
  <si>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</si>
  <si>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</si>
  <si>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</si>
  <si>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</si>
  <si>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</si>
  <si>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</si>
  <si>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</si>
  <si>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</si>
  <si>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</si>
  <si>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</si>
  <si>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</si>
  <si>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</si>
  <si>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</si>
  <si>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</si>
  <si>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</si>
  <si>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</si>
  <si>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</si>
  <si>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</si>
  <si>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</si>
  <si>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</si>
  <si>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</si>
  <si>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</si>
  <si>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</si>
  <si>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</si>
  <si>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</si>
  <si>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</si>
  <si>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</si>
  <si>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</si>
  <si>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</si>
  <si>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</si>
  <si>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</si>
  <si>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</si>
  <si>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</si>
  <si>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</si>
  <si>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</si>
  <si>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</si>
  <si>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</si>
  <si>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</si>
  <si>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</si>
  <si>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</si>
  <si>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</si>
  <si>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</si>
  <si>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</si>
  <si>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</si>
  <si>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</si>
  <si>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</si>
  <si>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</si>
  <si>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</si>
  <si>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</si>
  <si>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</si>
  <si>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</si>
  <si>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</si>
  <si>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</si>
  <si>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</si>
  <si>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</si>
  <si>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</si>
  <si>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</si>
  <si>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</si>
  <si>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</si>
  <si>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</si>
  <si>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</si>
  <si>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</si>
  <si>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</si>
  <si>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</si>
  <si>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</si>
  <si>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</si>
  <si>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</si>
  <si>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</si>
  <si>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</si>
  <si>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</si>
  <si>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</si>
  <si>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</si>
  <si>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</si>
  <si>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</si>
  <si>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</si>
  <si>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</si>
  <si>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</si>
  <si>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</si>
  <si>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</si>
  <si>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</si>
  <si>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</si>
  <si>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</si>
  <si>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</si>
  <si>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</si>
  <si>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</si>
  <si>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</si>
  <si>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</si>
  <si>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</si>
  <si>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</si>
  <si>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</si>
  <si>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</si>
  <si>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</si>
  <si>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</si>
  <si>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</si>
  <si>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</si>
  <si>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</si>
  <si>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</si>
  <si>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</si>
  <si>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</si>
  <si>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</si>
  <si>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</si>
  <si>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</si>
  <si>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</si>
  <si>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</si>
  <si>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</si>
  <si>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</si>
  <si>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</si>
  <si>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</si>
  <si>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</si>
  <si>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</si>
  <si>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</si>
  <si>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</si>
  <si>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</si>
  <si>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</si>
  <si>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</si>
  <si>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</si>
  <si>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</si>
  <si>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</si>
  <si>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</si>
  <si>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</si>
  <si>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</si>
  <si>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</si>
  <si>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</si>
  <si>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</si>
  <si>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</si>
  <si>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</si>
  <si>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</si>
  <si>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</si>
  <si>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</si>
  <si>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</si>
  <si>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</si>
  <si>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</si>
  <si>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</si>
  <si>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</si>
  <si>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</si>
  <si>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</si>
  <si>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</si>
  <si>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</si>
  <si>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</si>
  <si>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</si>
  <si>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</si>
  <si>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</si>
  <si>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</si>
  <si>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</si>
  <si>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</si>
  <si>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</si>
  <si>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</si>
  <si>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</si>
  <si>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</si>
  <si>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</si>
  <si>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</si>
  <si>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</si>
  <si>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</si>
  <si>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</si>
  <si>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</si>
  <si>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</si>
  <si>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</si>
  <si>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</si>
  <si>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</si>
  <si>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</si>
  <si>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</si>
  <si>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</si>
  <si>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</si>
  <si>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</si>
  <si>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</si>
  <si>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</si>
  <si>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</si>
  <si>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</si>
  <si>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</si>
  <si>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</si>
  <si>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</si>
  <si>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</si>
  <si>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</si>
  <si>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</si>
  <si>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</si>
  <si>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</si>
  <si>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</si>
  <si>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</si>
  <si>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</si>
  <si>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</si>
  <si>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</si>
  <si>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</si>
  <si>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</si>
  <si>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</si>
  <si>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</si>
  <si>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</si>
  <si>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</si>
  <si>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</si>
  <si>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</si>
  <si>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</si>
  <si>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</si>
  <si>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</si>
  <si>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</si>
  <si>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</si>
  <si>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</si>
  <si>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</si>
  <si>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</si>
  <si>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</si>
  <si>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</si>
  <si>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</si>
  <si>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</si>
  <si>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</si>
  <si>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</si>
  <si>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</si>
  <si>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</si>
  <si>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</si>
  <si>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</si>
  <si>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</si>
  <si>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</si>
  <si>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</si>
  <si>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</si>
  <si>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</si>
  <si>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</si>
  <si>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</si>
  <si>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</si>
  <si>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</si>
  <si>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</si>
  <si>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</si>
  <si>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</si>
  <si>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</si>
  <si>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</si>
  <si>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</si>
  <si>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</si>
  <si>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</si>
  <si>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</si>
  <si>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</si>
  <si>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</si>
  <si>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</si>
  <si>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</si>
  <si>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</si>
  <si>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</si>
  <si>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</si>
  <si>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</si>
  <si>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</si>
  <si>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</si>
  <si>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</si>
  <si>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</si>
  <si>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</si>
  <si>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</si>
  <si>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</si>
  <si>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</si>
  <si>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</si>
  <si>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</si>
  <si>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</si>
  <si>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</si>
  <si>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</si>
  <si>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</si>
  <si>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</si>
  <si>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</si>
  <si>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</si>
  <si>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</si>
  <si>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</si>
  <si>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</si>
  <si>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</si>
  <si>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</si>
  <si>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</si>
  <si>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</si>
  <si>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</si>
  <si>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</si>
  <si>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</si>
  <si>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</si>
  <si>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</si>
  <si>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</si>
  <si>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</si>
  <si>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</si>
  <si>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</si>
  <si>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</si>
  <si>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</si>
  <si>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</si>
  <si>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</si>
  <si>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</si>
  <si>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</si>
  <si>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</si>
  <si>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</si>
  <si>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</si>
  <si>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</si>
  <si>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</si>
  <si>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</si>
  <si>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</si>
  <si>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</si>
  <si>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</si>
  <si>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</si>
  <si>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</si>
  <si>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</si>
  <si>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</si>
  <si>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</si>
  <si>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</si>
  <si>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</si>
  <si>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</si>
  <si>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</si>
  <si>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</si>
  <si>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</si>
  <si>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</si>
  <si>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</si>
  <si>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</si>
  <si>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</si>
  <si>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</si>
  <si>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</si>
  <si>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</si>
  <si>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</si>
  <si>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</si>
  <si>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</si>
  <si>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</si>
  <si>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</si>
  <si>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</si>
  <si>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</si>
  <si>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</si>
  <si>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</si>
  <si>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</si>
  <si>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</si>
  <si>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</si>
  <si>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</si>
  <si>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</si>
  <si>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</si>
  <si>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</si>
  <si>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</si>
  <si>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</si>
  <si>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</si>
  <si>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</si>
  <si>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</si>
  <si>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</si>
  <si>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</si>
  <si>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</si>
  <si>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</si>
  <si>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</si>
  <si>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</si>
  <si>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</si>
  <si>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</si>
  <si>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</si>
  <si>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</si>
  <si>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</si>
  <si>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</si>
  <si>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</si>
  <si>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</si>
  <si>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</si>
  <si>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</si>
  <si>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</si>
  <si>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</si>
  <si>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</si>
  <si>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</si>
  <si>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</si>
  <si>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</si>
  <si>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</si>
  <si>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</si>
  <si>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</si>
  <si>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</si>
  <si>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</si>
  <si>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</si>
  <si>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</si>
  <si>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</si>
  <si>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</si>
  <si>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</si>
  <si>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</si>
  <si>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</si>
  <si>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</si>
  <si>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</si>
  <si>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</si>
  <si>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</si>
  <si>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</si>
  <si>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</si>
  <si>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</si>
  <si>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</si>
  <si>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</si>
  <si>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</si>
  <si>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</si>
  <si>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</si>
  <si>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</si>
  <si>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</si>
  <si>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</si>
  <si>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</si>
  <si>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</si>
  <si>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</si>
  <si>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</si>
  <si>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</si>
  <si>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</si>
  <si>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</si>
  <si>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</si>
  <si>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</si>
  <si>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</si>
  <si>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</si>
  <si>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</si>
  <si>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</si>
  <si>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</si>
  <si>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</si>
  <si>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</si>
  <si>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</si>
  <si>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</si>
  <si>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</si>
  <si>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</si>
  <si>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</si>
  <si>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</si>
  <si>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</si>
  <si>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</si>
  <si>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</si>
  <si>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</si>
  <si>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</si>
  <si>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</si>
  <si>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</si>
  <si>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</si>
  <si>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</si>
  <si>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</si>
  <si>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</si>
  <si>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</si>
  <si>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</si>
  <si>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</si>
  <si>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</si>
  <si>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</si>
  <si>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</si>
  <si>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</si>
  <si>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</si>
  <si>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</si>
  <si>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</si>
  <si>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</si>
  <si>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</si>
  <si>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</si>
  <si>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</si>
  <si>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</si>
  <si>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</si>
  <si>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</si>
  <si>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</si>
  <si>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</si>
  <si>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</si>
  <si>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</si>
  <si>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</si>
  <si>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</si>
  <si>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</si>
  <si>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</si>
  <si>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</si>
  <si>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</si>
  <si>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</si>
  <si>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</si>
  <si>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</si>
  <si>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</si>
  <si>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</si>
  <si>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</si>
  <si>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</si>
  <si>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</si>
  <si>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</si>
  <si>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</si>
  <si>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</si>
  <si>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</si>
  <si>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</si>
  <si>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</si>
  <si>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</si>
  <si>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</si>
  <si>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</si>
  <si>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</si>
  <si>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</si>
  <si>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</si>
  <si>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</si>
  <si>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</si>
  <si>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</si>
  <si>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</si>
  <si>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</si>
  <si>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</si>
  <si>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</si>
  <si>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</si>
  <si>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</si>
  <si>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</si>
  <si>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</si>
  <si>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</si>
  <si>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</si>
  <si>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</si>
  <si>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</si>
  <si>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</si>
  <si>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</si>
  <si>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</si>
  <si>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</si>
  <si>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</si>
  <si>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</si>
  <si>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</si>
  <si>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</si>
  <si>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</si>
  <si>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</si>
  <si>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</si>
  <si>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</si>
  <si>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</si>
  <si>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</si>
  <si>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</si>
  <si>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</si>
  <si>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</si>
  <si>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</si>
  <si>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</si>
  <si>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</si>
  <si>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</si>
  <si>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</si>
  <si>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</si>
  <si>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</si>
  <si>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</si>
  <si>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</si>
  <si>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</si>
  <si>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</si>
  <si>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</si>
  <si>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</si>
  <si>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</si>
  <si>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</si>
  <si>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</si>
  <si>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</si>
  <si>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</si>
  <si>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</si>
  <si>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</si>
  <si>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</si>
  <si>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</si>
  <si>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</si>
  <si>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</si>
  <si>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</si>
  <si>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</si>
  <si>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</si>
  <si>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</si>
  <si>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</si>
  <si>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</si>
  <si>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</si>
  <si>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</si>
  <si>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</si>
  <si>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</si>
  <si>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</si>
  <si>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</si>
  <si>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</si>
  <si>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</si>
  <si>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</si>
  <si>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</si>
  <si>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</si>
  <si>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</si>
  <si>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</si>
  <si>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</si>
  <si>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</si>
  <si>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</si>
  <si>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</si>
  <si>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</si>
  <si>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</si>
  <si>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</si>
  <si>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</si>
  <si>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</si>
  <si>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</si>
  <si>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</si>
  <si>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</si>
  <si>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</si>
  <si>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</si>
  <si>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</si>
  <si>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</si>
  <si>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</si>
  <si>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</si>
  <si>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</si>
  <si>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</si>
  <si>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</si>
  <si>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</si>
  <si>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</si>
  <si>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</si>
  <si>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</si>
  <si>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</si>
  <si>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</si>
  <si>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</si>
  <si>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</si>
  <si>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</si>
  <si>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</si>
  <si>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</si>
  <si>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</si>
  <si>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</si>
  <si>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</si>
  <si>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</si>
  <si>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</si>
  <si>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</si>
  <si>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</si>
  <si>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</si>
  <si>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</si>
  <si>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</si>
  <si>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</si>
  <si>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</si>
  <si>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</si>
  <si>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</si>
  <si>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</si>
  <si>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</si>
  <si>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</si>
  <si>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</si>
  <si>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</si>
  <si>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</si>
  <si>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</si>
  <si>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</si>
  <si>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</si>
  <si>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</si>
  <si>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</si>
  <si>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</si>
  <si>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</si>
  <si>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</si>
  <si>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</si>
  <si>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</si>
  <si>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</si>
  <si>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</si>
  <si>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</si>
  <si>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</si>
  <si>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</si>
  <si>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</si>
  <si>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</si>
  <si>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</si>
  <si>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</si>
  <si>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</si>
  <si>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</si>
  <si>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</si>
  <si>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</si>
  <si>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</si>
  <si>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</si>
  <si>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</si>
  <si>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</si>
  <si>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</si>
  <si>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</si>
  <si>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</si>
  <si>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</si>
  <si>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</si>
  <si>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</si>
  <si>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</si>
  <si>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</si>
  <si>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</si>
  <si>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</si>
  <si>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</si>
  <si>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</si>
  <si>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</si>
  <si>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</si>
  <si>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</si>
  <si>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</si>
  <si>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</si>
  <si>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</si>
  <si>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</si>
  <si>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</si>
  <si>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</si>
  <si>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</si>
  <si>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</si>
  <si>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</si>
  <si>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</si>
  <si>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</si>
  <si>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</si>
  <si>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</si>
  <si>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</si>
  <si>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</si>
  <si>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</si>
  <si>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</si>
  <si>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</si>
  <si>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</si>
  <si>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</si>
  <si>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</si>
  <si>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</si>
  <si>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</si>
  <si>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</si>
  <si>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</si>
  <si>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</si>
  <si>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</si>
  <si>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</si>
  <si>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</si>
  <si>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</si>
  <si>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</si>
  <si>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</si>
  <si>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</si>
  <si>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</si>
  <si>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</si>
  <si>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</si>
  <si>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</si>
  <si>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</si>
  <si>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</si>
  <si>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</si>
  <si>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</si>
  <si>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</si>
  <si>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</si>
  <si>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</si>
  <si>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</si>
  <si>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</si>
  <si>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</si>
  <si>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</si>
  <si>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</si>
  <si>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</si>
  <si>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</si>
  <si>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</si>
  <si>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</si>
  <si>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</si>
  <si>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</si>
  <si>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</si>
  <si>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</si>
  <si>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</si>
  <si>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</si>
  <si>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</si>
  <si>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</si>
  <si>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</si>
  <si>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</si>
  <si>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</si>
  <si>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</si>
  <si>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</si>
  <si>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</si>
  <si>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</si>
  <si>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</si>
  <si>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</si>
  <si>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</si>
  <si>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</si>
  <si>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</si>
  <si>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</si>
  <si>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</si>
  <si>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</si>
  <si>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</si>
  <si>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</si>
  <si>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</si>
  <si>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</si>
  <si>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</si>
  <si>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</si>
  <si>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</si>
  <si>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</si>
  <si>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</si>
  <si>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</si>
  <si>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</si>
  <si>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</si>
  <si>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</si>
  <si>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</si>
  <si>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</si>
  <si>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</si>
  <si>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</si>
  <si>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</si>
  <si>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</si>
  <si>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</si>
  <si>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</si>
  <si>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</si>
  <si>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</si>
  <si>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</si>
  <si>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</si>
  <si>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</si>
  <si>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</si>
  <si>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</si>
  <si>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</si>
  <si>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</si>
  <si>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</si>
  <si>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</si>
  <si>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</si>
  <si>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</si>
  <si>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</si>
  <si>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</si>
  <si>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</si>
  <si>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</si>
  <si>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</si>
  <si>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</si>
  <si>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</si>
  <si>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</si>
  <si>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</si>
  <si>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</si>
  <si>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</si>
  <si>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</si>
  <si>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</si>
  <si>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</si>
  <si>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</si>
  <si>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</si>
  <si>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</si>
  <si>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</si>
  <si>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</si>
  <si>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</si>
  <si>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</si>
  <si>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</si>
  <si>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</si>
  <si>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</si>
  <si>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</si>
  <si>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</si>
  <si>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</si>
  <si>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</si>
  <si>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</si>
  <si>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</si>
  <si>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</si>
  <si>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</si>
  <si>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</si>
  <si>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</si>
  <si>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</si>
  <si>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</si>
  <si>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</si>
  <si>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</si>
  <si>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</si>
  <si>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</si>
  <si>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</si>
  <si>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</si>
  <si>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</si>
  <si>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</si>
  <si>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</si>
  <si>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</si>
  <si>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</si>
  <si>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</si>
  <si>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</si>
  <si>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</si>
  <si>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</si>
  <si>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</si>
  <si>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</si>
  <si>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</si>
  <si>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</si>
  <si>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</si>
  <si>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</si>
  <si>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</si>
  <si>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</si>
  <si>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</si>
  <si>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</si>
  <si>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</si>
  <si>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</si>
  <si>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</si>
  <si>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</si>
  <si>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</si>
  <si>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</si>
  <si>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</si>
  <si>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</si>
  <si>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</si>
  <si>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</si>
  <si>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</si>
  <si>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</si>
  <si>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</si>
  <si>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</si>
  <si>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</si>
  <si>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</si>
  <si>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</si>
  <si>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</si>
  <si>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</si>
  <si>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</si>
  <si>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</si>
  <si>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</si>
  <si>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</si>
  <si>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</si>
  <si>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</si>
  <si>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</si>
  <si>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</si>
  <si>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</si>
  <si>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</si>
  <si>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</si>
  <si>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</si>
  <si>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</si>
  <si>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</si>
  <si>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</si>
  <si>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</si>
  <si>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</si>
  <si>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</si>
  <si>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</si>
  <si>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</si>
  <si>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</si>
  <si>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</si>
  <si>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</si>
  <si>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</si>
  <si>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</si>
  <si>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</si>
  <si>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</si>
  <si>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</si>
  <si>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</si>
  <si>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</si>
  <si>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</si>
  <si>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</si>
  <si>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</si>
  <si>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</si>
  <si>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</si>
  <si>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</si>
  <si>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</si>
  <si>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</si>
  <si>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</si>
  <si>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</si>
  <si>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</si>
  <si>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</si>
  <si>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</si>
  <si>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</si>
  <si>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</si>
  <si>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</si>
  <si>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</si>
  <si>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</si>
  <si>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</si>
  <si>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</si>
  <si>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</si>
  <si>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</si>
  <si>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</si>
  <si>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</si>
  <si>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</si>
  <si>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</si>
  <si>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</si>
  <si>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</si>
  <si>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</si>
  <si>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</si>
  <si>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</si>
  <si>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</si>
  <si>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</si>
  <si>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</si>
  <si>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</si>
  <si>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</si>
  <si>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</si>
  <si>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</si>
  <si>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</si>
  <si>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</si>
  <si>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</si>
  <si>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</si>
  <si>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</si>
  <si>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</si>
  <si>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</si>
  <si>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</si>
  <si>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</si>
  <si>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</si>
  <si>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</si>
  <si>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</si>
  <si>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</si>
  <si>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</si>
  <si>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</si>
  <si>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</si>
  <si>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</si>
  <si>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</si>
  <si>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</si>
  <si>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</si>
  <si>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</si>
  <si>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</si>
  <si>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</si>
  <si>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</si>
  <si>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</si>
  <si>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</si>
  <si>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</si>
  <si>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</si>
  <si>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</si>
  <si>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</si>
  <si>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</si>
  <si>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</si>
  <si>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</si>
  <si>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</si>
  <si>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</si>
  <si>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</si>
  <si>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</si>
  <si>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</si>
  <si>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</si>
  <si>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</si>
  <si>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</si>
  <si>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</si>
  <si>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</si>
  <si>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</si>
  <si>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</si>
  <si>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</si>
  <si>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</si>
  <si>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</si>
  <si>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</si>
  <si>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</si>
  <si>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</si>
  <si>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</si>
  <si>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</si>
  <si>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</si>
  <si>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</si>
  <si>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</si>
  <si>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</si>
  <si>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</si>
  <si>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</si>
  <si>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</si>
  <si>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</si>
  <si>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</si>
  <si>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</si>
  <si>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</si>
  <si>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</si>
  <si>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</si>
  <si>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</si>
  <si>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</si>
  <si>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</si>
  <si>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</si>
  <si>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</si>
  <si>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</si>
  <si>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</si>
  <si>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</si>
  <si>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</si>
  <si>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</si>
  <si>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</si>
  <si>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</si>
  <si>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</si>
  <si>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</si>
  <si>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</si>
  <si>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</si>
  <si>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</si>
  <si>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</si>
  <si>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</si>
  <si>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</si>
  <si>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</si>
  <si>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</si>
  <si>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</si>
  <si>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</si>
  <si>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</si>
  <si>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</si>
  <si>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</si>
  <si>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</si>
  <si>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</si>
  <si>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</si>
  <si>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</si>
  <si>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</si>
  <si>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</si>
  <si>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</si>
  <si>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</si>
  <si>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</si>
  <si>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</si>
  <si>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</si>
  <si>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</si>
  <si>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</si>
  <si>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</si>
  <si>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</si>
  <si>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</si>
  <si>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</si>
  <si>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</si>
  <si>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</si>
  <si>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</si>
  <si>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</si>
  <si>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</si>
  <si>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</si>
  <si>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</si>
  <si>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</si>
  <si>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</si>
  <si>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</si>
  <si>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</si>
  <si>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</si>
  <si>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</si>
  <si>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</si>
  <si>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</si>
  <si>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</si>
  <si>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</si>
  <si>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</si>
  <si>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</si>
  <si>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</si>
  <si>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</si>
  <si>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</si>
  <si>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</si>
  <si>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</si>
  <si>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</si>
  <si>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</si>
  <si>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</si>
  <si>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</si>
  <si>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</si>
  <si>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</si>
  <si>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</si>
  <si>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</si>
  <si>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</si>
  <si>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</si>
  <si>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</si>
  <si>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</si>
  <si>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</si>
  <si>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</si>
  <si>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</si>
  <si>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</si>
  <si>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</si>
  <si>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</si>
  <si>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</si>
  <si>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</si>
  <si>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</si>
  <si>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</si>
  <si>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</si>
  <si>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</si>
  <si>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</si>
  <si>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</si>
  <si>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</si>
  <si>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</si>
  <si>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</si>
  <si>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</si>
  <si>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</si>
  <si>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</si>
  <si>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</si>
  <si>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</si>
  <si>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</si>
  <si>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</si>
  <si>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</si>
  <si>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</si>
  <si>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</si>
  <si>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</si>
  <si>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</si>
  <si>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</si>
  <si>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</si>
  <si>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</si>
  <si>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</si>
  <si>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</si>
  <si>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</si>
  <si>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</si>
  <si>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</si>
  <si>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</si>
  <si>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</si>
  <si>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</si>
  <si>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</si>
  <si>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</si>
  <si>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</si>
  <si>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</si>
  <si>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</si>
  <si>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</si>
  <si>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</si>
  <si>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</si>
  <si>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</si>
  <si>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</si>
  <si>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</si>
  <si>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</si>
  <si>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</si>
  <si>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</si>
  <si>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</si>
  <si>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</si>
  <si>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</si>
  <si>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</si>
  <si>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</si>
  <si>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</si>
  <si>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</si>
  <si>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</si>
  <si>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</si>
  <si>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</si>
  <si>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</si>
  <si>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</si>
  <si>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</si>
  <si>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</si>
  <si>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</si>
  <si>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</si>
  <si>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</si>
  <si>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</si>
  <si>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</si>
  <si>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</si>
  <si>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</si>
  <si>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</si>
  <si>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</si>
  <si>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</si>
  <si>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</si>
  <si>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</si>
  <si>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</si>
  <si>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</si>
  <si>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</si>
  <si>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</si>
  <si>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</si>
  <si>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</si>
  <si>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</si>
  <si>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</si>
  <si>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</si>
  <si>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</si>
  <si>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</si>
  <si>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</si>
  <si>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</si>
  <si>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</si>
  <si>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</si>
  <si>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</si>
  <si>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</si>
  <si>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</si>
  <si>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</si>
  <si>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</si>
  <si>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</si>
  <si>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</si>
  <si>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</si>
  <si>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</si>
  <si>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</si>
  <si>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</si>
  <si>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</si>
  <si>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</si>
  <si>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</si>
  <si>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</si>
  <si>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</si>
  <si>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</si>
  <si>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</si>
  <si>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</si>
  <si>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</si>
  <si>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</si>
  <si>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</si>
  <si>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</si>
  <si>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</si>
  <si>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</si>
  <si>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</si>
  <si>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</si>
  <si>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</si>
  <si>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</si>
  <si>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</si>
  <si>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</si>
  <si>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</si>
  <si>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</si>
  <si>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</si>
  <si>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</si>
  <si>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</si>
  <si>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</si>
  <si>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</si>
  <si>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</si>
  <si>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</si>
  <si>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</si>
  <si>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</si>
  <si>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</si>
  <si>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</si>
  <si>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</si>
  <si>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</si>
  <si>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</si>
  <si>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</si>
  <si>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</si>
  <si>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</si>
  <si>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</si>
  <si>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</si>
  <si>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</si>
  <si>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</si>
  <si>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</si>
  <si>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</si>
  <si>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</si>
  <si>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</si>
  <si>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</si>
  <si>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</si>
  <si>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</si>
  <si>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</si>
  <si>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</si>
  <si>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</si>
  <si>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</si>
  <si>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</si>
  <si>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</si>
  <si>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</si>
  <si>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</si>
  <si>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</si>
  <si>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</si>
  <si>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</si>
  <si>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</si>
  <si>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</si>
  <si>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</si>
  <si>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</si>
  <si>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</si>
  <si>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</si>
  <si>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</si>
  <si>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</si>
  <si>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</si>
  <si>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</si>
  <si>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</si>
  <si>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</si>
  <si>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</si>
  <si>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</si>
  <si>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</si>
  <si>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</si>
  <si>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</si>
  <si>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</si>
  <si>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</si>
  <si>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</si>
  <si>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</si>
  <si>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</si>
  <si>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</si>
  <si>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</si>
  <si>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</si>
  <si>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</si>
  <si>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</si>
  <si>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</si>
  <si>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</si>
  <si>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</si>
  <si>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</si>
  <si>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</si>
  <si>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</si>
  <si>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</si>
  <si>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</si>
  <si>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</si>
  <si>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</si>
  <si>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</si>
  <si>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</si>
  <si>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</si>
  <si>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</si>
  <si>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</si>
  <si>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</si>
  <si>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</si>
  <si>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</si>
  <si>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</si>
  <si>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</si>
  <si>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</si>
  <si>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</si>
  <si>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</si>
  <si>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</si>
  <si>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</si>
  <si>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</si>
  <si>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</si>
  <si>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</si>
  <si>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</si>
  <si>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</si>
  <si>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</si>
  <si>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</si>
  <si>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</si>
  <si>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</si>
  <si>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</si>
  <si>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</si>
  <si>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</si>
  <si>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</si>
  <si>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</si>
  <si>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</si>
  <si>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</si>
  <si>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</si>
  <si>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</si>
  <si>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</si>
  <si>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</si>
  <si>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</si>
  <si>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</si>
  <si>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</si>
  <si>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</si>
  <si>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</si>
  <si>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</si>
  <si>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</si>
  <si>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</si>
  <si>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</si>
  <si>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</si>
  <si>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</si>
  <si>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</si>
  <si>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</si>
  <si>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</si>
  <si>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</si>
  <si>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</si>
  <si>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</si>
  <si>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</si>
  <si>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</si>
  <si>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</si>
  <si>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</si>
  <si>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</si>
  <si>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</si>
  <si>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</si>
  <si>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</si>
  <si>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</si>
  <si>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</si>
  <si>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</si>
  <si>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</si>
  <si>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</si>
  <si>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</si>
  <si>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</si>
  <si>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</si>
  <si>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</si>
  <si>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</si>
  <si>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</si>
  <si>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</si>
  <si>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</si>
  <si>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</si>
  <si>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</si>
  <si>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</si>
  <si>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</si>
  <si>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</si>
  <si>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</si>
  <si>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</si>
  <si>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</si>
  <si>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</si>
  <si>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</si>
  <si>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</si>
  <si>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</si>
  <si>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</si>
  <si>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</si>
  <si>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</si>
  <si>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</si>
  <si>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</si>
  <si>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</si>
  <si>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</si>
  <si>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</si>
  <si>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</si>
  <si>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</si>
  <si>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</si>
  <si>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</si>
  <si>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</si>
  <si>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</si>
  <si>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</si>
  <si>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</si>
  <si>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</si>
  <si>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</si>
  <si>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</si>
  <si>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</si>
  <si>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</si>
  <si>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</si>
  <si>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</si>
  <si>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</si>
  <si>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</si>
  <si>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</si>
  <si>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</si>
  <si>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</si>
  <si>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</si>
  <si>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</si>
  <si>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</si>
  <si>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</si>
  <si>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</si>
  <si>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</si>
  <si>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</si>
  <si>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</si>
  <si>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</si>
  <si>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</si>
  <si>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</si>
  <si>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</si>
  <si>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</si>
  <si>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</si>
  <si>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</si>
  <si>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</si>
  <si>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</si>
  <si>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</si>
  <si>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</si>
  <si>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</si>
  <si>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</si>
  <si>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</si>
  <si>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</si>
  <si>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</si>
  <si>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</si>
  <si>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</si>
  <si>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</si>
  <si>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</si>
  <si>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</si>
  <si>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</si>
  <si>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</si>
  <si>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</si>
  <si>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</si>
  <si>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</si>
  <si>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</si>
  <si>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</si>
  <si>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</si>
  <si>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</si>
  <si>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</si>
  <si>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</si>
  <si>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</si>
  <si>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</si>
  <si>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</si>
  <si>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</si>
  <si>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</si>
  <si>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</si>
  <si>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</si>
  <si>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</si>
  <si>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</si>
  <si>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</si>
  <si>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</si>
  <si>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</si>
  <si>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</si>
  <si>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</si>
  <si>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</si>
  <si>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</si>
  <si>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</si>
  <si>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</si>
  <si>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</si>
  <si>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</si>
  <si>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</si>
  <si>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</si>
  <si>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</si>
  <si>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</si>
  <si>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</si>
  <si>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</si>
  <si>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</si>
  <si>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</si>
  <si>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</si>
  <si>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</si>
  <si>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</si>
  <si>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</si>
  <si>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</si>
  <si>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</si>
  <si>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</si>
  <si>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</si>
  <si>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</si>
  <si>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</si>
  <si>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</si>
  <si>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</si>
  <si>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</si>
  <si>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</si>
  <si>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</si>
  <si>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</si>
  <si>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</si>
  <si>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</si>
  <si>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</si>
  <si>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</si>
  <si>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</si>
  <si>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</si>
  <si>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</si>
  <si>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</si>
  <si>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</si>
  <si>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</si>
  <si>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</si>
  <si>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</si>
  <si>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</si>
  <si>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</si>
  <si>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</si>
  <si>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</si>
  <si>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</si>
  <si>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</si>
  <si>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</si>
  <si>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</si>
  <si>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</si>
  <si>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</si>
  <si>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</si>
  <si>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</si>
  <si>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</si>
  <si>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</si>
  <si>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</si>
  <si>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</si>
  <si>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</si>
  <si>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</si>
  <si>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</si>
  <si>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</si>
  <si>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</si>
  <si>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</si>
  <si>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</si>
  <si>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</si>
  <si>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</si>
  <si>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</si>
  <si>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</si>
  <si>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</si>
  <si>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</si>
  <si>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</si>
  <si>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</si>
  <si>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</si>
  <si>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</si>
  <si>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</si>
  <si>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</si>
  <si>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</si>
  <si>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</si>
  <si>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</si>
  <si>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</si>
  <si>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</si>
  <si>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</si>
  <si>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</si>
  <si>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</si>
  <si>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</si>
  <si>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</si>
  <si>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</si>
  <si>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</si>
  <si>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</si>
  <si>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</si>
  <si>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</si>
  <si>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</si>
  <si>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</si>
  <si>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</si>
  <si>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</si>
  <si>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</si>
  <si>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</si>
  <si>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</si>
  <si>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</si>
  <si>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</si>
  <si>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</si>
  <si>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</si>
  <si>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</si>
  <si>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</si>
  <si>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</si>
  <si>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</si>
  <si>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</si>
  <si>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</si>
  <si>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</si>
  <si>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</si>
  <si>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</si>
  <si>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</si>
  <si>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</si>
  <si>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</si>
  <si>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</si>
  <si>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</si>
  <si>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</si>
  <si>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</si>
  <si>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</si>
  <si>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</si>
  <si>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</si>
  <si>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</si>
  <si>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</si>
  <si>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</si>
  <si>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</si>
  <si>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</si>
  <si>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</si>
  <si>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</si>
  <si>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</si>
  <si>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</si>
  <si>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</si>
  <si>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</si>
  <si>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</si>
  <si>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</si>
  <si>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</si>
  <si>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</si>
  <si>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</si>
  <si>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</si>
  <si>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</si>
  <si>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</si>
  <si>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</si>
  <si>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</si>
  <si>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</si>
  <si>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</si>
  <si>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</si>
  <si>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</si>
  <si>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</si>
  <si>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</si>
  <si>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</si>
  <si>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</si>
  <si>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</si>
  <si>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</si>
  <si>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</si>
  <si>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</si>
  <si>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</si>
  <si>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</si>
  <si>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</si>
  <si>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</si>
  <si>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</si>
  <si>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</si>
  <si>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</si>
  <si>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</si>
  <si>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</si>
  <si>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</si>
  <si>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</si>
  <si>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</si>
  <si>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</si>
  <si>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</si>
  <si>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</si>
  <si>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</si>
  <si>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</si>
  <si>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</si>
  <si>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</si>
  <si>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</si>
  <si>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</si>
  <si>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</si>
  <si>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</si>
  <si>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</si>
  <si>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</si>
  <si>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</si>
  <si>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</si>
  <si>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</si>
  <si>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</si>
  <si>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</si>
  <si>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</si>
  <si>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</si>
  <si>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</si>
  <si>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</si>
  <si>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</si>
  <si>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</si>
  <si>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</si>
  <si>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</si>
  <si>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</si>
  <si>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</si>
  <si>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</si>
  <si>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</si>
  <si>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</si>
  <si>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</si>
  <si>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</si>
  <si>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</si>
  <si>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</si>
  <si>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</si>
  <si>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</si>
  <si>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</si>
  <si>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</si>
  <si>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</si>
  <si>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</si>
  <si>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</si>
  <si>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</si>
  <si>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</si>
  <si>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</si>
  <si>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</si>
  <si>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</si>
  <si>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</si>
  <si>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</si>
  <si>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</si>
  <si>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</si>
  <si>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</si>
  <si>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</si>
  <si>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</si>
  <si>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</si>
  <si>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</si>
  <si>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</si>
  <si>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</si>
  <si>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</si>
  <si>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</si>
  <si>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</si>
  <si>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</si>
  <si>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</si>
  <si>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</si>
  <si>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</si>
  <si>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</si>
  <si>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</si>
  <si>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</si>
  <si>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</si>
  <si>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</si>
  <si>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</si>
  <si>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</si>
  <si>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</si>
  <si>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</si>
  <si>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</si>
  <si>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</si>
  <si>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</si>
  <si>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</si>
  <si>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</si>
  <si>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</si>
  <si>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</si>
  <si>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</si>
  <si>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</si>
  <si>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</si>
  <si>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</si>
  <si>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</si>
  <si>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</si>
  <si>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</si>
  <si>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</si>
  <si>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</si>
  <si>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</si>
  <si>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</si>
  <si>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</si>
  <si>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</si>
  <si>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</si>
  <si>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</si>
  <si>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</si>
  <si>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</si>
  <si>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</si>
  <si>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</si>
  <si>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</si>
  <si>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</si>
  <si>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</si>
  <si>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</si>
  <si>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</si>
  <si>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</si>
  <si>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</si>
  <si>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</si>
  <si>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</si>
  <si>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</si>
  <si>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</si>
  <si>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</si>
  <si>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</si>
  <si>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</si>
  <si>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</si>
  <si>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</si>
  <si>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</si>
  <si>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</si>
  <si>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</si>
  <si>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</si>
  <si>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</si>
  <si>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</si>
  <si>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</si>
  <si>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</si>
  <si>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</si>
  <si>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</si>
  <si>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</si>
  <si>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</si>
  <si>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</si>
  <si>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</si>
  <si>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</si>
  <si>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</si>
  <si>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</si>
  <si>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</si>
  <si>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</si>
  <si>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</si>
  <si>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</si>
  <si>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</si>
  <si>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</si>
  <si>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</si>
  <si>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</si>
  <si>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</si>
  <si>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</si>
  <si>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</si>
  <si>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</si>
  <si>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</si>
  <si>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</si>
  <si>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</si>
  <si>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</si>
  <si>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</si>
  <si>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</si>
  <si>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</si>
  <si>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</si>
  <si>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</si>
  <si>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</si>
  <si>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</si>
  <si>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</si>
  <si>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</si>
  <si>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</si>
  <si>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</si>
  <si>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</si>
  <si>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</si>
  <si>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</si>
  <si>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</si>
  <si>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</si>
  <si>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</si>
  <si>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</si>
  <si>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</si>
  <si>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</si>
  <si>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</si>
  <si>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</si>
  <si>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</si>
  <si>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</si>
  <si>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</si>
  <si>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</si>
  <si>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</si>
  <si>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</si>
  <si>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</si>
  <si>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</si>
  <si>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</si>
  <si>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</si>
  <si>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</si>
  <si>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</si>
  <si>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</si>
  <si>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</si>
  <si>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</si>
  <si>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</si>
  <si>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</si>
  <si>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</si>
  <si>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</si>
  <si>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</si>
  <si>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</si>
  <si>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</si>
  <si>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</si>
  <si>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</si>
  <si>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</si>
  <si>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</si>
  <si>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</si>
  <si>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</si>
  <si>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</si>
  <si>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</si>
  <si>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</si>
  <si>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</si>
  <si>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</si>
  <si>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</si>
  <si>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</si>
  <si>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</si>
  <si>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</si>
  <si>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</si>
  <si>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</si>
  <si>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</si>
  <si>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</si>
  <si>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</si>
  <si>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</si>
  <si>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</si>
  <si>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</si>
  <si>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</si>
  <si>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</si>
  <si>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</si>
  <si>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</si>
  <si>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</si>
  <si>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</si>
  <si>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</si>
  <si>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</si>
  <si>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</si>
  <si>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</si>
  <si>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</si>
  <si>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</si>
  <si>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</si>
  <si>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</si>
  <si>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</si>
  <si>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</si>
  <si>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</si>
  <si>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</si>
  <si>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</si>
  <si>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</si>
  <si>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</si>
  <si>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</si>
  <si>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</si>
  <si>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</si>
  <si>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</si>
  <si>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</si>
  <si>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</si>
  <si>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</si>
  <si>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</si>
  <si>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</si>
  <si>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</si>
  <si>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</si>
  <si>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</si>
  <si>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</si>
  <si>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</si>
  <si>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</si>
  <si>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</si>
  <si>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</si>
  <si>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</si>
  <si>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</si>
  <si>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</si>
  <si>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</si>
  <si>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</si>
  <si>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</si>
  <si>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</si>
  <si>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</si>
  <si>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</si>
  <si>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</si>
  <si>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</si>
  <si>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</si>
  <si>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</si>
  <si>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</si>
  <si>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</si>
  <si>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</si>
  <si>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</si>
  <si>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</si>
  <si>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</si>
  <si>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</si>
  <si>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</si>
  <si>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</si>
  <si>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</si>
  <si>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</si>
  <si>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</si>
  <si>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</si>
  <si>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</si>
  <si>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</si>
  <si>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</si>
  <si>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</si>
  <si>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</si>
  <si>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</si>
  <si>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</si>
  <si>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</si>
  <si>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</si>
  <si>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</si>
  <si>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</si>
  <si>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</si>
  <si>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</si>
  <si>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</si>
  <si>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</si>
  <si>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</si>
  <si>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</si>
  <si>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</si>
  <si>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</si>
  <si>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</si>
  <si>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</si>
  <si>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</si>
  <si>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</si>
  <si>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</si>
  <si>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</si>
  <si>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</si>
  <si>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</si>
  <si>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</si>
  <si>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</si>
  <si>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</si>
  <si>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</si>
  <si>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</si>
  <si>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</si>
  <si>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</si>
  <si>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</si>
  <si>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</si>
  <si>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</si>
  <si>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</si>
  <si>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</si>
  <si>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</si>
  <si>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</si>
  <si>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</si>
  <si>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</si>
  <si>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</si>
  <si>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</si>
  <si>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</si>
  <si>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</si>
  <si>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</si>
  <si>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</si>
  <si>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</si>
  <si>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</si>
  <si>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</si>
  <si>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</si>
  <si>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</si>
  <si>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</si>
  <si>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</si>
  <si>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</si>
  <si>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</si>
  <si>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</si>
  <si>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</si>
  <si>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</si>
  <si>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</si>
  <si>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</si>
  <si>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</si>
  <si>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</si>
  <si>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</si>
  <si>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</si>
  <si>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</si>
  <si>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</si>
  <si>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</si>
  <si>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</si>
  <si>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</si>
  <si>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</si>
  <si>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</si>
  <si>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</si>
  <si>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</si>
  <si>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</si>
  <si>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</si>
  <si>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</si>
  <si>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</si>
  <si>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</si>
  <si>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</si>
  <si>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</si>
  <si>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</si>
  <si>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</si>
  <si>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</si>
  <si>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</si>
  <si>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</si>
  <si>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</si>
  <si>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</si>
  <si>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</si>
  <si>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</si>
  <si>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</si>
  <si>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</si>
  <si>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</si>
  <si>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</si>
  <si>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</si>
  <si>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</si>
  <si>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</si>
  <si>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</si>
  <si>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</si>
  <si>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</si>
  <si>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</si>
  <si>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</si>
  <si>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</si>
  <si>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</si>
  <si>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</si>
  <si>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</si>
  <si>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</si>
  <si>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</si>
  <si>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</si>
  <si>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</si>
  <si>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</si>
  <si>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</si>
  <si>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</si>
  <si>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</si>
  <si>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</si>
  <si>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</si>
  <si>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</si>
  <si>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</si>
  <si>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</si>
  <si>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</si>
  <si>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</si>
  <si>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</si>
  <si>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</si>
  <si>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</si>
  <si>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</si>
  <si>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</si>
  <si>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</si>
  <si>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</si>
  <si>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</si>
  <si>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</si>
  <si>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</si>
  <si>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</si>
  <si>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</si>
  <si>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</si>
  <si>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</si>
  <si>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</si>
  <si>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</si>
  <si>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</si>
  <si>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</si>
  <si>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</si>
  <si>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</si>
  <si>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</si>
  <si>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</si>
  <si>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</si>
  <si>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</si>
  <si>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</si>
  <si>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</si>
  <si>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</si>
  <si>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</si>
  <si>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</si>
  <si>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</si>
  <si>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</si>
  <si>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</si>
  <si>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</si>
  <si>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</si>
  <si>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</si>
  <si>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</si>
  <si>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</si>
  <si>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</si>
  <si>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</si>
  <si>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</si>
  <si>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</si>
  <si>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</si>
  <si>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</si>
  <si>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</si>
  <si>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</si>
  <si>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</si>
  <si>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</si>
  <si>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</si>
  <si>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</si>
  <si>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</si>
  <si>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</si>
  <si>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</si>
  <si>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</si>
  <si>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</si>
  <si>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</si>
  <si>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</si>
  <si>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</si>
  <si>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</si>
  <si>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</si>
  <si>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</si>
  <si>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</si>
  <si>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</si>
  <si>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</si>
  <si>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</si>
  <si>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</si>
  <si>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</si>
  <si>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</si>
  <si>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</si>
  <si>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</si>
  <si>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</si>
  <si>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</si>
  <si>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</si>
  <si>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</si>
  <si>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</si>
  <si>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</si>
  <si>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</si>
  <si>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</si>
  <si>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</si>
  <si>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</si>
  <si>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</si>
  <si>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</si>
  <si>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</si>
  <si>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</si>
  <si>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</si>
  <si>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</si>
  <si>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</si>
  <si>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</si>
  <si>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</si>
  <si>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</si>
  <si>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</si>
  <si>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</si>
  <si>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</si>
  <si>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</si>
  <si>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</si>
  <si>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</si>
  <si>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</si>
  <si>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</si>
  <si>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</si>
  <si>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</si>
  <si>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</si>
  <si>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</si>
  <si>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</si>
  <si>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</si>
  <si>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</si>
  <si>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</si>
  <si>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</si>
  <si>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</si>
  <si>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</si>
  <si>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</si>
  <si>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</si>
  <si>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</si>
  <si>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</si>
  <si>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</si>
  <si>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</si>
  <si>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</si>
  <si>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</si>
  <si>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</si>
  <si>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</si>
  <si>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</si>
  <si>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</si>
  <si>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</si>
  <si>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</si>
  <si>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</si>
  <si>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</si>
  <si>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</si>
  <si>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</si>
  <si>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</si>
  <si>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</si>
  <si>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</si>
  <si>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</si>
  <si>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</si>
  <si>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</si>
  <si>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</si>
  <si>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</si>
  <si>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</si>
  <si>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</si>
  <si>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</si>
  <si>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</si>
  <si>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</si>
  <si>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</si>
  <si>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</si>
  <si>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</si>
  <si>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</si>
  <si>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</si>
  <si>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</si>
  <si>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</si>
  <si>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</si>
  <si>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</si>
  <si>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</si>
  <si>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</si>
  <si>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</si>
  <si>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</si>
  <si>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</si>
  <si>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</si>
  <si>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</si>
  <si>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</si>
  <si>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</si>
  <si>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</si>
  <si>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</si>
  <si>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</si>
  <si>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</si>
  <si>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</si>
  <si>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</si>
  <si>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</si>
  <si>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</si>
  <si>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</si>
  <si>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</si>
  <si>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</si>
  <si>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</si>
  <si>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</si>
  <si>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</si>
  <si>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</si>
  <si>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</si>
  <si>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</si>
  <si>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</si>
  <si>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</si>
  <si>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</si>
  <si>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</si>
  <si>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</si>
  <si>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</si>
  <si>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</si>
  <si>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</si>
  <si>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</si>
  <si>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</si>
  <si>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</si>
  <si>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</si>
  <si>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</si>
  <si>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</si>
  <si>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</si>
  <si>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</si>
  <si>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</si>
  <si>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</si>
  <si>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</si>
  <si>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</si>
  <si>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</si>
  <si>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</si>
  <si>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</si>
  <si>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</si>
  <si>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</si>
  <si>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</si>
  <si>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</si>
  <si>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</si>
  <si>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</si>
  <si>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</si>
  <si>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</si>
  <si>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</si>
  <si>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</si>
  <si>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</si>
  <si>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</si>
  <si>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</si>
  <si>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</si>
  <si>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</si>
  <si>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</si>
  <si>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</si>
  <si>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</si>
  <si>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</si>
  <si>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</si>
  <si>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</si>
  <si>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</si>
  <si>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</si>
  <si>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</si>
  <si>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</si>
  <si>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</si>
  <si>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</si>
  <si>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</si>
  <si>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</si>
  <si>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</si>
  <si>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</si>
  <si>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</si>
  <si>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</si>
  <si>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</si>
  <si>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</si>
  <si>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</si>
  <si>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</si>
  <si>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</si>
  <si>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</si>
  <si>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</si>
  <si>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</si>
  <si>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</si>
  <si>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</si>
  <si>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</si>
  <si>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</si>
  <si>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</si>
  <si>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</si>
  <si>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</si>
  <si>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</si>
  <si>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</si>
  <si>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</si>
  <si>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</si>
  <si>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</si>
  <si>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</si>
  <si>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</si>
  <si>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</si>
  <si>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</si>
  <si>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</si>
  <si>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</si>
  <si>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</si>
  <si>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</si>
  <si>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</si>
  <si>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</si>
  <si>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</si>
  <si>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</si>
  <si>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</si>
  <si>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</si>
  <si>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</si>
  <si>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</si>
  <si>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</si>
  <si>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</si>
  <si>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</si>
  <si>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</si>
  <si>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</si>
  <si>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</si>
  <si>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</si>
  <si>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</si>
  <si>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</si>
  <si>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</si>
  <si>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</si>
  <si>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</si>
  <si>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</si>
  <si>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</si>
  <si>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</si>
  <si>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</si>
  <si>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</si>
  <si>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</si>
  <si>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</si>
  <si>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</si>
  <si>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</si>
  <si>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</si>
  <si>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</si>
  <si>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</si>
  <si>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</si>
  <si>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</si>
  <si>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</si>
  <si>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</si>
  <si>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</si>
  <si>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</si>
  <si>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</si>
  <si>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</si>
  <si>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</si>
  <si>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</si>
  <si>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</si>
  <si>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</si>
  <si>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</si>
  <si>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</si>
  <si>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</si>
  <si>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</si>
  <si>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</si>
  <si>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</si>
  <si>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</si>
  <si>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</si>
  <si>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</si>
  <si>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</si>
  <si>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</si>
  <si>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</si>
  <si>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</si>
  <si>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</si>
  <si>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</si>
  <si>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</si>
  <si>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</si>
  <si>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</si>
  <si>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</si>
  <si>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</si>
  <si>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</si>
  <si>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</si>
  <si>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</si>
  <si>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</si>
  <si>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</si>
  <si>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</si>
  <si>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</si>
  <si>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</si>
  <si>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</si>
  <si>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</si>
  <si>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</si>
  <si>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</si>
  <si>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</si>
  <si>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</si>
  <si>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</si>
  <si>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</si>
  <si>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</si>
  <si>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</si>
  <si>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</si>
  <si>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</si>
  <si>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</si>
  <si>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</si>
  <si>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</si>
  <si>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</si>
  <si>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</si>
  <si>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</si>
  <si>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</si>
  <si>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</si>
  <si>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</si>
  <si>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</si>
  <si>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</si>
  <si>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</si>
  <si>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</si>
  <si>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</si>
  <si>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</si>
  <si>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</si>
  <si>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</si>
  <si>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</si>
  <si>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</si>
  <si>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</si>
  <si>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</si>
  <si>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</si>
  <si>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</si>
  <si>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</si>
  <si>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</si>
  <si>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</si>
  <si>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</si>
  <si>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</si>
  <si>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</si>
  <si>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</si>
  <si>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</si>
  <si>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</si>
  <si>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</si>
  <si>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</si>
  <si>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</si>
  <si>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</si>
  <si>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</si>
  <si>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</si>
  <si>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</si>
  <si>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</si>
  <si>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</si>
  <si>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</si>
  <si>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</si>
  <si>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</si>
  <si>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</si>
  <si>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</si>
  <si>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</si>
  <si>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</si>
  <si>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</si>
  <si>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</si>
  <si>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</si>
  <si>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</si>
  <si>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</si>
  <si>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</si>
  <si>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</si>
  <si>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</si>
  <si>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</si>
  <si>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</si>
  <si>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</si>
  <si>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</si>
  <si>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</si>
  <si>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</si>
  <si>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</si>
  <si>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</si>
  <si>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</si>
  <si>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</si>
  <si>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</si>
  <si>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</si>
  <si>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</si>
  <si>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</si>
  <si>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</si>
  <si>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</si>
  <si>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</si>
  <si>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</si>
  <si>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</si>
  <si>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</si>
  <si>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</si>
  <si>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</si>
  <si>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</si>
  <si>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</si>
  <si>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</si>
  <si>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</si>
  <si>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</si>
  <si>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</si>
  <si>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</si>
  <si>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</si>
  <si>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</si>
  <si>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</si>
  <si>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</si>
  <si>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</si>
  <si>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</si>
  <si>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</si>
  <si>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</si>
  <si>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</si>
  <si>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</si>
  <si>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</si>
  <si>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</si>
  <si>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</si>
  <si>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</si>
  <si>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</si>
  <si>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</si>
  <si>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</si>
  <si>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</si>
  <si>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</si>
  <si>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</si>
  <si>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</si>
  <si>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</si>
  <si>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</si>
  <si>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</si>
  <si>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</si>
  <si>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</si>
  <si>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</si>
  <si>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</si>
  <si>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</si>
  <si>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</si>
  <si>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</si>
  <si>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</si>
  <si>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</si>
  <si>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</si>
  <si>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</si>
  <si>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</si>
  <si>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</si>
  <si>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</si>
  <si>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</si>
  <si>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</si>
  <si>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</si>
  <si>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</si>
  <si>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</si>
  <si>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</si>
  <si>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</si>
  <si>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</si>
  <si>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</si>
  <si>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</si>
  <si>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</si>
  <si>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</si>
  <si>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</si>
  <si>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</si>
  <si>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</si>
  <si>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</si>
  <si>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</si>
  <si>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</si>
  <si>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</si>
  <si>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</si>
  <si>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</si>
  <si>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</si>
  <si>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</si>
  <si>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</si>
  <si>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</si>
  <si>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</si>
  <si>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</si>
  <si>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</si>
  <si>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</si>
  <si>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</si>
  <si>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</si>
  <si>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</si>
  <si>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</si>
  <si>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</si>
  <si>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</si>
  <si>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</si>
  <si>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</si>
  <si>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</si>
  <si>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</si>
  <si>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</si>
  <si>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</si>
  <si>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</si>
  <si>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</si>
  <si>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</si>
  <si>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</si>
  <si>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</si>
  <si>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</si>
  <si>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</si>
  <si>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</si>
  <si>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</si>
  <si>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</si>
  <si>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</si>
  <si>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</si>
  <si>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</si>
  <si>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</si>
  <si>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</si>
  <si>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</si>
  <si>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</si>
  <si>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</si>
  <si>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</si>
  <si>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</si>
  <si>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</si>
  <si>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</si>
  <si>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</si>
  <si>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</si>
  <si>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</si>
  <si>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</si>
  <si>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</si>
  <si>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</si>
  <si>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</si>
  <si>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</si>
  <si>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</si>
  <si>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</si>
  <si>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</si>
  <si>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</si>
  <si>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</si>
  <si>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</si>
  <si>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</si>
  <si>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</si>
  <si>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</si>
  <si>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</si>
  <si>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</si>
  <si>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</si>
  <si>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</si>
  <si>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</si>
  <si>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</si>
  <si>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</si>
  <si>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</si>
  <si>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</si>
  <si>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</si>
  <si>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</si>
  <si>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</si>
  <si>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</si>
  <si>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</si>
  <si>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</si>
  <si>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</si>
  <si>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</si>
  <si>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</si>
  <si>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</si>
  <si>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</si>
  <si>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</si>
  <si>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</si>
  <si>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</si>
  <si>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</si>
  <si>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</si>
  <si>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</si>
  <si>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</si>
  <si>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</si>
  <si>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</si>
  <si>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</si>
  <si>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</si>
  <si>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</si>
  <si>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</si>
  <si>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</si>
  <si>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</si>
  <si>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</si>
  <si>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</si>
  <si>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</si>
  <si>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</si>
  <si>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</si>
  <si>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</si>
  <si>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</si>
  <si>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</si>
  <si>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</si>
  <si>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</si>
  <si>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</si>
  <si>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</si>
  <si>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</si>
  <si>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</si>
  <si>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</si>
  <si>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</si>
  <si>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</si>
  <si>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</si>
  <si>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</si>
  <si>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</si>
  <si>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</si>
  <si>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</si>
  <si>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</si>
  <si>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</si>
  <si>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</si>
  <si>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</si>
  <si>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</si>
  <si>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</si>
  <si>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</si>
  <si>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</si>
  <si>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</si>
  <si>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</si>
  <si>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</si>
  <si>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</si>
  <si>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</si>
  <si>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</si>
  <si>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</si>
  <si>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</si>
  <si>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</si>
  <si>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</si>
  <si>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</si>
  <si>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</si>
  <si>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</si>
  <si>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</si>
  <si>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</si>
  <si>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</si>
  <si>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</si>
  <si>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</si>
  <si>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</si>
  <si>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</si>
  <si>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</si>
  <si>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</si>
  <si>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</si>
  <si>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</si>
  <si>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</si>
  <si>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</si>
  <si>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</si>
  <si>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</si>
  <si>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</si>
  <si>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</si>
  <si>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</si>
  <si>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</si>
  <si>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</si>
  <si>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</si>
  <si>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</si>
  <si>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</si>
  <si>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</si>
  <si>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</si>
  <si>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</si>
  <si>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</si>
  <si>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</si>
  <si>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</si>
  <si>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</si>
  <si>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</si>
  <si>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</si>
  <si>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</si>
  <si>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</si>
  <si>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</si>
  <si>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</si>
  <si>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</si>
  <si>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</si>
  <si>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</si>
  <si>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</si>
  <si>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</si>
  <si>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</si>
  <si>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</si>
  <si>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</si>
  <si>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</si>
  <si>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</si>
  <si>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</si>
  <si>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</si>
  <si>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</si>
  <si>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</si>
  <si>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</si>
  <si>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</si>
  <si>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</si>
  <si>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</si>
  <si>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</si>
  <si>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</si>
  <si>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</si>
  <si>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</si>
  <si>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</si>
  <si>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</si>
  <si>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</si>
  <si>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</si>
  <si>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</si>
  <si>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</si>
  <si>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</si>
  <si>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</si>
  <si>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</si>
  <si>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</si>
  <si>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</si>
  <si>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</si>
  <si>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</si>
  <si>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</si>
  <si>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</si>
  <si>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</si>
  <si>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</si>
  <si>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</si>
  <si>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</si>
  <si>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</si>
  <si>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</si>
  <si>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</si>
  <si>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</si>
  <si>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</si>
  <si>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</si>
  <si>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</si>
  <si>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</si>
  <si>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</si>
  <si>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</si>
  <si>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</si>
  <si>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</si>
  <si>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</si>
  <si>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</si>
  <si>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</si>
  <si>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</si>
  <si>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</si>
  <si>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</si>
  <si>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</si>
  <si>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</si>
  <si>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</si>
  <si>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</si>
  <si>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</si>
  <si>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</si>
  <si>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</si>
  <si>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</si>
  <si>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</si>
  <si>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</si>
  <si>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</si>
  <si>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</si>
  <si>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</si>
  <si>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</si>
  <si>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</si>
  <si>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</si>
  <si>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</si>
  <si>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</si>
  <si>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</si>
  <si>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</si>
  <si>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</si>
  <si>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</si>
  <si>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</si>
  <si>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</si>
  <si>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</si>
  <si>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</si>
  <si>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</si>
  <si>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</si>
  <si>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</si>
  <si>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</si>
  <si>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</si>
  <si>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</si>
  <si>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</si>
  <si>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</si>
  <si>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</si>
  <si>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</si>
  <si>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</si>
  <si>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</si>
  <si>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</si>
  <si>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</si>
  <si>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</si>
  <si>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</si>
  <si>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</si>
  <si>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</si>
  <si>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</si>
  <si>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</si>
  <si>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</si>
  <si>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</si>
  <si>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</si>
  <si>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</si>
  <si>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</si>
  <si>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</si>
  <si>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</si>
  <si>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</si>
  <si>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</si>
  <si>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</si>
  <si>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</si>
  <si>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</si>
  <si>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</si>
  <si>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</si>
  <si>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</si>
  <si>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</si>
  <si>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</si>
  <si>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</si>
  <si>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</si>
  <si>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</si>
  <si>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</si>
  <si>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</si>
  <si>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</si>
  <si>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</si>
  <si>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</si>
  <si>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</si>
  <si>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</si>
  <si>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</si>
  <si>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</si>
  <si>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</si>
  <si>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</si>
  <si>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</si>
  <si>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</si>
  <si>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</si>
  <si>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</si>
  <si>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</si>
  <si>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</si>
  <si>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</si>
  <si>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</si>
  <si>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</si>
  <si>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</si>
  <si>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</si>
  <si>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</si>
  <si>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</si>
  <si>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</si>
  <si>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</si>
  <si>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</si>
  <si>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</si>
  <si>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</si>
  <si>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</si>
  <si>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</si>
  <si>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</si>
  <si>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</si>
  <si>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</si>
  <si>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</si>
  <si>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</si>
  <si>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</si>
  <si>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</si>
  <si>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</si>
  <si>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</si>
  <si>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</si>
  <si>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</si>
  <si>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</si>
  <si>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</si>
  <si>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</si>
  <si>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</si>
  <si>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</si>
  <si>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</si>
  <si>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</si>
  <si>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</si>
  <si>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</si>
  <si>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</si>
  <si>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</si>
  <si>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</si>
  <si>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</si>
  <si>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</si>
  <si>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</si>
  <si>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</si>
  <si>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</si>
  <si>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</si>
  <si>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</si>
  <si>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</si>
  <si>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</si>
  <si>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</si>
  <si>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</si>
  <si>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</si>
  <si>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</si>
  <si>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</si>
  <si>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</si>
  <si>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</si>
  <si>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</si>
  <si>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</si>
  <si>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</si>
  <si>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</si>
  <si>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</si>
  <si>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</si>
  <si>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</si>
  <si>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</si>
  <si>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</si>
  <si>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</si>
  <si>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</si>
  <si>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</si>
  <si>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</si>
  <si>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</si>
  <si>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</si>
  <si>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</si>
  <si>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</si>
  <si>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</si>
  <si>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</si>
  <si>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</si>
  <si>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</si>
  <si>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</si>
  <si>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</si>
  <si>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</si>
  <si>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</si>
  <si>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</si>
  <si>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</si>
  <si>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</si>
  <si>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</si>
  <si>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</si>
  <si>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</si>
  <si>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</si>
  <si>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</si>
  <si>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</si>
  <si>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</si>
  <si>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</si>
  <si>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</si>
  <si>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</si>
  <si>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</si>
  <si>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</si>
  <si>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</si>
  <si>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</si>
  <si>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</si>
  <si>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</si>
  <si>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</si>
  <si>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</si>
  <si>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</si>
  <si>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</si>
  <si>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</si>
  <si>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</si>
  <si>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</si>
  <si>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</si>
  <si>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</si>
  <si>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</si>
  <si>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</si>
  <si>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</si>
  <si>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</si>
  <si>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</si>
  <si>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</si>
  <si>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</si>
  <si>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</si>
  <si>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</si>
  <si>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</si>
  <si>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</si>
  <si>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</si>
  <si>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</si>
  <si>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</si>
  <si>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</si>
  <si>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</si>
  <si>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</si>
  <si>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</si>
  <si>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</si>
  <si>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</si>
  <si>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</si>
  <si>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</si>
  <si>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</si>
  <si>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</si>
  <si>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</si>
  <si>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</si>
  <si>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</si>
  <si>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</si>
  <si>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</si>
  <si>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</si>
  <si>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</si>
  <si>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</si>
  <si>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</si>
  <si>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</si>
  <si>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</si>
  <si>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</si>
  <si>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</si>
  <si>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</si>
  <si>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</si>
  <si>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</si>
  <si>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</si>
  <si>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</si>
  <si>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</si>
  <si>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</si>
  <si>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</si>
  <si>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</si>
  <si>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</si>
  <si>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</si>
  <si>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</si>
  <si>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</si>
  <si>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</si>
  <si>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</si>
  <si>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</si>
  <si>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</si>
  <si>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</si>
  <si>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</si>
  <si>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</si>
  <si>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</si>
  <si>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</si>
  <si>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</si>
  <si>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</si>
  <si>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</si>
  <si>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</si>
  <si>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</si>
  <si>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</si>
  <si>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</si>
  <si>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</si>
  <si>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</si>
  <si>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</si>
  <si>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</si>
  <si>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</si>
  <si>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</si>
  <si>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</si>
  <si>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</si>
  <si>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</si>
  <si>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</si>
  <si>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</si>
  <si>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</si>
  <si>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</si>
  <si>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</si>
  <si>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</si>
  <si>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</si>
  <si>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</si>
  <si>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</si>
  <si>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</si>
  <si>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</si>
  <si>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</si>
  <si>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</si>
  <si>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</si>
  <si>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</si>
  <si>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</si>
  <si>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</si>
  <si>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</si>
  <si>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</si>
  <si>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</si>
  <si>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</si>
  <si>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</si>
  <si>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</si>
  <si>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</si>
  <si>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</si>
  <si>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</si>
  <si>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</si>
  <si>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</si>
  <si>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</si>
  <si>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</si>
  <si>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</si>
  <si>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</si>
  <si>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</si>
  <si>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</si>
  <si>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</si>
  <si>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</si>
  <si>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</si>
  <si>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</si>
  <si>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</si>
  <si>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</si>
  <si>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</si>
  <si>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</si>
  <si>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</si>
  <si>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</si>
  <si>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</si>
  <si>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</si>
  <si>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</si>
  <si>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</si>
  <si>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</si>
  <si>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</si>
  <si>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</si>
  <si>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</si>
  <si>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</si>
  <si>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</si>
  <si>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</si>
  <si>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</si>
  <si>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</si>
  <si>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</si>
  <si>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</si>
  <si>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</si>
  <si>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</si>
  <si>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</si>
  <si>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</si>
  <si>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</si>
  <si>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</si>
  <si>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</si>
  <si>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</si>
  <si>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</si>
  <si>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</si>
  <si>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</si>
  <si>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</si>
  <si>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</si>
  <si>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</si>
  <si>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</si>
  <si>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</si>
  <si>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</si>
  <si>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</si>
  <si>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</si>
  <si>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</si>
  <si>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</si>
  <si>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</si>
  <si>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</si>
  <si>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</si>
  <si>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</si>
  <si>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</si>
  <si>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</si>
  <si>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</si>
  <si>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</si>
  <si>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</si>
  <si>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</si>
  <si>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</si>
  <si>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</si>
  <si>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</si>
  <si>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</si>
  <si>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</si>
  <si>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</si>
  <si>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</si>
  <si>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</si>
  <si>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</si>
  <si>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</si>
  <si>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</si>
  <si>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</si>
  <si>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</si>
  <si>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</si>
  <si>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</si>
  <si>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</si>
  <si>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</si>
  <si>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</si>
  <si>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</si>
  <si>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</si>
  <si>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</si>
  <si>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</si>
  <si>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</si>
  <si>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</si>
  <si>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</si>
  <si>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</si>
  <si>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</si>
  <si>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</si>
  <si>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</si>
  <si>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</si>
  <si>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</si>
  <si>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</si>
  <si>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</si>
  <si>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</si>
  <si>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</si>
  <si>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</si>
  <si>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</si>
  <si>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</si>
  <si>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</si>
  <si>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</si>
  <si>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</si>
  <si>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</si>
  <si>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</si>
  <si>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</si>
  <si>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</si>
  <si>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</si>
  <si>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</si>
  <si>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</si>
  <si>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</si>
  <si>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</si>
  <si>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</si>
  <si>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</si>
  <si>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</si>
  <si>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</si>
  <si>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</si>
  <si>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</si>
  <si>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</si>
  <si>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</si>
  <si>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</si>
  <si>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</si>
  <si>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</si>
  <si>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</si>
  <si>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</si>
  <si>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</si>
  <si>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</si>
  <si>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</si>
  <si>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</si>
  <si>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</si>
  <si>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</si>
  <si>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</si>
  <si>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</si>
  <si>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</si>
  <si>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</si>
  <si>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</si>
  <si>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</si>
  <si>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</si>
  <si>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</si>
  <si>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</si>
  <si>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</si>
  <si>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</si>
  <si>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</si>
  <si>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</si>
  <si>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</si>
  <si>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</si>
  <si>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</si>
  <si>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</si>
  <si>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</si>
  <si>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</si>
  <si>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</si>
  <si>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</si>
  <si>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</si>
  <si>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</si>
  <si>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</si>
  <si>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</si>
  <si>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</si>
  <si>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</si>
  <si>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</si>
  <si>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</si>
  <si>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</si>
  <si>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</si>
  <si>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</si>
  <si>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</si>
  <si>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</si>
  <si>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</si>
  <si>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</si>
  <si>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</si>
  <si>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</si>
  <si>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</si>
  <si>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</si>
  <si>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</si>
  <si>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</si>
  <si>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</si>
  <si>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</si>
  <si>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</si>
  <si>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</si>
  <si>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</si>
  <si>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</si>
  <si>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</si>
  <si>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</si>
  <si>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</si>
  <si>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</si>
  <si>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</si>
  <si>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</si>
  <si>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</si>
  <si>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</si>
  <si>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</si>
  <si>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</si>
  <si>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</si>
  <si>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</si>
  <si>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</si>
  <si>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</si>
  <si>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</si>
  <si>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</si>
  <si>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</si>
  <si>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</si>
  <si>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</si>
  <si>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</si>
  <si>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</si>
  <si>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</si>
  <si>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</si>
  <si>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</si>
  <si>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</si>
  <si>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</si>
  <si>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</si>
  <si>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</si>
  <si>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</si>
  <si>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</si>
  <si>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</si>
  <si>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</si>
  <si>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</si>
  <si>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</si>
  <si>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</si>
  <si>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</si>
  <si>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</si>
  <si>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</si>
  <si>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</si>
  <si>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</si>
  <si>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</si>
  <si>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</si>
  <si>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</si>
  <si>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</si>
  <si>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</si>
  <si>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</si>
  <si>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</si>
  <si>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</si>
  <si>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</si>
  <si>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</si>
  <si>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</si>
  <si>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</si>
  <si>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</si>
  <si>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</si>
  <si>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</si>
  <si>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</si>
  <si>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</si>
  <si>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</si>
  <si>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</si>
  <si>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</si>
  <si>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</si>
  <si>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</si>
  <si>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</si>
  <si>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</si>
  <si>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</si>
  <si>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</si>
  <si>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</si>
  <si>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</si>
  <si>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</si>
  <si>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</si>
  <si>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</si>
  <si>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</si>
  <si>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</si>
  <si>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</si>
  <si>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</si>
  <si>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</si>
  <si>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</si>
  <si>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</si>
  <si>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</si>
  <si>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</si>
  <si>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</si>
  <si>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</si>
  <si>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</si>
  <si>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</si>
  <si>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</si>
  <si>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</si>
  <si>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</si>
  <si>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</si>
  <si>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</si>
  <si>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</si>
  <si>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</si>
  <si>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</si>
  <si>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</si>
  <si>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</si>
  <si>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</si>
  <si>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</si>
  <si>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</si>
  <si>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</si>
  <si>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</si>
  <si>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</si>
  <si>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</si>
  <si>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</si>
  <si>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</si>
  <si>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</si>
  <si>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</si>
  <si>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</si>
  <si>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</si>
  <si>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</si>
  <si>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</si>
  <si>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</si>
  <si>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</si>
  <si>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</si>
  <si>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</si>
  <si>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</si>
  <si>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</si>
  <si>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</si>
  <si>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</si>
  <si>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</si>
  <si>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</si>
  <si>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</si>
  <si>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</si>
  <si>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</si>
  <si>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</si>
  <si>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</si>
  <si>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</si>
  <si>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</si>
  <si>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</si>
  <si>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</si>
  <si>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</si>
  <si>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</si>
  <si>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</si>
  <si>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</si>
  <si>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</si>
  <si>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</si>
  <si>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</si>
  <si>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</si>
  <si>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</si>
  <si>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</si>
  <si>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</si>
  <si>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</si>
  <si>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</si>
  <si>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</si>
  <si>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</si>
  <si>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</si>
  <si>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</si>
  <si>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</si>
  <si>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</si>
  <si>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</si>
  <si>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</si>
  <si>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</si>
  <si>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</si>
  <si>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</si>
  <si>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</si>
  <si>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</si>
  <si>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</si>
  <si>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</si>
  <si>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</si>
  <si>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</si>
  <si>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</si>
  <si>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</si>
  <si>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</si>
  <si>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</si>
  <si>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</si>
  <si>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</si>
  <si>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</si>
  <si>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</si>
  <si>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</si>
  <si>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</si>
  <si>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</si>
  <si>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</si>
  <si>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</si>
  <si>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</si>
  <si>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</si>
  <si>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</si>
  <si>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</si>
  <si>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</si>
  <si>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</si>
  <si>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</si>
  <si>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</si>
  <si>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</si>
  <si>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</si>
  <si>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</si>
  <si>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</si>
  <si>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</si>
  <si>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</si>
  <si>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</si>
  <si>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</si>
  <si>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</si>
  <si>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</si>
  <si>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</si>
  <si>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</si>
  <si>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</si>
  <si>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</si>
  <si>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</si>
  <si>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</si>
  <si>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</si>
  <si>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</si>
  <si>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</si>
  <si>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</si>
  <si>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</si>
  <si>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</si>
  <si>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</si>
  <si>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</si>
  <si>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</si>
  <si>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</si>
  <si>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</si>
  <si>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</si>
  <si>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</si>
  <si>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</si>
  <si>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</si>
  <si>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</si>
  <si>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</si>
  <si>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</si>
  <si>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</si>
  <si>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</si>
  <si>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</si>
  <si>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</si>
  <si>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</si>
  <si>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</si>
  <si>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</si>
  <si>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</si>
  <si>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</si>
  <si>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</si>
  <si>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</si>
  <si>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</si>
  <si>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</si>
  <si>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</si>
  <si>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</si>
  <si>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</si>
  <si>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</si>
  <si>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</si>
  <si>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</si>
  <si>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</si>
  <si>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</si>
  <si>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</si>
  <si>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</si>
  <si>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</si>
  <si>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</si>
  <si>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</si>
  <si>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</si>
  <si>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</si>
  <si>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</si>
  <si>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</si>
  <si>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</si>
  <si>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</si>
  <si>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</si>
  <si>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</si>
  <si>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</si>
  <si>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</si>
  <si>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</si>
  <si>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</si>
  <si>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</si>
  <si>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</si>
  <si>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</si>
  <si>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</si>
  <si>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</si>
  <si>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</si>
  <si>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</si>
  <si>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</si>
  <si>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</si>
  <si>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</si>
  <si>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</si>
  <si>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</si>
  <si>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</si>
  <si>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</si>
  <si>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</si>
  <si>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</si>
  <si>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</si>
  <si>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</si>
  <si>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</si>
  <si>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</si>
  <si>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</si>
  <si>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</si>
  <si>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</si>
  <si>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</si>
  <si>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</si>
  <si>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</si>
  <si>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</si>
  <si>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</si>
  <si>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</si>
  <si>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</si>
  <si>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</si>
  <si>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</si>
  <si>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</si>
  <si>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</si>
  <si>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</si>
  <si>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</si>
  <si>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</si>
  <si>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</si>
  <si>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</si>
  <si>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</si>
  <si>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</si>
  <si>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</si>
  <si>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</si>
  <si>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</si>
  <si>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</si>
  <si>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</si>
  <si>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</si>
  <si>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</si>
  <si>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</si>
  <si>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</si>
  <si>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</si>
  <si>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</si>
  <si>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</si>
  <si>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</si>
  <si>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</si>
  <si>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</si>
  <si>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</si>
  <si>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</si>
  <si>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</si>
  <si>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</si>
  <si>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</si>
  <si>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</si>
  <si>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</si>
  <si>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</si>
  <si>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</si>
  <si>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</si>
  <si>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</si>
  <si>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</si>
  <si>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</si>
  <si>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</si>
  <si>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</si>
  <si>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</si>
  <si>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</si>
  <si>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</si>
  <si>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</si>
  <si>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</si>
  <si>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</si>
  <si>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</si>
  <si>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</si>
  <si>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</si>
  <si>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</si>
  <si>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</si>
  <si>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</si>
  <si>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</si>
  <si>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</si>
  <si>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</si>
  <si>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</si>
  <si>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</si>
  <si>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</si>
  <si>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</si>
  <si>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</si>
  <si>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</si>
  <si>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</si>
  <si>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</si>
  <si>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</si>
  <si>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</si>
  <si>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</si>
  <si>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</si>
  <si>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</si>
  <si>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</si>
  <si>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</si>
  <si>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</si>
  <si>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</si>
  <si>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</si>
  <si>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</si>
  <si>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</si>
  <si>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</si>
  <si>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</si>
  <si>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</si>
  <si>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</si>
  <si>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</si>
  <si>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</si>
  <si>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</si>
  <si>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</si>
  <si>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</si>
  <si>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</si>
  <si>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</si>
  <si>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</si>
  <si>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</si>
  <si>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</si>
  <si>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</si>
  <si>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</si>
  <si>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</si>
  <si>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</si>
  <si>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</si>
  <si>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</si>
  <si>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</si>
  <si>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</si>
  <si>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</si>
  <si>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</si>
  <si>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</si>
  <si>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</si>
  <si>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</si>
  <si>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</si>
  <si>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</si>
  <si>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</si>
  <si>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</si>
  <si>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</si>
  <si>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</si>
  <si>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</si>
  <si>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</si>
  <si>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</si>
  <si>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</si>
  <si>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</si>
  <si>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</si>
  <si>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</si>
  <si>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</si>
  <si>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</si>
  <si>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</si>
  <si>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</si>
  <si>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</si>
  <si>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</si>
  <si>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</si>
  <si>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</si>
  <si>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</si>
  <si>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</si>
  <si>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</si>
  <si>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</si>
  <si>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</si>
  <si>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</si>
  <si>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</si>
  <si>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</si>
  <si>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</si>
  <si>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</si>
  <si>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</si>
  <si>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</si>
  <si>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</si>
  <si>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</si>
  <si>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</si>
  <si>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</si>
  <si>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</si>
  <si>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</si>
  <si>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</si>
  <si>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</si>
  <si>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</si>
  <si>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</si>
  <si>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</si>
  <si>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</si>
  <si>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</si>
  <si>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</si>
  <si>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</si>
  <si>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</si>
  <si>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</si>
  <si>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</si>
  <si>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</si>
  <si>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</si>
  <si>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</si>
  <si>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</si>
  <si>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</si>
  <si>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</si>
  <si>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</si>
  <si>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</si>
  <si>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</si>
  <si>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</si>
  <si>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</si>
  <si>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</si>
  <si>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</si>
  <si>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</si>
  <si>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</si>
  <si>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</si>
  <si>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</si>
  <si>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</si>
  <si>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</si>
  <si>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</si>
  <si>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</si>
  <si>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</si>
  <si>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</si>
  <si>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</si>
  <si>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</si>
  <si>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</si>
  <si>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</si>
  <si>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</si>
  <si>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</si>
  <si>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</si>
  <si>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</si>
  <si>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</si>
  <si>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</si>
  <si>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</si>
  <si>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</si>
  <si>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</si>
  <si>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</si>
  <si>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</si>
  <si>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</si>
  <si>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</si>
  <si>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</si>
  <si>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</si>
  <si>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</si>
  <si>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</si>
  <si>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</si>
  <si>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</si>
  <si>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</si>
  <si>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</si>
  <si>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</si>
  <si>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</si>
  <si>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</si>
  <si>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</si>
  <si>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</si>
  <si>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</si>
  <si>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</si>
  <si>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</si>
  <si>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</si>
  <si>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</si>
  <si>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</si>
  <si>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</si>
  <si>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</si>
  <si>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</si>
  <si>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</si>
  <si>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</si>
  <si>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</si>
  <si>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</si>
  <si>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</si>
  <si>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</si>
  <si>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</si>
  <si>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</si>
  <si>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</si>
  <si>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</si>
  <si>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</si>
  <si>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</si>
  <si>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</si>
  <si>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</si>
  <si>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</si>
  <si>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</si>
  <si>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</si>
  <si>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</si>
  <si>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</si>
  <si>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</si>
  <si>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</si>
  <si>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</si>
  <si>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</si>
  <si>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</si>
  <si>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</si>
  <si>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</si>
  <si>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</si>
  <si>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</si>
  <si>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</si>
  <si>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</si>
  <si>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</si>
  <si>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</si>
  <si>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</si>
  <si>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</si>
  <si>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</si>
  <si>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</si>
  <si>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</si>
  <si>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</si>
  <si>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</si>
  <si>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</si>
  <si>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</si>
  <si>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</si>
  <si>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</si>
  <si>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</si>
  <si>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</si>
  <si>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</si>
  <si>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</si>
  <si>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</si>
  <si>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</si>
  <si>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</si>
  <si>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</si>
  <si>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</si>
  <si>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</si>
  <si>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</si>
  <si>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</si>
  <si>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</si>
  <si>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</si>
  <si>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</si>
  <si>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</si>
  <si>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</si>
  <si>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</si>
  <si>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</si>
  <si>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</si>
  <si>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</si>
  <si>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</si>
  <si>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</si>
  <si>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</si>
  <si>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</si>
  <si>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</si>
  <si>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</si>
  <si>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</si>
  <si>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</si>
  <si>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</si>
  <si>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</si>
  <si>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</si>
  <si>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</si>
  <si>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</si>
  <si>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</si>
  <si>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</si>
  <si>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</si>
  <si>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</si>
  <si>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</si>
  <si>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</si>
  <si>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</si>
  <si>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</si>
  <si>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</si>
  <si>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</si>
  <si>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</si>
  <si>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</si>
  <si>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</si>
  <si>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</si>
  <si>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</si>
  <si>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</si>
  <si>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</si>
  <si>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</si>
  <si>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</si>
  <si>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</si>
  <si>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</si>
  <si>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</si>
  <si>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</si>
  <si>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</si>
  <si>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</si>
  <si>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</si>
  <si>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</si>
  <si>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</si>
  <si>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</si>
  <si>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</si>
  <si>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</si>
  <si>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</si>
  <si>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</si>
  <si>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</si>
  <si>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</si>
  <si>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</si>
  <si>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</si>
  <si>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</si>
  <si>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</si>
  <si>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</si>
  <si>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</si>
  <si>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</si>
  <si>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</si>
  <si>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</si>
  <si>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</si>
  <si>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</si>
  <si>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</si>
  <si>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</si>
  <si>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</si>
  <si>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</si>
  <si>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</si>
  <si>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</si>
  <si>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</si>
  <si>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</si>
  <si>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</si>
  <si>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</si>
  <si>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</si>
  <si>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</si>
  <si>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</si>
  <si>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</si>
  <si>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</si>
  <si>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</si>
  <si>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</si>
  <si>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</si>
  <si>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</si>
  <si>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</si>
  <si>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</si>
  <si>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</si>
  <si>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</si>
  <si>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</si>
  <si>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</si>
  <si>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</si>
  <si>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</si>
  <si>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</si>
  <si>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</si>
  <si>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</si>
  <si>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</si>
  <si>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</si>
  <si>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</si>
  <si>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</si>
  <si>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</si>
  <si>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</si>
  <si>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</si>
  <si>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</si>
  <si>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</si>
  <si>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</si>
  <si>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</si>
  <si>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</si>
  <si>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</si>
  <si>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</si>
  <si>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</si>
  <si>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</si>
  <si>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</si>
  <si>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</si>
  <si>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</si>
  <si>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</si>
  <si>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</si>
  <si>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</si>
  <si>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</si>
  <si>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</si>
  <si>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</si>
  <si>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</si>
  <si>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</si>
  <si>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</si>
  <si>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</si>
  <si>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</si>
  <si>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</si>
  <si>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</si>
  <si>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</si>
  <si>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</si>
  <si>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</si>
  <si>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</si>
  <si>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</si>
  <si>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</si>
  <si>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</si>
  <si>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</si>
  <si>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</si>
  <si>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</si>
  <si>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</si>
  <si>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</si>
  <si>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</si>
  <si>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</si>
  <si>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</si>
  <si>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</si>
  <si>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</si>
  <si>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</si>
  <si>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</si>
  <si>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</si>
  <si>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</si>
  <si>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</si>
  <si>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</si>
  <si>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</si>
  <si>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</si>
  <si>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</si>
  <si>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</si>
  <si>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</si>
  <si>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</si>
  <si>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</si>
  <si>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</si>
  <si>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</si>
  <si>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</si>
  <si>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</si>
  <si>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</si>
  <si>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</si>
  <si>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</si>
  <si>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</si>
  <si>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</si>
  <si>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</si>
  <si>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</si>
  <si>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</si>
  <si>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</si>
  <si>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</si>
  <si>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</si>
  <si>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</si>
  <si>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</si>
  <si>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</si>
  <si>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</si>
  <si>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</si>
  <si>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</si>
  <si>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</si>
  <si>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</si>
  <si>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</si>
  <si>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</si>
  <si>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</si>
  <si>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</si>
  <si>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</si>
  <si>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</si>
  <si>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</si>
  <si>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</si>
  <si>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</si>
  <si>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</si>
  <si>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</si>
  <si>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</si>
  <si>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</si>
  <si>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</si>
  <si>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</si>
  <si>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</si>
  <si>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</si>
  <si>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</si>
  <si>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</si>
  <si>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</si>
  <si>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</si>
  <si>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</si>
  <si>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</si>
  <si>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</si>
  <si>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</si>
  <si>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</si>
  <si>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</si>
  <si>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</si>
  <si>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</si>
  <si>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</si>
  <si>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</si>
  <si>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</si>
  <si>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</si>
  <si>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</si>
  <si>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</si>
  <si>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</si>
  <si>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</si>
  <si>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</si>
  <si>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</si>
  <si>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</si>
  <si>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</si>
  <si>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</si>
  <si>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</si>
  <si>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</si>
  <si>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</si>
  <si>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</si>
  <si>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</si>
  <si>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</si>
  <si>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</si>
  <si>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</si>
  <si>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</si>
  <si>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</si>
  <si>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</si>
  <si>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</si>
  <si>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</si>
  <si>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</si>
  <si>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</si>
  <si>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</si>
  <si>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</si>
  <si>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</si>
  <si>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</si>
  <si>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</si>
  <si>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</si>
  <si>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</si>
  <si>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</si>
  <si>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</si>
  <si>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</si>
  <si>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</si>
  <si>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</si>
  <si>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</si>
  <si>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</si>
  <si>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</si>
  <si>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</si>
  <si>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</si>
  <si>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</si>
  <si>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</si>
  <si>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</si>
  <si>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</si>
  <si>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</si>
  <si>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</si>
  <si>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</si>
  <si>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</si>
  <si>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</si>
  <si>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</si>
  <si>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</si>
  <si>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</si>
  <si>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</si>
  <si>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</si>
  <si>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</si>
  <si>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</si>
  <si>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</si>
  <si>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</si>
  <si>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</si>
  <si>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</si>
  <si>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</si>
  <si>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</si>
  <si>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</si>
  <si>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</si>
  <si>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</si>
  <si>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</si>
  <si>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</si>
  <si>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</si>
  <si>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</si>
  <si>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</si>
  <si>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</si>
  <si>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</si>
  <si>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</si>
  <si>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</si>
  <si>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</si>
  <si>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</si>
  <si>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</si>
  <si>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</si>
  <si>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</si>
  <si>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</si>
  <si>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</si>
  <si>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</si>
  <si>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</si>
  <si>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</si>
  <si>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</si>
  <si>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</si>
  <si>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</si>
  <si>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</si>
  <si>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</si>
  <si>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</si>
  <si>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</si>
  <si>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</si>
  <si>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</si>
  <si>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</si>
  <si>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</si>
  <si>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</si>
  <si>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</si>
  <si>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</si>
  <si>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</si>
  <si>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</si>
  <si>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</si>
  <si>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</si>
  <si>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</si>
  <si>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</si>
  <si>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</si>
  <si>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</si>
  <si>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</si>
  <si>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</si>
  <si>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</si>
  <si>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</si>
  <si>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</si>
  <si>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</si>
  <si>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</si>
  <si>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</si>
  <si>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</si>
  <si>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</si>
  <si>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</si>
  <si>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</si>
  <si>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</si>
  <si>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</si>
  <si>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</si>
  <si>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</si>
  <si>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</si>
  <si>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</si>
  <si>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</si>
  <si>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</si>
  <si>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</si>
  <si>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</si>
  <si>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</si>
  <si>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</si>
  <si>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</si>
  <si>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</si>
  <si>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</si>
  <si>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</si>
  <si>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</si>
  <si>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</si>
  <si>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</si>
  <si>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</si>
  <si>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</si>
  <si>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</si>
  <si>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</si>
  <si>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</si>
  <si>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</si>
  <si>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</si>
  <si>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</si>
  <si>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</si>
  <si>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</si>
  <si>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</si>
  <si>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</si>
  <si>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</si>
  <si>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</si>
  <si>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</si>
  <si>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</si>
  <si>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</si>
  <si>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</si>
  <si>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</si>
  <si>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</si>
  <si>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</si>
  <si>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</si>
  <si>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</si>
  <si>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</si>
  <si>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</si>
  <si>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</si>
  <si>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</si>
  <si>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</si>
  <si>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</si>
  <si>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</si>
  <si>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</si>
  <si>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</si>
  <si>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</si>
  <si>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</si>
  <si>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</si>
  <si>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</si>
  <si>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</si>
  <si>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</si>
  <si>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</si>
  <si>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</si>
  <si>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</si>
  <si>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</si>
  <si>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</si>
  <si>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</si>
  <si>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</si>
  <si>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</si>
  <si>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</si>
  <si>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</si>
  <si>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</si>
  <si>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</si>
  <si>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</si>
  <si>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</si>
  <si>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</si>
  <si>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</si>
  <si>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</si>
  <si>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</si>
  <si>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</si>
  <si>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</si>
  <si>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</si>
  <si>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</si>
  <si>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</si>
  <si>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</si>
  <si>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</si>
  <si>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</si>
  <si>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</si>
  <si>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</si>
  <si>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</si>
  <si>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</si>
  <si>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</si>
  <si>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</si>
  <si>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</si>
  <si>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</si>
  <si>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</si>
  <si>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</si>
  <si>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</si>
  <si>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</si>
  <si>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</si>
  <si>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</si>
  <si>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</si>
  <si>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</si>
  <si>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</si>
  <si>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</si>
  <si>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</si>
  <si>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</si>
  <si>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</si>
  <si>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</si>
  <si>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</si>
  <si>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</si>
  <si>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</si>
  <si>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</si>
  <si>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</si>
  <si>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</si>
  <si>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</si>
  <si>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</si>
  <si>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</si>
  <si>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</si>
  <si>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</si>
  <si>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</si>
  <si>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</si>
  <si>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</si>
  <si>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</si>
  <si>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</si>
  <si>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</si>
  <si>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</si>
  <si>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</si>
  <si>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</si>
  <si>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</si>
  <si>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</si>
  <si>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</si>
  <si>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</si>
  <si>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</si>
  <si>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</si>
  <si>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</si>
  <si>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</si>
  <si>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</si>
  <si>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</si>
  <si>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</si>
  <si>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</si>
  <si>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</si>
  <si>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</si>
  <si>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</si>
  <si>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</si>
  <si>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</si>
  <si>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</si>
  <si>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</si>
  <si>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</si>
  <si>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</si>
  <si>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</si>
  <si>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</si>
  <si>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</si>
  <si>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</si>
  <si>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</si>
  <si>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</si>
  <si>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</si>
  <si>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</si>
  <si>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</si>
  <si>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</si>
  <si>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</si>
  <si>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</si>
  <si>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</si>
  <si>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</si>
  <si>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</si>
  <si>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</si>
  <si>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</si>
  <si>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</si>
  <si>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</si>
  <si>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</si>
  <si>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</si>
  <si>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</si>
  <si>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</si>
  <si>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</si>
  <si>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</si>
  <si>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</si>
  <si>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</si>
  <si>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</si>
  <si>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</si>
  <si>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</si>
  <si>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</si>
  <si>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</si>
  <si>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</si>
  <si>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</si>
  <si>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</si>
  <si>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</si>
  <si>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</si>
  <si>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</si>
  <si>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</si>
  <si>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</si>
  <si>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</si>
  <si>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</si>
  <si>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</si>
  <si>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</si>
  <si>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</si>
  <si>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</si>
  <si>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</si>
  <si>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</si>
  <si>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</si>
  <si>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</si>
  <si>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</si>
  <si>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</si>
  <si>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</si>
  <si>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</si>
  <si>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</si>
  <si>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</si>
  <si>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</si>
  <si>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</si>
  <si>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</si>
  <si>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</si>
  <si>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</si>
  <si>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</si>
  <si>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</si>
  <si>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</si>
  <si>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</si>
  <si>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</si>
  <si>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</si>
  <si>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</si>
  <si>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</si>
  <si>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</si>
  <si>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</si>
  <si>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</si>
  <si>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</si>
  <si>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</si>
  <si>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</si>
  <si>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</si>
  <si>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</si>
  <si>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</si>
  <si>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</si>
  <si>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</si>
  <si>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</si>
  <si>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</si>
  <si>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</si>
  <si>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</si>
  <si>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</si>
  <si>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</si>
  <si>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</si>
  <si>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</si>
  <si>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</si>
  <si>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</si>
  <si>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</si>
  <si>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</si>
  <si>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</si>
  <si>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</si>
  <si>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</si>
  <si>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</si>
  <si>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</si>
  <si>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</si>
  <si>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</si>
  <si>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</si>
  <si>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</si>
  <si>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</si>
  <si>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</si>
  <si>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</si>
  <si>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</si>
  <si>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</si>
  <si>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</si>
  <si>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</si>
  <si>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</si>
  <si>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</si>
  <si>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</si>
  <si>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</si>
  <si>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</si>
  <si>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</si>
  <si>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</si>
  <si>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</si>
  <si>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</si>
  <si>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</si>
  <si>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</si>
  <si>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</si>
  <si>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</si>
  <si>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</si>
  <si>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</si>
  <si>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</si>
  <si>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</si>
  <si>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</si>
  <si>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</si>
  <si>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</si>
  <si>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</si>
  <si>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</si>
  <si>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</si>
  <si>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</si>
  <si>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</si>
  <si>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</si>
  <si>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</si>
  <si>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</si>
  <si>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</si>
  <si>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</si>
  <si>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</si>
  <si>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</si>
  <si>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</si>
  <si>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</si>
  <si>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</si>
  <si>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</si>
  <si>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</si>
  <si>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</si>
  <si>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</si>
  <si>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</si>
  <si>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</si>
  <si>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</si>
  <si>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</si>
  <si>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</si>
  <si>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</si>
  <si>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</si>
  <si>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</si>
  <si>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</si>
  <si>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</si>
  <si>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</si>
  <si>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</si>
  <si>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</si>
  <si>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</si>
  <si>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</si>
  <si>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</si>
  <si>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</si>
  <si>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</si>
  <si>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</si>
  <si>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</si>
  <si>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</si>
  <si>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</si>
  <si>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</si>
  <si>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</si>
  <si>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</si>
  <si>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</si>
  <si>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</si>
  <si>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</si>
  <si>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</si>
  <si>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</si>
  <si>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</si>
  <si>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</si>
  <si>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</si>
  <si>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</si>
  <si>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</si>
  <si>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</si>
  <si>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</si>
  <si>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</si>
  <si>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</si>
  <si>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</si>
  <si>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</si>
  <si>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</si>
  <si>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</si>
  <si>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</si>
  <si>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</si>
  <si>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</si>
  <si>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</si>
  <si>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</si>
  <si>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</si>
  <si>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</si>
  <si>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</si>
  <si>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</si>
  <si>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</si>
  <si>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</si>
  <si>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</si>
  <si>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</si>
  <si>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</si>
  <si>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</si>
  <si>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</si>
  <si>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</si>
  <si>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</si>
  <si>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</si>
  <si>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</si>
  <si>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</si>
  <si>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</si>
  <si>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</si>
  <si>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</si>
  <si>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</si>
  <si>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</si>
  <si>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</si>
  <si>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</si>
  <si>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</si>
  <si>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</si>
  <si>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</si>
  <si>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</si>
  <si>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</si>
  <si>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</si>
  <si>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</si>
  <si>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</si>
  <si>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</si>
  <si>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</si>
  <si>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</si>
  <si>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</si>
  <si>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</si>
  <si>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</si>
  <si>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</si>
  <si>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</si>
  <si>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</si>
  <si>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</si>
  <si>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</si>
  <si>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</si>
  <si>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</si>
  <si>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</si>
  <si>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</si>
  <si>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</si>
  <si>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</si>
  <si>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</si>
  <si>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</si>
  <si>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</si>
  <si>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</si>
  <si>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</si>
  <si>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</si>
  <si>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</si>
  <si>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</si>
  <si>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</si>
  <si>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</si>
  <si>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</si>
  <si>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</si>
  <si>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</si>
  <si>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</si>
  <si>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</si>
  <si>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</si>
  <si>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</si>
  <si>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</si>
  <si>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</si>
  <si>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</si>
  <si>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</si>
  <si>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</si>
  <si>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</si>
  <si>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</si>
  <si>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</si>
  <si>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</si>
  <si>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</si>
  <si>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</si>
  <si>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</si>
  <si>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</si>
  <si>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</si>
  <si>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</si>
  <si>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</si>
  <si>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</si>
  <si>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</si>
  <si>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</si>
  <si>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</si>
  <si>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</si>
  <si>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</si>
  <si>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</si>
  <si>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</si>
  <si>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</si>
  <si>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</si>
  <si>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</si>
  <si>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</si>
  <si>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</si>
  <si>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</si>
  <si>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</si>
  <si>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</si>
  <si>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</si>
  <si>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</si>
  <si>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</si>
  <si>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</si>
  <si>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</si>
  <si>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</si>
  <si>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</si>
  <si>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</si>
  <si>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</si>
  <si>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</si>
  <si>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</si>
  <si>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</si>
  <si>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</si>
  <si>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</si>
  <si>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</si>
  <si>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</si>
  <si>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</si>
  <si>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</si>
  <si>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</si>
  <si>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</si>
  <si>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</si>
  <si>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</si>
  <si>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</si>
  <si>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</si>
  <si>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</si>
  <si>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</si>
  <si>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</si>
  <si>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</si>
  <si>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</si>
  <si>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</si>
  <si>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</si>
  <si>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</si>
  <si>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</si>
  <si>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</si>
  <si>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</si>
  <si>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</si>
  <si>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</si>
  <si>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</si>
  <si>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</si>
  <si>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</si>
  <si>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</si>
  <si>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</si>
  <si>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</si>
  <si>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</si>
  <si>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</si>
  <si>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</si>
  <si>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</si>
  <si>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</si>
  <si>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</si>
  <si>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</si>
  <si>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</si>
  <si>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</si>
  <si>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</si>
  <si>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</si>
  <si>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</si>
  <si>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</si>
  <si>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</si>
  <si>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</si>
  <si>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</si>
  <si>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</si>
  <si>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</si>
  <si>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</si>
  <si>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</si>
  <si>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</si>
  <si>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</si>
  <si>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</si>
  <si>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</si>
  <si>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</si>
  <si>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</si>
  <si>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</si>
  <si>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</si>
  <si>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</si>
  <si>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</si>
  <si>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</si>
  <si>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</si>
  <si>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</si>
  <si>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</si>
  <si>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</si>
  <si>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</si>
  <si>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</si>
  <si>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</si>
  <si>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</si>
  <si>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</si>
  <si>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</si>
  <si>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</si>
  <si>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</si>
  <si>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</si>
  <si>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</si>
  <si>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</si>
  <si>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</si>
  <si>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</si>
  <si>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</si>
  <si>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</si>
  <si>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</si>
  <si>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</si>
  <si>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</si>
  <si>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</si>
  <si>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</si>
  <si>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</si>
  <si>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</si>
  <si>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</si>
  <si>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</si>
  <si>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</si>
  <si>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</si>
  <si>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</si>
  <si>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</si>
  <si>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</si>
  <si>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</si>
  <si>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</si>
  <si>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</si>
  <si>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</si>
  <si>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</si>
  <si>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</si>
  <si>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</si>
  <si>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</si>
  <si>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</si>
  <si>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</si>
  <si>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</si>
  <si>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</si>
  <si>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</si>
  <si>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</si>
  <si>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</si>
  <si>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</si>
  <si>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</si>
  <si>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</si>
  <si>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</si>
  <si>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</si>
  <si>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</si>
  <si>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</si>
  <si>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</si>
  <si>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</si>
  <si>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</si>
  <si>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</si>
  <si>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</si>
  <si>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</si>
  <si>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</si>
  <si>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</si>
  <si>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</si>
  <si>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</si>
  <si>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</si>
  <si>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</si>
  <si>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</si>
  <si>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</si>
  <si>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</si>
  <si>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</si>
  <si>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</si>
  <si>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</si>
  <si>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</si>
  <si>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</si>
  <si>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</si>
  <si>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</si>
  <si>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</si>
  <si>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</si>
  <si>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</si>
  <si>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</si>
  <si>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</si>
  <si>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</si>
  <si>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</si>
  <si>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</si>
  <si>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</si>
  <si>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</si>
  <si>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</si>
  <si>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</si>
  <si>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</si>
  <si>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</si>
  <si>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</si>
  <si>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</si>
  <si>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</si>
  <si>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</si>
  <si>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</si>
  <si>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</si>
  <si>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</si>
  <si>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</si>
  <si>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</si>
  <si>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</si>
  <si>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</si>
  <si>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</si>
  <si>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</si>
  <si>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</si>
  <si>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</si>
  <si>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</si>
  <si>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</si>
  <si>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</si>
  <si>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</si>
  <si>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</si>
  <si>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</si>
  <si>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</si>
  <si>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</si>
  <si>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</si>
  <si>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</si>
  <si>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</si>
  <si>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</si>
  <si>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</si>
  <si>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</si>
  <si>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</si>
  <si>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</si>
  <si>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</si>
  <si>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</si>
  <si>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</si>
  <si>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</si>
  <si>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</si>
  <si>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</si>
  <si>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</si>
  <si>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</si>
  <si>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</si>
  <si>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</si>
  <si>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</si>
  <si>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</si>
  <si>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</si>
  <si>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</si>
  <si>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</si>
  <si>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</si>
  <si>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</si>
  <si>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</si>
  <si>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</si>
  <si>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</si>
  <si>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</si>
  <si>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</si>
  <si>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</si>
  <si>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</si>
  <si>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</si>
  <si>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</si>
  <si>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</si>
  <si>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</si>
  <si>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</si>
  <si>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</si>
  <si>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</si>
  <si>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</si>
  <si>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</si>
  <si>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</si>
  <si>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</si>
  <si>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</si>
  <si>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</si>
  <si>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</si>
  <si>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</si>
  <si>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</si>
  <si>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</si>
  <si>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</si>
  <si>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</si>
  <si>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</si>
  <si>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</si>
  <si>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</si>
  <si>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</si>
  <si>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</si>
  <si>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</si>
  <si>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</si>
  <si>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</si>
  <si>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</si>
  <si>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</si>
  <si>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</si>
  <si>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</si>
  <si>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</si>
  <si>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</si>
  <si>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</si>
  <si>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</si>
  <si>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</si>
  <si>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</si>
  <si>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</si>
  <si>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</si>
  <si>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</si>
  <si>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</si>
  <si>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</si>
  <si>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</si>
  <si>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</si>
  <si>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</si>
  <si>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</si>
  <si>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</si>
  <si>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</si>
  <si>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</si>
  <si>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</si>
  <si>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</si>
  <si>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</si>
  <si>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</si>
  <si>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</si>
  <si>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</si>
  <si>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</si>
  <si>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</si>
  <si>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</si>
  <si>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</si>
  <si>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</si>
  <si>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</si>
  <si>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</si>
  <si>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</si>
  <si>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</si>
  <si>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</si>
  <si>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</si>
  <si>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</si>
  <si>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</si>
  <si>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</si>
  <si>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</si>
  <si>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</si>
  <si>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</si>
  <si>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</si>
  <si>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</si>
  <si>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</si>
  <si>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</si>
  <si>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</si>
  <si>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</si>
  <si>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</si>
  <si>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</si>
  <si>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</si>
  <si>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</si>
  <si>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</si>
  <si>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</si>
  <si>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</si>
  <si>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</si>
  <si>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</si>
  <si>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</si>
  <si>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</si>
  <si>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</si>
  <si>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</si>
  <si>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</si>
  <si>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</si>
  <si>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</si>
  <si>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</si>
  <si>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</si>
  <si>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</si>
  <si>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</si>
  <si>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</si>
  <si>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</si>
  <si>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</si>
  <si>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</si>
  <si>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</si>
  <si>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</si>
  <si>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</si>
  <si>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</si>
  <si>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</si>
  <si>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</si>
  <si>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</si>
  <si>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</si>
  <si>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</si>
  <si>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</si>
  <si>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</si>
  <si>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</si>
  <si>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</si>
  <si>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</si>
  <si>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</si>
  <si>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</si>
  <si>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</si>
  <si>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</si>
  <si>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</si>
  <si>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</si>
  <si>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</si>
  <si>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</si>
  <si>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</si>
  <si>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</si>
  <si>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</si>
  <si>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</si>
  <si>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</si>
  <si>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</si>
  <si>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</si>
  <si>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</si>
  <si>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</si>
  <si>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</si>
  <si>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</si>
  <si>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</si>
  <si>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</si>
  <si>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</si>
  <si>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</si>
  <si>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</si>
  <si>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</si>
  <si>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</si>
  <si>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</si>
  <si>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</si>
  <si>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</si>
  <si>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</si>
  <si>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</si>
  <si>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</si>
  <si>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</si>
  <si>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</si>
  <si>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</si>
  <si>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</si>
  <si>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</si>
  <si>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</si>
  <si>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</si>
  <si>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</si>
  <si>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</si>
  <si>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</si>
  <si>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</si>
  <si>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</si>
  <si>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</si>
  <si>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</si>
  <si>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</si>
  <si>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</si>
  <si>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</si>
  <si>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</si>
  <si>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</si>
  <si>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</si>
  <si>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</si>
  <si>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</si>
  <si>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</si>
  <si>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</si>
  <si>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</si>
  <si>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</si>
  <si>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</si>
  <si>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</si>
  <si>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</si>
  <si>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</si>
  <si>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</si>
  <si>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</si>
  <si>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</si>
  <si>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</si>
  <si>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</si>
  <si>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</si>
  <si>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</si>
  <si>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</si>
  <si>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</si>
  <si>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</si>
  <si>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</si>
  <si>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</si>
  <si>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</si>
  <si>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</si>
  <si>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</si>
  <si>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</si>
  <si>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</si>
  <si>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</si>
  <si>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</si>
  <si>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</si>
  <si>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cancelled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</si>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</sst>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1" applyFont="1" applyAlignment="1">
      <alignment horizontal="center"/>
    </xf>
    <xf numFmtId="16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</a:t>
            </a:r>
            <a:r>
              <a:rPr lang="en-US" baseline="0"/>
              <a:t> Status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F-4BCA-BC21-21735764F51D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3F-4BCA-BC21-21735764F51D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3F-4BCA-BC21-21735764F51D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3F-4BCA-BC21-21735764F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736976"/>
        <c:axId val="869473952"/>
      </c:barChart>
      <c:catAx>
        <c:axId val="87273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73952"/>
        <c:crosses val="autoZero"/>
        <c:auto val="1"/>
        <c:lblAlgn val="ctr"/>
        <c:lblOffset val="100"/>
        <c:noMultiLvlLbl val="0"/>
      </c:catAx>
      <c:valAx>
        <c:axId val="8694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3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Challenge.xlsx]SubCategoryStats!PivotTable1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 of Status by Subcategory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B-4C73-AA41-AE83AC94D0E0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BB-4C73-AA41-AE83AC94D0E0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BB-4C73-AA41-AE83AC94D0E0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BB-4C73-AA41-AE83AC94D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736976"/>
        <c:axId val="869473952"/>
      </c:barChart>
      <c:catAx>
        <c:axId val="87273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73952"/>
        <c:crosses val="autoZero"/>
        <c:auto val="1"/>
        <c:lblAlgn val="ctr"/>
        <c:lblOffset val="100"/>
        <c:noMultiLvlLbl val="0"/>
      </c:catAx>
      <c:valAx>
        <c:axId val="8694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3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Challenge.xlsx]LaunchDateOutcomes!PivotTable2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 of Status by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4-4FE4-B126-8E1E30914011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A4-4FE4-B126-8E1E30914011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A4-4FE4-B126-8E1E30914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248400"/>
        <c:axId val="974194288"/>
      </c:lineChart>
      <c:catAx>
        <c:axId val="102324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94288"/>
        <c:crosses val="autoZero"/>
        <c:auto val="1"/>
        <c:lblAlgn val="ctr"/>
        <c:lblOffset val="100"/>
        <c:noMultiLvlLbl val="0"/>
      </c:catAx>
      <c:valAx>
        <c:axId val="9741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24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24-4899-B97D-6AA7ADD1A0F1}"/>
            </c:ext>
          </c:extLst>
        </c:ser>
        <c:ser>
          <c:idx val="5"/>
          <c:order val="5"/>
          <c:tx>
            <c:strRef>
              <c:f>'Bonus 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24-4899-B97D-6AA7ADD1A0F1}"/>
            </c:ext>
          </c:extLst>
        </c:ser>
        <c:ser>
          <c:idx val="6"/>
          <c:order val="6"/>
          <c:tx>
            <c:strRef>
              <c:f>'Bonus Goal Outcomes'!$H$1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24-4899-B97D-6AA7ADD1A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404240"/>
        <c:axId val="984067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424-4899-B97D-6AA7ADD1A0F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24-4899-B97D-6AA7ADD1A0F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24-4899-B97D-6AA7ADD1A0F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24-4899-B97D-6AA7ADD1A0F1}"/>
                  </c:ext>
                </c:extLst>
              </c15:ser>
            </c15:filteredLineSeries>
          </c:ext>
        </c:extLst>
      </c:lineChart>
      <c:catAx>
        <c:axId val="87340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067024"/>
        <c:crosses val="autoZero"/>
        <c:auto val="1"/>
        <c:lblAlgn val="ctr"/>
        <c:lblOffset val="100"/>
        <c:noMultiLvlLbl val="0"/>
      </c:catAx>
      <c:valAx>
        <c:axId val="9840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4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14</xdr:row>
      <xdr:rowOff>38100</xdr:rowOff>
    </xdr:from>
    <xdr:to>
      <xdr:col>8</xdr:col>
      <xdr:colOff>541020</xdr:colOff>
      <xdr:row>31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64AF8-DD60-42CB-8D03-F73D090CD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160020</xdr:rowOff>
    </xdr:from>
    <xdr:to>
      <xdr:col>19</xdr:col>
      <xdr:colOff>30480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3CB4F-AEB7-4430-B75F-3E938D17E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518160</xdr:colOff>
      <xdr:row>4</xdr:row>
      <xdr:rowOff>106680</xdr:rowOff>
    </xdr:from>
    <xdr:to>
      <xdr:col>16</xdr:col>
      <xdr:colOff>381000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3FFD8-54D8-4F5F-8232-FBD255488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13</xdr:row>
      <xdr:rowOff>95250</xdr:rowOff>
    </xdr:from>
    <xdr:to>
      <xdr:col>7</xdr:col>
      <xdr:colOff>1028700</xdr:colOff>
      <xdr:row>37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5FD88-1F7F-4E0D-A9F4-9B0C1EF52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in lee" refreshedDate="43777.54414085648" createdVersion="6" refreshedVersion="6" minRefreshableVersion="3" recordCount="4114" xr:uid="{591077F8-ACDB-4B3E-8496-50597AC8D3E2}">
  <cacheSource type="worksheet">
    <worksheetSource ref="A1:R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in lee" refreshedDate="43777.54418553241" createdVersion="6" refreshedVersion="6" minRefreshableVersion="3" recordCount="4114" xr:uid="{667ABCF8-B4EC-4C74-A73D-E9E2E30669A6}">
  <cacheSource type="worksheet">
    <worksheetSource ref="A1:T4115" sheet="Full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3BA0D-ABF0-4A65-B81D-FDCCE6C14B8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3"/>
        <item x="2"/>
        <item x="1"/>
        <item m="1" x="4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FC886-1B69-41DB-9DD2-224D6BD602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3"/>
        <item x="2"/>
        <item x="1"/>
        <item m="1" x="4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D6D1C-B404-458D-8DC3-ECFB923ACB1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h="1" x="3"/>
        <item x="2"/>
        <item x="1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70" zoomScale="55" zoomScaleNormal="55" workbookViewId="0">
      <selection activeCell="O10" sqref="O10"/>
    </sheetView>
  </sheetViews>
  <sheetFormatPr defaultRowHeight="14.5" x14ac:dyDescent="0.35"/>
  <cols>
    <col min="2" max="2" width="38.453125" style="3" customWidth="1"/>
    <col min="3" max="3" width="40.36328125" style="3" customWidth="1"/>
    <col min="4" max="4" width="18.6328125" style="14" bestFit="1" customWidth="1"/>
    <col min="5" max="5" width="16.453125" style="14" customWidth="1"/>
    <col min="6" max="6" width="21.36328125" customWidth="1"/>
    <col min="7" max="7" width="17.90625" customWidth="1"/>
    <col min="8" max="8" width="19.90625" customWidth="1"/>
    <col min="9" max="9" width="19.36328125" customWidth="1"/>
    <col min="10" max="10" width="17.90625" customWidth="1"/>
    <col min="11" max="11" width="15.453125" customWidth="1"/>
    <col min="12" max="12" width="24.54296875" customWidth="1"/>
    <col min="13" max="13" width="36.453125" customWidth="1"/>
    <col min="14" max="14" width="41.08984375" customWidth="1"/>
    <col min="15" max="15" width="19.90625" bestFit="1" customWidth="1"/>
    <col min="16" max="16" width="22.08984375" bestFit="1" customWidth="1"/>
    <col min="17" max="17" width="13.1796875" customWidth="1"/>
    <col min="18" max="18" width="17.6328125" bestFit="1" customWidth="1"/>
    <col min="19" max="19" width="34.1796875" bestFit="1" customWidth="1"/>
    <col min="20" max="20" width="32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3" t="s">
        <v>8216</v>
      </c>
      <c r="E1" s="13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0" t="s">
        <v>8364</v>
      </c>
      <c r="T1" s="10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 s="14">
        <v>8500</v>
      </c>
      <c r="E2" s="14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 s="6">
        <f t="shared" ref="P2:P65" si="1">E2/L2</f>
        <v>63.917582417582416</v>
      </c>
      <c r="Q2" t="str">
        <f t="shared" ref="Q2:Q65" si="2">LEFT(N2,FIND("/",N2)-1)</f>
        <v>film &amp; video</v>
      </c>
      <c r="R2" t="str">
        <f t="shared" ref="R2:R65" si="3">RIGHT(N2,LEN(N2)-FIND("/",N2))</f>
        <v>television</v>
      </c>
      <c r="S2" s="11">
        <f t="shared" ref="S2:S65" si="4">(((J2/60)/60)/24)+DATE(1970,1,1)</f>
        <v>42177.007071759261</v>
      </c>
      <c r="T2" s="11">
        <f t="shared" ref="T2:T65" si="5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14">
        <v>10275</v>
      </c>
      <c r="E3" s="14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14">
        <v>500</v>
      </c>
      <c r="E4" s="1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14">
        <v>10000</v>
      </c>
      <c r="E5" s="14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14">
        <v>44000</v>
      </c>
      <c r="E6" s="14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14">
        <v>3999</v>
      </c>
      <c r="E7" s="14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14">
        <v>8000</v>
      </c>
      <c r="E8" s="14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14">
        <v>9000</v>
      </c>
      <c r="E9" s="14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14">
        <v>3500</v>
      </c>
      <c r="E10" s="14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14">
        <v>500</v>
      </c>
      <c r="E11" s="14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14">
        <v>3000</v>
      </c>
      <c r="E12" s="14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14">
        <v>5000</v>
      </c>
      <c r="E13" s="14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14">
        <v>30000</v>
      </c>
      <c r="E14" s="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14">
        <v>3500</v>
      </c>
      <c r="E15" s="14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14">
        <v>6000</v>
      </c>
      <c r="E16" s="14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14">
        <v>2000</v>
      </c>
      <c r="E17" s="14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14">
        <v>12000</v>
      </c>
      <c r="E18" s="14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14">
        <v>1500</v>
      </c>
      <c r="E19" s="14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14">
        <v>30000</v>
      </c>
      <c r="E20" s="14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14">
        <v>850</v>
      </c>
      <c r="E21" s="14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14">
        <v>2000</v>
      </c>
      <c r="E22" s="14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14">
        <v>18500</v>
      </c>
      <c r="E23" s="14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14">
        <v>350</v>
      </c>
      <c r="E24" s="1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14">
        <v>2000</v>
      </c>
      <c r="E25" s="14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14">
        <v>35000</v>
      </c>
      <c r="E26" s="14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14">
        <v>600</v>
      </c>
      <c r="E27" s="14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14">
        <v>1250</v>
      </c>
      <c r="E28" s="14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14">
        <v>20000</v>
      </c>
      <c r="E29" s="14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14">
        <v>12000</v>
      </c>
      <c r="E30" s="14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14">
        <v>3000</v>
      </c>
      <c r="E31" s="14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14">
        <v>4000</v>
      </c>
      <c r="E32" s="14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14">
        <v>13</v>
      </c>
      <c r="E33" s="14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14">
        <v>28450</v>
      </c>
      <c r="E34" s="1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14">
        <v>5250</v>
      </c>
      <c r="E35" s="14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14">
        <v>2600</v>
      </c>
      <c r="E36" s="14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14">
        <v>1000</v>
      </c>
      <c r="E37" s="14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14">
        <v>6000</v>
      </c>
      <c r="E38" s="14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14">
        <v>22000</v>
      </c>
      <c r="E39" s="14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14">
        <v>2500</v>
      </c>
      <c r="E40" s="14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14">
        <v>25000</v>
      </c>
      <c r="E41" s="14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14">
        <v>2000</v>
      </c>
      <c r="E42" s="14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14">
        <v>2000</v>
      </c>
      <c r="E43" s="14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14">
        <v>14000</v>
      </c>
      <c r="E44" s="1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14">
        <v>10000</v>
      </c>
      <c r="E45" s="14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14">
        <v>2000</v>
      </c>
      <c r="E46" s="14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14">
        <v>5000</v>
      </c>
      <c r="E47" s="14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14">
        <v>8400</v>
      </c>
      <c r="E48" s="14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14">
        <v>5000</v>
      </c>
      <c r="E49" s="14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14">
        <v>2000</v>
      </c>
      <c r="E50" s="14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14">
        <v>12000</v>
      </c>
      <c r="E51" s="14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14">
        <v>600</v>
      </c>
      <c r="E52" s="14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14">
        <v>11000</v>
      </c>
      <c r="E53" s="14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14">
        <v>10000</v>
      </c>
      <c r="E54" s="1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14">
        <v>3000</v>
      </c>
      <c r="E55" s="14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14">
        <v>10000</v>
      </c>
      <c r="E56" s="14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14">
        <v>8600</v>
      </c>
      <c r="E57" s="14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14">
        <v>8000</v>
      </c>
      <c r="E58" s="14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14">
        <v>15000</v>
      </c>
      <c r="E59" s="14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14">
        <v>10000</v>
      </c>
      <c r="E60" s="14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14">
        <v>20000</v>
      </c>
      <c r="E61" s="14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14">
        <v>4500</v>
      </c>
      <c r="E62" s="14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14">
        <v>5000</v>
      </c>
      <c r="E63" s="14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14">
        <v>3000</v>
      </c>
      <c r="E64" s="1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14">
        <v>2000</v>
      </c>
      <c r="E65" s="14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14">
        <v>1200</v>
      </c>
      <c r="E66" s="14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6">E66/D66</f>
        <v>1.7333333333333334</v>
      </c>
      <c r="P66" s="6">
        <f t="shared" ref="P66:P129" si="7">E66/L66</f>
        <v>86.666666666666671</v>
      </c>
      <c r="Q66" t="str">
        <f t="shared" ref="Q66:Q129" si="8">LEFT(N66,FIND("/",N66)-1)</f>
        <v>film &amp; video</v>
      </c>
      <c r="R66" t="str">
        <f t="shared" ref="R66:R129" si="9">RIGHT(N66,LEN(N66)-FIND("/",N66))</f>
        <v>shorts</v>
      </c>
      <c r="S66" s="11">
        <f t="shared" ref="S66:S129" si="10">(((J66/60)/60)/24)+DATE(1970,1,1)</f>
        <v>41433.01829861111</v>
      </c>
      <c r="T66" s="11">
        <f t="shared" ref="T66:T129" si="11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14">
        <v>7000</v>
      </c>
      <c r="E67" s="14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6"/>
        <v>1.0752857142857142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41835.821226851855</v>
      </c>
      <c r="T67" s="11">
        <f t="shared" si="11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14">
        <v>2000</v>
      </c>
      <c r="E68" s="14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14">
        <v>2000</v>
      </c>
      <c r="E69" s="14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14">
        <v>600</v>
      </c>
      <c r="E70" s="14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14">
        <v>10000</v>
      </c>
      <c r="E71" s="14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14">
        <v>500</v>
      </c>
      <c r="E72" s="14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14">
        <v>1800</v>
      </c>
      <c r="E73" s="14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14">
        <v>2200</v>
      </c>
      <c r="E74" s="1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14">
        <v>900</v>
      </c>
      <c r="E75" s="14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14">
        <v>500</v>
      </c>
      <c r="E76" s="14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14">
        <v>3500</v>
      </c>
      <c r="E77" s="14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14">
        <v>300</v>
      </c>
      <c r="E78" s="14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14">
        <v>400</v>
      </c>
      <c r="E79" s="14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14">
        <v>50</v>
      </c>
      <c r="E80" s="14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14">
        <v>1300</v>
      </c>
      <c r="E81" s="14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14">
        <v>12000</v>
      </c>
      <c r="E82" s="14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14">
        <v>750</v>
      </c>
      <c r="E83" s="14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14">
        <v>4000</v>
      </c>
      <c r="E84" s="1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14">
        <v>200</v>
      </c>
      <c r="E85" s="14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14">
        <v>500</v>
      </c>
      <c r="E86" s="14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14">
        <v>1200</v>
      </c>
      <c r="E87" s="14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14">
        <v>6000</v>
      </c>
      <c r="E88" s="14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14">
        <v>2500</v>
      </c>
      <c r="E89" s="14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14">
        <v>3500</v>
      </c>
      <c r="E90" s="14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14">
        <v>6000</v>
      </c>
      <c r="E91" s="14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14">
        <v>500</v>
      </c>
      <c r="E92" s="14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14">
        <v>3000</v>
      </c>
      <c r="E93" s="14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14">
        <v>5000</v>
      </c>
      <c r="E94" s="1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14">
        <v>1000</v>
      </c>
      <c r="E95" s="14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14">
        <v>250</v>
      </c>
      <c r="E96" s="14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14">
        <v>350</v>
      </c>
      <c r="E97" s="14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14">
        <v>1500</v>
      </c>
      <c r="E98" s="14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14">
        <v>400</v>
      </c>
      <c r="E99" s="14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14">
        <v>3200</v>
      </c>
      <c r="E100" s="14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14">
        <v>1500</v>
      </c>
      <c r="E101" s="14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14">
        <v>5000</v>
      </c>
      <c r="E102" s="14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14">
        <v>3500</v>
      </c>
      <c r="E103" s="14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14">
        <v>6000</v>
      </c>
      <c r="E104" s="1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14">
        <v>1300</v>
      </c>
      <c r="E105" s="14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14">
        <v>500</v>
      </c>
      <c r="E106" s="14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14">
        <v>2200</v>
      </c>
      <c r="E107" s="14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14">
        <v>5000</v>
      </c>
      <c r="E108" s="14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14">
        <v>7500</v>
      </c>
      <c r="E109" s="14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14">
        <v>1500</v>
      </c>
      <c r="E110" s="14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14">
        <v>1000</v>
      </c>
      <c r="E111" s="14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14">
        <v>1300</v>
      </c>
      <c r="E112" s="14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14">
        <v>3500</v>
      </c>
      <c r="E113" s="14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14">
        <v>5000</v>
      </c>
      <c r="E114" s="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14">
        <v>5000</v>
      </c>
      <c r="E115" s="14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14">
        <v>3000</v>
      </c>
      <c r="E116" s="14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14">
        <v>450</v>
      </c>
      <c r="E117" s="14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14">
        <v>3500</v>
      </c>
      <c r="E118" s="14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14">
        <v>4500</v>
      </c>
      <c r="E119" s="14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14">
        <v>5000</v>
      </c>
      <c r="E120" s="14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14">
        <v>3250</v>
      </c>
      <c r="E121" s="14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14">
        <v>70000</v>
      </c>
      <c r="E122" s="14">
        <v>10</v>
      </c>
      <c r="F122" t="s">
        <v>8399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14">
        <v>3000</v>
      </c>
      <c r="E123" s="14">
        <v>1</v>
      </c>
      <c r="F123" t="s">
        <v>8399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14">
        <v>100000000</v>
      </c>
      <c r="E124" s="14">
        <v>0</v>
      </c>
      <c r="F124" t="s">
        <v>8399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14">
        <v>55000</v>
      </c>
      <c r="E125" s="14">
        <v>151</v>
      </c>
      <c r="F125" t="s">
        <v>8399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14">
        <v>4000</v>
      </c>
      <c r="E126" s="14">
        <v>0</v>
      </c>
      <c r="F126" t="s">
        <v>8399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14">
        <v>500</v>
      </c>
      <c r="E127" s="14">
        <v>70</v>
      </c>
      <c r="F127" t="s">
        <v>8399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14">
        <v>25000</v>
      </c>
      <c r="E128" s="14">
        <v>1387</v>
      </c>
      <c r="F128" t="s">
        <v>8399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14">
        <v>8000</v>
      </c>
      <c r="E129" s="14">
        <v>190</v>
      </c>
      <c r="F129" t="s">
        <v>8399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14">
        <v>100000</v>
      </c>
      <c r="E130" s="14">
        <v>1867</v>
      </c>
      <c r="F130" t="s">
        <v>8399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12">E130/D130</f>
        <v>1.8669999999999999E-2</v>
      </c>
      <c r="P130" s="6">
        <f t="shared" ref="P130:P193" si="13">E130/L130</f>
        <v>311.16666666666669</v>
      </c>
      <c r="Q130" t="str">
        <f t="shared" ref="Q130:Q193" si="14">LEFT(N130,FIND("/",N130)-1)</f>
        <v>film &amp; video</v>
      </c>
      <c r="R130" t="str">
        <f t="shared" ref="R130:R193" si="15">RIGHT(N130,LEN(N130)-FIND("/",N130))</f>
        <v>science fiction</v>
      </c>
      <c r="S130" s="11">
        <f t="shared" ref="S130:S193" si="16">(((J130/60)/60)/24)+DATE(1970,1,1)</f>
        <v>42628.22792824074</v>
      </c>
      <c r="T130" s="11">
        <f t="shared" ref="T130:T193" si="17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14">
        <v>20000</v>
      </c>
      <c r="E131" s="14">
        <v>0</v>
      </c>
      <c r="F131" t="s">
        <v>8399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2"/>
        <v>0</v>
      </c>
      <c r="P131" s="6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41882.937303240738</v>
      </c>
      <c r="T131" s="11">
        <f t="shared" si="17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14">
        <v>600</v>
      </c>
      <c r="E132" s="14">
        <v>0</v>
      </c>
      <c r="F132" t="s">
        <v>8399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14">
        <v>1200</v>
      </c>
      <c r="E133" s="14">
        <v>0</v>
      </c>
      <c r="F133" t="s">
        <v>8399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14">
        <v>80000</v>
      </c>
      <c r="E134" s="14">
        <v>7655</v>
      </c>
      <c r="F134" t="s">
        <v>8399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14">
        <v>71764</v>
      </c>
      <c r="E135" s="14">
        <v>0</v>
      </c>
      <c r="F135" t="s">
        <v>8399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14">
        <v>5000</v>
      </c>
      <c r="E136" s="14">
        <v>0</v>
      </c>
      <c r="F136" t="s">
        <v>8399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14">
        <v>3000</v>
      </c>
      <c r="E137" s="14">
        <v>403</v>
      </c>
      <c r="F137" t="s">
        <v>8399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14">
        <v>3000</v>
      </c>
      <c r="E138" s="14">
        <v>0</v>
      </c>
      <c r="F138" t="s">
        <v>8399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14">
        <v>55000</v>
      </c>
      <c r="E139" s="14">
        <v>0</v>
      </c>
      <c r="F139" t="s">
        <v>8399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14">
        <v>150000</v>
      </c>
      <c r="E140" s="14">
        <v>4712</v>
      </c>
      <c r="F140" t="s">
        <v>8399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14">
        <v>500</v>
      </c>
      <c r="E141" s="14">
        <v>500</v>
      </c>
      <c r="F141" t="s">
        <v>8399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14">
        <v>200000</v>
      </c>
      <c r="E142" s="14">
        <v>0</v>
      </c>
      <c r="F142" t="s">
        <v>8399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14">
        <v>12000</v>
      </c>
      <c r="E143" s="14">
        <v>1293</v>
      </c>
      <c r="F143" t="s">
        <v>8399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14">
        <v>3000</v>
      </c>
      <c r="E144" s="14">
        <v>10</v>
      </c>
      <c r="F144" t="s">
        <v>8399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14">
        <v>5500</v>
      </c>
      <c r="E145" s="14">
        <v>0</v>
      </c>
      <c r="F145" t="s">
        <v>8399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14">
        <v>7500</v>
      </c>
      <c r="E146" s="14">
        <v>2070</v>
      </c>
      <c r="F146" t="s">
        <v>8399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14">
        <v>4500</v>
      </c>
      <c r="E147" s="14">
        <v>338</v>
      </c>
      <c r="F147" t="s">
        <v>8399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14">
        <v>20000</v>
      </c>
      <c r="E148" s="14">
        <v>115</v>
      </c>
      <c r="F148" t="s">
        <v>8399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14">
        <v>7000</v>
      </c>
      <c r="E149" s="14">
        <v>0</v>
      </c>
      <c r="F149" t="s">
        <v>8399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14">
        <v>50000</v>
      </c>
      <c r="E150" s="14">
        <v>40</v>
      </c>
      <c r="F150" t="s">
        <v>8399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14">
        <v>10000</v>
      </c>
      <c r="E151" s="14">
        <v>92</v>
      </c>
      <c r="F151" t="s">
        <v>8399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14">
        <v>130000</v>
      </c>
      <c r="E152" s="14">
        <v>30112</v>
      </c>
      <c r="F152" t="s">
        <v>8399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14">
        <v>250000</v>
      </c>
      <c r="E153" s="14">
        <v>140</v>
      </c>
      <c r="F153" t="s">
        <v>8399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14">
        <v>380000</v>
      </c>
      <c r="E154" s="14">
        <v>30</v>
      </c>
      <c r="F154" t="s">
        <v>8399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14">
        <v>50000</v>
      </c>
      <c r="E155" s="14">
        <v>359</v>
      </c>
      <c r="F155" t="s">
        <v>8399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14">
        <v>1500</v>
      </c>
      <c r="E156" s="14">
        <v>40</v>
      </c>
      <c r="F156" t="s">
        <v>8399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14">
        <v>1350000</v>
      </c>
      <c r="E157" s="14">
        <v>81</v>
      </c>
      <c r="F157" t="s">
        <v>8399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14">
        <v>35000</v>
      </c>
      <c r="E158" s="14">
        <v>1785</v>
      </c>
      <c r="F158" t="s">
        <v>8399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14">
        <v>2995</v>
      </c>
      <c r="E159" s="14">
        <v>8</v>
      </c>
      <c r="F159" t="s">
        <v>8399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14">
        <v>5000</v>
      </c>
      <c r="E160" s="14">
        <v>0</v>
      </c>
      <c r="F160" t="s">
        <v>8399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14">
        <v>500000</v>
      </c>
      <c r="E161" s="14">
        <v>10</v>
      </c>
      <c r="F161" t="s">
        <v>8399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14">
        <v>5000</v>
      </c>
      <c r="E162" s="1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14">
        <v>50000</v>
      </c>
      <c r="E163" s="1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14">
        <v>2800</v>
      </c>
      <c r="E164" s="1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14">
        <v>2000000</v>
      </c>
      <c r="E165" s="1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14">
        <v>120000</v>
      </c>
      <c r="E166" s="1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14">
        <v>17000</v>
      </c>
      <c r="E167" s="1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14">
        <v>5000</v>
      </c>
      <c r="E168" s="1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14">
        <v>110000</v>
      </c>
      <c r="E169" s="1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14">
        <v>8000</v>
      </c>
      <c r="E170" s="1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14">
        <v>2500</v>
      </c>
      <c r="E171" s="1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14">
        <v>10000</v>
      </c>
      <c r="E172" s="1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14">
        <v>50000</v>
      </c>
      <c r="E173" s="1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14">
        <v>95000</v>
      </c>
      <c r="E174" s="1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14">
        <v>1110</v>
      </c>
      <c r="E175" s="1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14">
        <v>6000</v>
      </c>
      <c r="E176" s="1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14">
        <v>20000</v>
      </c>
      <c r="E177" s="1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14">
        <v>1500</v>
      </c>
      <c r="E178" s="1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14">
        <v>450</v>
      </c>
      <c r="E179" s="1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14">
        <v>500000</v>
      </c>
      <c r="E180" s="1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14">
        <v>1000</v>
      </c>
      <c r="E181" s="1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14">
        <v>1200</v>
      </c>
      <c r="E182" s="1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14">
        <v>3423</v>
      </c>
      <c r="E183" s="1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14">
        <v>1000</v>
      </c>
      <c r="E184" s="1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14">
        <v>12500</v>
      </c>
      <c r="E185" s="1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14">
        <v>1500</v>
      </c>
      <c r="E186" s="1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14">
        <v>40000</v>
      </c>
      <c r="E187" s="1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14">
        <v>5000</v>
      </c>
      <c r="E188" s="1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14">
        <v>5000</v>
      </c>
      <c r="E189" s="1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14">
        <v>1500</v>
      </c>
      <c r="E190" s="1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14">
        <v>500000</v>
      </c>
      <c r="E191" s="1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14">
        <v>12000</v>
      </c>
      <c r="E192" s="1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14">
        <v>5000</v>
      </c>
      <c r="E193" s="1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14">
        <v>1000000</v>
      </c>
      <c r="E194" s="1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8">E194/D194</f>
        <v>1.7E-5</v>
      </c>
      <c r="P194" s="6">
        <f t="shared" ref="P194:P257" si="19">E194/L194</f>
        <v>5.666666666666667</v>
      </c>
      <c r="Q194" t="str">
        <f t="shared" ref="Q194:Q257" si="20">LEFT(N194,FIND("/",N194)-1)</f>
        <v>film &amp; video</v>
      </c>
      <c r="R194" t="str">
        <f t="shared" ref="R194:R257" si="21">RIGHT(N194,LEN(N194)-FIND("/",N194))</f>
        <v>drama</v>
      </c>
      <c r="S194" s="11">
        <f t="shared" ref="S194:S257" si="22">(((J194/60)/60)/24)+DATE(1970,1,1)</f>
        <v>41899.792037037041</v>
      </c>
      <c r="T194" s="11">
        <f t="shared" ref="T194:T257" si="23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14">
        <v>1000</v>
      </c>
      <c r="E195" s="1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8"/>
        <v>0</v>
      </c>
      <c r="P195" s="6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41911.934791666667</v>
      </c>
      <c r="T195" s="11">
        <f t="shared" si="23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14">
        <v>2500</v>
      </c>
      <c r="E196" s="1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14">
        <v>2000000</v>
      </c>
      <c r="E197" s="1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14">
        <v>3500</v>
      </c>
      <c r="E198" s="1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14">
        <v>2500</v>
      </c>
      <c r="E199" s="1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14">
        <v>25000</v>
      </c>
      <c r="E200" s="1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14">
        <v>10000</v>
      </c>
      <c r="E201" s="1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14">
        <v>6000</v>
      </c>
      <c r="E202" s="1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14">
        <v>650</v>
      </c>
      <c r="E203" s="1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14">
        <v>6000</v>
      </c>
      <c r="E204" s="1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14">
        <v>2500</v>
      </c>
      <c r="E205" s="1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14">
        <v>300000</v>
      </c>
      <c r="E206" s="1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14">
        <v>8000</v>
      </c>
      <c r="E207" s="1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14">
        <v>12700</v>
      </c>
      <c r="E208" s="1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14">
        <v>14000</v>
      </c>
      <c r="E209" s="1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14">
        <v>50000</v>
      </c>
      <c r="E210" s="1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14">
        <v>25000</v>
      </c>
      <c r="E211" s="1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14">
        <v>12000</v>
      </c>
      <c r="E212" s="1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14">
        <v>5000</v>
      </c>
      <c r="E213" s="1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14">
        <v>6300</v>
      </c>
      <c r="E214" s="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14">
        <v>50000</v>
      </c>
      <c r="E215" s="1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14">
        <v>12500</v>
      </c>
      <c r="E216" s="1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14">
        <v>4400</v>
      </c>
      <c r="E217" s="1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14">
        <v>50000</v>
      </c>
      <c r="E218" s="1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14">
        <v>100000</v>
      </c>
      <c r="E219" s="1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14">
        <v>5000</v>
      </c>
      <c r="E220" s="1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14">
        <v>50000</v>
      </c>
      <c r="E221" s="1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14">
        <v>50000</v>
      </c>
      <c r="E222" s="1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14">
        <v>50000</v>
      </c>
      <c r="E223" s="1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14">
        <v>1000</v>
      </c>
      <c r="E224" s="1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14">
        <v>1500000</v>
      </c>
      <c r="E225" s="1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14">
        <v>6000000</v>
      </c>
      <c r="E226" s="1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14">
        <v>200</v>
      </c>
      <c r="E227" s="1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14">
        <v>29000</v>
      </c>
      <c r="E228" s="1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14">
        <v>28000</v>
      </c>
      <c r="E229" s="1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14">
        <v>8000</v>
      </c>
      <c r="E230" s="1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14">
        <v>3000</v>
      </c>
      <c r="E231" s="1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14">
        <v>15000</v>
      </c>
      <c r="E232" s="1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14">
        <v>1500000</v>
      </c>
      <c r="E233" s="1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14">
        <v>4000</v>
      </c>
      <c r="E234" s="1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14">
        <v>350000</v>
      </c>
      <c r="E235" s="1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14">
        <v>1000</v>
      </c>
      <c r="E236" s="1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14">
        <v>10000</v>
      </c>
      <c r="E237" s="1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14">
        <v>150000</v>
      </c>
      <c r="E238" s="1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14">
        <v>15000</v>
      </c>
      <c r="E239" s="1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14">
        <v>26000</v>
      </c>
      <c r="E240" s="1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14">
        <v>1000</v>
      </c>
      <c r="E241" s="1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14">
        <v>15000</v>
      </c>
      <c r="E242" s="14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14">
        <v>36400</v>
      </c>
      <c r="E243" s="14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14">
        <v>13000</v>
      </c>
      <c r="E244" s="1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14">
        <v>25000</v>
      </c>
      <c r="E245" s="14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14">
        <v>3500</v>
      </c>
      <c r="E246" s="14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14">
        <v>5000</v>
      </c>
      <c r="E247" s="14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14">
        <v>5000</v>
      </c>
      <c r="E248" s="14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14">
        <v>5000</v>
      </c>
      <c r="E249" s="14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14">
        <v>85000</v>
      </c>
      <c r="E250" s="14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14">
        <v>10000</v>
      </c>
      <c r="E251" s="14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14">
        <v>30000</v>
      </c>
      <c r="E252" s="14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14">
        <v>3500</v>
      </c>
      <c r="E253" s="14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14">
        <v>5000</v>
      </c>
      <c r="E254" s="1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14">
        <v>1500</v>
      </c>
      <c r="E255" s="14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14">
        <v>24000</v>
      </c>
      <c r="E256" s="14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14">
        <v>8000</v>
      </c>
      <c r="E257" s="14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14">
        <v>13000</v>
      </c>
      <c r="E258" s="14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24">E258/D258</f>
        <v>1.391</v>
      </c>
      <c r="P258" s="6">
        <f t="shared" ref="P258:P321" si="25">E258/L258</f>
        <v>65.756363636363631</v>
      </c>
      <c r="Q258" t="str">
        <f t="shared" ref="Q258:Q321" si="26">LEFT(N258,FIND("/",N258)-1)</f>
        <v>film &amp; video</v>
      </c>
      <c r="R258" t="str">
        <f t="shared" ref="R258:R321" si="27">RIGHT(N258,LEN(N258)-FIND("/",N258))</f>
        <v>documentary</v>
      </c>
      <c r="S258" s="11">
        <f t="shared" ref="S258:S321" si="28">(((J258/60)/60)/24)+DATE(1970,1,1)</f>
        <v>41319.769293981481</v>
      </c>
      <c r="T258" s="11">
        <f t="shared" ref="T258:T321" si="29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14">
        <v>35000</v>
      </c>
      <c r="E259" s="14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4"/>
        <v>1.0672648571428571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42479.626875000002</v>
      </c>
      <c r="T259" s="11">
        <f t="shared" si="29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14">
        <v>30000</v>
      </c>
      <c r="E260" s="14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14">
        <v>75000</v>
      </c>
      <c r="E261" s="14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14">
        <v>10000</v>
      </c>
      <c r="E262" s="14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14">
        <v>20000</v>
      </c>
      <c r="E263" s="14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14">
        <v>2500</v>
      </c>
      <c r="E264" s="1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14">
        <v>25000</v>
      </c>
      <c r="E265" s="14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14">
        <v>5000</v>
      </c>
      <c r="E266" s="14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14">
        <v>5000</v>
      </c>
      <c r="E267" s="14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14">
        <v>1000</v>
      </c>
      <c r="E268" s="14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14">
        <v>9850</v>
      </c>
      <c r="E269" s="14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14">
        <v>5000</v>
      </c>
      <c r="E270" s="14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14">
        <v>100000</v>
      </c>
      <c r="E271" s="14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14">
        <v>2300</v>
      </c>
      <c r="E272" s="14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14">
        <v>30000</v>
      </c>
      <c r="E273" s="14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14">
        <v>3000</v>
      </c>
      <c r="E274" s="1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14">
        <v>5000</v>
      </c>
      <c r="E275" s="14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14">
        <v>4000</v>
      </c>
      <c r="E276" s="14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14">
        <v>20000</v>
      </c>
      <c r="E277" s="14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14">
        <v>4000</v>
      </c>
      <c r="E278" s="14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14">
        <v>65000</v>
      </c>
      <c r="E279" s="14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14">
        <v>27000</v>
      </c>
      <c r="E280" s="14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14">
        <v>17000</v>
      </c>
      <c r="E281" s="14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14">
        <v>75000</v>
      </c>
      <c r="E282" s="14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14">
        <v>5500</v>
      </c>
      <c r="E283" s="14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14">
        <v>45000</v>
      </c>
      <c r="E284" s="1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14">
        <v>18000</v>
      </c>
      <c r="E285" s="14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14">
        <v>40000</v>
      </c>
      <c r="E286" s="14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14">
        <v>14000</v>
      </c>
      <c r="E287" s="14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14">
        <v>15000</v>
      </c>
      <c r="E288" s="14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14">
        <v>15000</v>
      </c>
      <c r="E289" s="14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14">
        <v>50000</v>
      </c>
      <c r="E290" s="14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14">
        <v>15000</v>
      </c>
      <c r="E291" s="14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14">
        <v>4500</v>
      </c>
      <c r="E292" s="14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14">
        <v>5000</v>
      </c>
      <c r="E293" s="14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14">
        <v>75000</v>
      </c>
      <c r="E294" s="1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14">
        <v>26000</v>
      </c>
      <c r="E295" s="14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14">
        <v>5000</v>
      </c>
      <c r="E296" s="14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14">
        <v>50000</v>
      </c>
      <c r="E297" s="14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14">
        <v>25000</v>
      </c>
      <c r="E298" s="14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14">
        <v>20000</v>
      </c>
      <c r="E299" s="14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14">
        <v>126000</v>
      </c>
      <c r="E300" s="14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14">
        <v>10000</v>
      </c>
      <c r="E301" s="14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14">
        <v>25000</v>
      </c>
      <c r="E302" s="14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14">
        <v>13000</v>
      </c>
      <c r="E303" s="14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14">
        <v>10000</v>
      </c>
      <c r="E304" s="1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14">
        <v>3000</v>
      </c>
      <c r="E305" s="14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14">
        <v>3400</v>
      </c>
      <c r="E306" s="14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14">
        <v>7500</v>
      </c>
      <c r="E307" s="14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14">
        <v>1000</v>
      </c>
      <c r="E308" s="14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14">
        <v>22000</v>
      </c>
      <c r="E309" s="14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14">
        <v>12000</v>
      </c>
      <c r="E310" s="14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14">
        <v>18000</v>
      </c>
      <c r="E311" s="14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14">
        <v>1000</v>
      </c>
      <c r="E312" s="14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14">
        <v>20000</v>
      </c>
      <c r="E313" s="14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14">
        <v>8000</v>
      </c>
      <c r="E314" s="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14">
        <v>17000</v>
      </c>
      <c r="E315" s="14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14">
        <v>1000</v>
      </c>
      <c r="E316" s="14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14">
        <v>25000</v>
      </c>
      <c r="E317" s="14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14">
        <v>15000</v>
      </c>
      <c r="E318" s="14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14">
        <v>30000</v>
      </c>
      <c r="E319" s="14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14">
        <v>5000</v>
      </c>
      <c r="E320" s="14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14">
        <v>5000</v>
      </c>
      <c r="E321" s="14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14">
        <v>20000</v>
      </c>
      <c r="E322" s="14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30">E322/D322</f>
        <v>1.0658000000000001</v>
      </c>
      <c r="P322" s="6">
        <f t="shared" ref="P322:P385" si="31">E322/L322</f>
        <v>134.91139240506328</v>
      </c>
      <c r="Q322" t="str">
        <f t="shared" ref="Q322:Q385" si="32">LEFT(N322,FIND("/",N322)-1)</f>
        <v>film &amp; video</v>
      </c>
      <c r="R322" t="str">
        <f t="shared" ref="R322:R385" si="33">RIGHT(N322,LEN(N322)-FIND("/",N322))</f>
        <v>documentary</v>
      </c>
      <c r="S322" s="11">
        <f t="shared" ref="S322:S385" si="34">(((J322/60)/60)/24)+DATE(1970,1,1)</f>
        <v>42331.551307870366</v>
      </c>
      <c r="T322" s="11">
        <f t="shared" ref="T322:T385" si="35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14">
        <v>35000</v>
      </c>
      <c r="E323" s="14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30"/>
        <v>1.0266285714285714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42647.446597222224</v>
      </c>
      <c r="T323" s="11">
        <f t="shared" si="35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14">
        <v>25000</v>
      </c>
      <c r="E324" s="1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14">
        <v>5400</v>
      </c>
      <c r="E325" s="14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14">
        <v>8500</v>
      </c>
      <c r="E326" s="14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14">
        <v>50000</v>
      </c>
      <c r="E327" s="14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14">
        <v>150000</v>
      </c>
      <c r="E328" s="14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14">
        <v>4000</v>
      </c>
      <c r="E329" s="14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14">
        <v>75000</v>
      </c>
      <c r="E330" s="14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14">
        <v>10000</v>
      </c>
      <c r="E331" s="14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14">
        <v>35000</v>
      </c>
      <c r="E332" s="14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14">
        <v>40000</v>
      </c>
      <c r="E333" s="14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14">
        <v>100000</v>
      </c>
      <c r="E334" s="1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14">
        <v>40000</v>
      </c>
      <c r="E335" s="14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14">
        <v>10000</v>
      </c>
      <c r="E336" s="14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14">
        <v>8500</v>
      </c>
      <c r="E337" s="14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14">
        <v>25000</v>
      </c>
      <c r="E338" s="14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14">
        <v>3000</v>
      </c>
      <c r="E339" s="14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14">
        <v>15000</v>
      </c>
      <c r="E340" s="14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14">
        <v>6000</v>
      </c>
      <c r="E341" s="14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14">
        <v>35000</v>
      </c>
      <c r="E342" s="14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14">
        <v>3500</v>
      </c>
      <c r="E343" s="14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14">
        <v>55000</v>
      </c>
      <c r="E344" s="1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14">
        <v>30000</v>
      </c>
      <c r="E345" s="14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14">
        <v>33500</v>
      </c>
      <c r="E346" s="14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14">
        <v>14500</v>
      </c>
      <c r="E347" s="14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14">
        <v>10000</v>
      </c>
      <c r="E348" s="14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14">
        <v>40000</v>
      </c>
      <c r="E349" s="14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14">
        <v>10000</v>
      </c>
      <c r="E350" s="14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14">
        <v>11260</v>
      </c>
      <c r="E351" s="14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14">
        <v>25000</v>
      </c>
      <c r="E352" s="14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14">
        <v>34000</v>
      </c>
      <c r="E353" s="14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14">
        <v>10000</v>
      </c>
      <c r="E354" s="1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14">
        <v>58425</v>
      </c>
      <c r="E355" s="14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14">
        <v>3500</v>
      </c>
      <c r="E356" s="14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14">
        <v>35000</v>
      </c>
      <c r="E357" s="14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14">
        <v>7500</v>
      </c>
      <c r="E358" s="14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14">
        <v>15000</v>
      </c>
      <c r="E359" s="14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14">
        <v>50000</v>
      </c>
      <c r="E360" s="14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14">
        <v>24200</v>
      </c>
      <c r="E361" s="14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14">
        <v>12000</v>
      </c>
      <c r="E362" s="14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14">
        <v>35000</v>
      </c>
      <c r="E363" s="14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14">
        <v>9665</v>
      </c>
      <c r="E364" s="1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14">
        <v>8925</v>
      </c>
      <c r="E365" s="14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14">
        <v>7000</v>
      </c>
      <c r="E366" s="14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14">
        <v>15000</v>
      </c>
      <c r="E367" s="14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14">
        <v>38000</v>
      </c>
      <c r="E368" s="14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14">
        <v>10000</v>
      </c>
      <c r="E369" s="14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14">
        <v>12500</v>
      </c>
      <c r="E370" s="14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14">
        <v>6500</v>
      </c>
      <c r="E371" s="14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14">
        <v>25000</v>
      </c>
      <c r="E372" s="14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14">
        <v>150000</v>
      </c>
      <c r="E373" s="14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14">
        <v>300</v>
      </c>
      <c r="E374" s="1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14">
        <v>7500</v>
      </c>
      <c r="E375" s="14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14">
        <v>6000</v>
      </c>
      <c r="E376" s="14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14">
        <v>500</v>
      </c>
      <c r="E377" s="14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14">
        <v>2450</v>
      </c>
      <c r="E378" s="14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14">
        <v>12000</v>
      </c>
      <c r="E379" s="14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14">
        <v>3000</v>
      </c>
      <c r="E380" s="14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14">
        <v>15000</v>
      </c>
      <c r="E381" s="14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14">
        <v>4000</v>
      </c>
      <c r="E382" s="14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14">
        <v>25000</v>
      </c>
      <c r="E383" s="14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14">
        <v>600</v>
      </c>
      <c r="E384" s="1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14">
        <v>999</v>
      </c>
      <c r="E385" s="14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14">
        <v>20000</v>
      </c>
      <c r="E386" s="14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36">E386/D386</f>
        <v>1.1210500000000001</v>
      </c>
      <c r="P386" s="6">
        <f t="shared" ref="P386:P449" si="37">E386/L386</f>
        <v>58.540469973890339</v>
      </c>
      <c r="Q386" t="str">
        <f t="shared" ref="Q386:Q449" si="38">LEFT(N386,FIND("/",N386)-1)</f>
        <v>film &amp; video</v>
      </c>
      <c r="R386" t="str">
        <f t="shared" ref="R386:R449" si="39">RIGHT(N386,LEN(N386)-FIND("/",N386))</f>
        <v>documentary</v>
      </c>
      <c r="S386" s="11">
        <f t="shared" ref="S386:S449" si="40">(((J386/60)/60)/24)+DATE(1970,1,1)</f>
        <v>41980.781793981485</v>
      </c>
      <c r="T386" s="11">
        <f t="shared" ref="T386:T449" si="41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14">
        <v>25000</v>
      </c>
      <c r="E387" s="14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6"/>
        <v>1.05982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41934.584502314814</v>
      </c>
      <c r="T387" s="11">
        <f t="shared" si="41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14">
        <v>600</v>
      </c>
      <c r="E388" s="14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14">
        <v>38000</v>
      </c>
      <c r="E389" s="14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14">
        <v>5000</v>
      </c>
      <c r="E390" s="14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14">
        <v>68000</v>
      </c>
      <c r="E391" s="14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14">
        <v>1000</v>
      </c>
      <c r="E392" s="14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14">
        <v>20000</v>
      </c>
      <c r="E393" s="14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14">
        <v>18500</v>
      </c>
      <c r="E394" s="1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14">
        <v>50000</v>
      </c>
      <c r="E395" s="14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14">
        <v>4700</v>
      </c>
      <c r="E396" s="14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14">
        <v>10000</v>
      </c>
      <c r="E397" s="14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14">
        <v>15000</v>
      </c>
      <c r="E398" s="14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14">
        <v>12444</v>
      </c>
      <c r="E399" s="14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14">
        <v>7500</v>
      </c>
      <c r="E400" s="14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14">
        <v>20000</v>
      </c>
      <c r="E401" s="14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14">
        <v>10000</v>
      </c>
      <c r="E402" s="14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14">
        <v>50000</v>
      </c>
      <c r="E403" s="14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14">
        <v>2000</v>
      </c>
      <c r="E404" s="1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14">
        <v>5000</v>
      </c>
      <c r="E405" s="14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14">
        <v>35000</v>
      </c>
      <c r="E406" s="14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14">
        <v>2820</v>
      </c>
      <c r="E407" s="14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14">
        <v>2800</v>
      </c>
      <c r="E408" s="14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14">
        <v>2000</v>
      </c>
      <c r="E409" s="14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14">
        <v>6000</v>
      </c>
      <c r="E410" s="14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14">
        <v>500</v>
      </c>
      <c r="E411" s="14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14">
        <v>1000</v>
      </c>
      <c r="E412" s="14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14">
        <v>30000</v>
      </c>
      <c r="E413" s="14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14">
        <v>2500</v>
      </c>
      <c r="E414" s="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14">
        <v>12800</v>
      </c>
      <c r="E415" s="14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14">
        <v>18500</v>
      </c>
      <c r="E416" s="14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14">
        <v>1400</v>
      </c>
      <c r="E417" s="14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14">
        <v>1000</v>
      </c>
      <c r="E418" s="14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14">
        <v>10500</v>
      </c>
      <c r="E419" s="14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14">
        <v>22400</v>
      </c>
      <c r="E420" s="14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14">
        <v>8000</v>
      </c>
      <c r="E421" s="14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14">
        <v>3300</v>
      </c>
      <c r="E422" s="1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14">
        <v>15000</v>
      </c>
      <c r="E423" s="1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14">
        <v>40000</v>
      </c>
      <c r="E424" s="1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14">
        <v>20000</v>
      </c>
      <c r="E425" s="1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14">
        <v>3000</v>
      </c>
      <c r="E426" s="1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14">
        <v>50000</v>
      </c>
      <c r="E427" s="1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14">
        <v>10000</v>
      </c>
      <c r="E428" s="1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14">
        <v>6500</v>
      </c>
      <c r="E429" s="1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14">
        <v>12000</v>
      </c>
      <c r="E430" s="1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14">
        <v>5000</v>
      </c>
      <c r="E431" s="1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14">
        <v>1000</v>
      </c>
      <c r="E432" s="1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14">
        <v>3000</v>
      </c>
      <c r="E433" s="1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14">
        <v>6000</v>
      </c>
      <c r="E434" s="1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14">
        <v>3000</v>
      </c>
      <c r="E435" s="1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14">
        <v>2500</v>
      </c>
      <c r="E436" s="1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14">
        <v>110000</v>
      </c>
      <c r="E437" s="1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14">
        <v>1000</v>
      </c>
      <c r="E438" s="1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14">
        <v>7000</v>
      </c>
      <c r="E439" s="1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14">
        <v>20000</v>
      </c>
      <c r="E440" s="1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14">
        <v>450</v>
      </c>
      <c r="E441" s="1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14">
        <v>5000</v>
      </c>
      <c r="E442" s="1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14">
        <v>400</v>
      </c>
      <c r="E443" s="1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14">
        <v>17000</v>
      </c>
      <c r="E444" s="1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14">
        <v>10000</v>
      </c>
      <c r="E445" s="1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14">
        <v>1000</v>
      </c>
      <c r="E446" s="1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14">
        <v>60000</v>
      </c>
      <c r="E447" s="1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14">
        <v>10500</v>
      </c>
      <c r="E448" s="1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14">
        <v>30000</v>
      </c>
      <c r="E449" s="1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14">
        <v>2500</v>
      </c>
      <c r="E450" s="1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42">E450/D450</f>
        <v>3.2804E-2</v>
      </c>
      <c r="P450" s="6">
        <f t="shared" ref="P450:P513" si="43">E450/L450</f>
        <v>20.502500000000001</v>
      </c>
      <c r="Q450" t="str">
        <f t="shared" ref="Q450:Q513" si="44">LEFT(N450,FIND("/",N450)-1)</f>
        <v>film &amp; video</v>
      </c>
      <c r="R450" t="str">
        <f t="shared" ref="R450:R513" si="45">RIGHT(N450,LEN(N450)-FIND("/",N450))</f>
        <v>animation</v>
      </c>
      <c r="S450" s="11">
        <f t="shared" ref="S450:S513" si="46">(((J450/60)/60)/24)+DATE(1970,1,1)</f>
        <v>41753.758043981477</v>
      </c>
      <c r="T450" s="11">
        <f t="shared" ref="T450:T513" si="47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14">
        <v>2000</v>
      </c>
      <c r="E451" s="1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2"/>
        <v>2.2499999999999999E-2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41534.568113425928</v>
      </c>
      <c r="T451" s="11">
        <f t="shared" si="47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14">
        <v>50000</v>
      </c>
      <c r="E452" s="1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14">
        <v>20000</v>
      </c>
      <c r="E453" s="1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14">
        <v>750</v>
      </c>
      <c r="E454" s="1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14">
        <v>94875</v>
      </c>
      <c r="E455" s="1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14">
        <v>10000</v>
      </c>
      <c r="E456" s="1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14">
        <v>65000</v>
      </c>
      <c r="E457" s="1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14">
        <v>8888</v>
      </c>
      <c r="E458" s="1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14">
        <v>20000</v>
      </c>
      <c r="E459" s="1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14">
        <v>10000</v>
      </c>
      <c r="E460" s="1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14">
        <v>39000</v>
      </c>
      <c r="E461" s="1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14">
        <v>8500</v>
      </c>
      <c r="E462" s="1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14">
        <v>550</v>
      </c>
      <c r="E463" s="1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14">
        <v>100000</v>
      </c>
      <c r="E464" s="1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14">
        <v>55000</v>
      </c>
      <c r="E465" s="1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14">
        <v>1010</v>
      </c>
      <c r="E466" s="1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14">
        <v>512</v>
      </c>
      <c r="E467" s="1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14">
        <v>10000</v>
      </c>
      <c r="E468" s="1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14">
        <v>20000</v>
      </c>
      <c r="E469" s="1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14">
        <v>7500</v>
      </c>
      <c r="E470" s="1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14">
        <v>6000</v>
      </c>
      <c r="E471" s="1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14">
        <v>5000</v>
      </c>
      <c r="E472" s="1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14">
        <v>55000</v>
      </c>
      <c r="E473" s="1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14">
        <v>800</v>
      </c>
      <c r="E474" s="1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14">
        <v>30000</v>
      </c>
      <c r="E475" s="1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14">
        <v>3300</v>
      </c>
      <c r="E476" s="1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14">
        <v>2000</v>
      </c>
      <c r="E477" s="1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14">
        <v>220000</v>
      </c>
      <c r="E478" s="1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14">
        <v>1500</v>
      </c>
      <c r="E479" s="1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14">
        <v>10000</v>
      </c>
      <c r="E480" s="1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14">
        <v>15000</v>
      </c>
      <c r="E481" s="1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14">
        <v>40000</v>
      </c>
      <c r="E482" s="1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14">
        <v>30000</v>
      </c>
      <c r="E483" s="1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14">
        <v>10000</v>
      </c>
      <c r="E484" s="1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14">
        <v>15000</v>
      </c>
      <c r="E485" s="1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14">
        <v>80000</v>
      </c>
      <c r="E486" s="1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14">
        <v>37956</v>
      </c>
      <c r="E487" s="1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14">
        <v>550000</v>
      </c>
      <c r="E488" s="1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14">
        <v>50000</v>
      </c>
      <c r="E489" s="1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14">
        <v>12000</v>
      </c>
      <c r="E490" s="1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14">
        <v>74997</v>
      </c>
      <c r="E491" s="1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14">
        <v>1000</v>
      </c>
      <c r="E492" s="1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14">
        <v>10000</v>
      </c>
      <c r="E493" s="1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14">
        <v>10000000</v>
      </c>
      <c r="E494" s="1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14">
        <v>30000</v>
      </c>
      <c r="E495" s="1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14">
        <v>20000</v>
      </c>
      <c r="E496" s="1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14">
        <v>7000</v>
      </c>
      <c r="E497" s="1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14">
        <v>60000</v>
      </c>
      <c r="E498" s="1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14">
        <v>4480</v>
      </c>
      <c r="E499" s="1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14">
        <v>65108</v>
      </c>
      <c r="E500" s="1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14">
        <v>20000</v>
      </c>
      <c r="E501" s="1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14">
        <v>6500</v>
      </c>
      <c r="E502" s="1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14">
        <v>10000</v>
      </c>
      <c r="E503" s="1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14">
        <v>20000</v>
      </c>
      <c r="E504" s="1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14">
        <v>6500</v>
      </c>
      <c r="E505" s="1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14">
        <v>24500</v>
      </c>
      <c r="E506" s="1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14">
        <v>12000</v>
      </c>
      <c r="E507" s="1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14">
        <v>200000</v>
      </c>
      <c r="E508" s="1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14">
        <v>20000</v>
      </c>
      <c r="E509" s="1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14">
        <v>50000</v>
      </c>
      <c r="E510" s="1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14">
        <v>5000</v>
      </c>
      <c r="E511" s="1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14">
        <v>14000</v>
      </c>
      <c r="E512" s="1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14">
        <v>5000</v>
      </c>
      <c r="E513" s="1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14">
        <v>8000</v>
      </c>
      <c r="E514" s="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48">E514/D514</f>
        <v>1.3749999999999999E-3</v>
      </c>
      <c r="P514" s="6">
        <f t="shared" ref="P514:P577" si="49">E514/L514</f>
        <v>5.5</v>
      </c>
      <c r="Q514" t="str">
        <f t="shared" ref="Q514:Q577" si="50">LEFT(N514,FIND("/",N514)-1)</f>
        <v>film &amp; video</v>
      </c>
      <c r="R514" t="str">
        <f t="shared" ref="R514:R577" si="51">RIGHT(N514,LEN(N514)-FIND("/",N514))</f>
        <v>animation</v>
      </c>
      <c r="S514" s="11">
        <f t="shared" ref="S514:S577" si="52">(((J514/60)/60)/24)+DATE(1970,1,1)</f>
        <v>42649.742210648154</v>
      </c>
      <c r="T514" s="11">
        <f t="shared" ref="T514:T577" si="53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14">
        <v>50000</v>
      </c>
      <c r="E515" s="1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48"/>
        <v>0.13924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42552.653993055559</v>
      </c>
      <c r="T515" s="11">
        <f t="shared" si="53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14">
        <v>1500</v>
      </c>
      <c r="E516" s="1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14">
        <v>97000</v>
      </c>
      <c r="E517" s="1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14">
        <v>5000</v>
      </c>
      <c r="E518" s="1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14">
        <v>15000</v>
      </c>
      <c r="E519" s="1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14">
        <v>7175</v>
      </c>
      <c r="E520" s="1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14">
        <v>12001</v>
      </c>
      <c r="E521" s="1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14">
        <v>5000</v>
      </c>
      <c r="E522" s="14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14">
        <v>5000</v>
      </c>
      <c r="E523" s="14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14">
        <v>3000</v>
      </c>
      <c r="E524" s="1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14">
        <v>5000</v>
      </c>
      <c r="E525" s="14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14">
        <v>3500</v>
      </c>
      <c r="E526" s="14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14">
        <v>12000</v>
      </c>
      <c r="E527" s="14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14">
        <v>1500</v>
      </c>
      <c r="E528" s="14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14">
        <v>10000</v>
      </c>
      <c r="E529" s="14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14">
        <v>1150</v>
      </c>
      <c r="E530" s="14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14">
        <v>1200</v>
      </c>
      <c r="E531" s="14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14">
        <v>3405</v>
      </c>
      <c r="E532" s="14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14">
        <v>4000</v>
      </c>
      <c r="E533" s="14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14">
        <v>10000</v>
      </c>
      <c r="E534" s="1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14">
        <v>2000</v>
      </c>
      <c r="E535" s="14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14">
        <v>15000</v>
      </c>
      <c r="E536" s="14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14">
        <v>2000</v>
      </c>
      <c r="E537" s="14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14">
        <v>3300</v>
      </c>
      <c r="E538" s="14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14">
        <v>2000</v>
      </c>
      <c r="E539" s="14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14">
        <v>5000</v>
      </c>
      <c r="E540" s="14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14">
        <v>500</v>
      </c>
      <c r="E541" s="14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14">
        <v>15000</v>
      </c>
      <c r="E542" s="1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14">
        <v>4500</v>
      </c>
      <c r="E543" s="1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14">
        <v>250000</v>
      </c>
      <c r="E544" s="1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14">
        <v>22000</v>
      </c>
      <c r="E545" s="1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14">
        <v>500</v>
      </c>
      <c r="E546" s="1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14">
        <v>50000</v>
      </c>
      <c r="E547" s="1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14">
        <v>60000</v>
      </c>
      <c r="E548" s="1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14">
        <v>7500</v>
      </c>
      <c r="E549" s="1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14">
        <v>10000</v>
      </c>
      <c r="E550" s="1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14">
        <v>2500</v>
      </c>
      <c r="E551" s="1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14">
        <v>5000</v>
      </c>
      <c r="E552" s="1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14">
        <v>75000</v>
      </c>
      <c r="E553" s="1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14">
        <v>45000</v>
      </c>
      <c r="E554" s="1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14">
        <v>25000</v>
      </c>
      <c r="E555" s="1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14">
        <v>3870</v>
      </c>
      <c r="E556" s="1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14">
        <v>7500</v>
      </c>
      <c r="E557" s="1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14">
        <v>8000</v>
      </c>
      <c r="E558" s="1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14">
        <v>150000</v>
      </c>
      <c r="E559" s="1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14">
        <v>750</v>
      </c>
      <c r="E560" s="1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14">
        <v>240000</v>
      </c>
      <c r="E561" s="1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14">
        <v>100000</v>
      </c>
      <c r="E562" s="1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14">
        <v>15000</v>
      </c>
      <c r="E563" s="1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14">
        <v>50000</v>
      </c>
      <c r="E564" s="1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14">
        <v>75000</v>
      </c>
      <c r="E565" s="1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14">
        <v>18000</v>
      </c>
      <c r="E566" s="1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14">
        <v>25000</v>
      </c>
      <c r="E567" s="1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14">
        <v>5000</v>
      </c>
      <c r="E568" s="1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14">
        <v>10000</v>
      </c>
      <c r="E569" s="1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14">
        <v>24500</v>
      </c>
      <c r="E570" s="1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14">
        <v>2500</v>
      </c>
      <c r="E571" s="1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14">
        <v>85000</v>
      </c>
      <c r="E572" s="1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14">
        <v>25000</v>
      </c>
      <c r="E573" s="1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14">
        <v>2500</v>
      </c>
      <c r="E574" s="1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14">
        <v>88888</v>
      </c>
      <c r="E575" s="1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14">
        <v>11180</v>
      </c>
      <c r="E576" s="1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14">
        <v>60000</v>
      </c>
      <c r="E577" s="1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14">
        <v>80000</v>
      </c>
      <c r="E578" s="1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54">E578/D578</f>
        <v>1.2500000000000001E-5</v>
      </c>
      <c r="P578" s="6">
        <f t="shared" ref="P578:P641" si="55">E578/L578</f>
        <v>1</v>
      </c>
      <c r="Q578" t="str">
        <f t="shared" ref="Q578:Q641" si="56">LEFT(N578,FIND("/",N578)-1)</f>
        <v>technology</v>
      </c>
      <c r="R578" t="str">
        <f t="shared" ref="R578:R641" si="57">RIGHT(N578,LEN(N578)-FIND("/",N578))</f>
        <v>web</v>
      </c>
      <c r="S578" s="11">
        <f t="shared" ref="S578:S641" si="58">(((J578/60)/60)/24)+DATE(1970,1,1)</f>
        <v>42031.471666666665</v>
      </c>
      <c r="T578" s="11">
        <f t="shared" ref="T578:T641" si="59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14">
        <v>5000</v>
      </c>
      <c r="E579" s="1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54"/>
        <v>2E-3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42450.589143518519</v>
      </c>
      <c r="T579" s="11">
        <f t="shared" si="59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14">
        <v>125000</v>
      </c>
      <c r="E580" s="1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14">
        <v>12000</v>
      </c>
      <c r="E581" s="1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14">
        <v>3000</v>
      </c>
      <c r="E582" s="1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14">
        <v>400</v>
      </c>
      <c r="E583" s="1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14">
        <v>100000</v>
      </c>
      <c r="E584" s="1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14">
        <v>9000</v>
      </c>
      <c r="E585" s="1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14">
        <v>1000</v>
      </c>
      <c r="E586" s="1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14">
        <v>9000</v>
      </c>
      <c r="E587" s="1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14">
        <v>10000</v>
      </c>
      <c r="E588" s="1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14">
        <v>30000</v>
      </c>
      <c r="E589" s="1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14">
        <v>9000</v>
      </c>
      <c r="E590" s="1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14">
        <v>7500</v>
      </c>
      <c r="E591" s="1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14">
        <v>5000</v>
      </c>
      <c r="E592" s="1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14">
        <v>100000</v>
      </c>
      <c r="E593" s="1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14">
        <v>7500</v>
      </c>
      <c r="E594" s="1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14">
        <v>500</v>
      </c>
      <c r="E595" s="1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14">
        <v>25000</v>
      </c>
      <c r="E596" s="1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14">
        <v>100000</v>
      </c>
      <c r="E597" s="1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14">
        <v>20000</v>
      </c>
      <c r="E598" s="1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14">
        <v>7500</v>
      </c>
      <c r="E599" s="1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14">
        <v>2500</v>
      </c>
      <c r="E600" s="1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14">
        <v>50000</v>
      </c>
      <c r="E601" s="1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14">
        <v>5000</v>
      </c>
      <c r="E602" s="14">
        <v>100</v>
      </c>
      <c r="F602" t="s">
        <v>8399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14">
        <v>10000</v>
      </c>
      <c r="E603" s="14">
        <v>140</v>
      </c>
      <c r="F603" t="s">
        <v>8399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14">
        <v>70000</v>
      </c>
      <c r="E604" s="14">
        <v>0</v>
      </c>
      <c r="F604" t="s">
        <v>8399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14">
        <v>15000</v>
      </c>
      <c r="E605" s="14">
        <v>590.02</v>
      </c>
      <c r="F605" t="s">
        <v>8399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14">
        <v>1500</v>
      </c>
      <c r="E606" s="14">
        <v>0</v>
      </c>
      <c r="F606" t="s">
        <v>8399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14">
        <v>5000</v>
      </c>
      <c r="E607" s="14">
        <v>131</v>
      </c>
      <c r="F607" t="s">
        <v>8399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14">
        <v>5000</v>
      </c>
      <c r="E608" s="14">
        <v>10</v>
      </c>
      <c r="F608" t="s">
        <v>8399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14">
        <v>250</v>
      </c>
      <c r="E609" s="14">
        <v>0</v>
      </c>
      <c r="F609" t="s">
        <v>8399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14">
        <v>150000</v>
      </c>
      <c r="E610" s="14">
        <v>1461</v>
      </c>
      <c r="F610" t="s">
        <v>8399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14">
        <v>780</v>
      </c>
      <c r="E611" s="14">
        <v>5</v>
      </c>
      <c r="F611" t="s">
        <v>8399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14">
        <v>13803</v>
      </c>
      <c r="E612" s="14">
        <v>0</v>
      </c>
      <c r="F612" t="s">
        <v>8399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14">
        <v>80000</v>
      </c>
      <c r="E613" s="14">
        <v>0</v>
      </c>
      <c r="F613" t="s">
        <v>8399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14">
        <v>10000</v>
      </c>
      <c r="E614" s="14">
        <v>0</v>
      </c>
      <c r="F614" t="s">
        <v>8399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14">
        <v>60000</v>
      </c>
      <c r="E615" s="14">
        <v>12818</v>
      </c>
      <c r="F615" t="s">
        <v>8399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14">
        <v>10000</v>
      </c>
      <c r="E616" s="14">
        <v>0</v>
      </c>
      <c r="F616" t="s">
        <v>8399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14">
        <v>515</v>
      </c>
      <c r="E617" s="14">
        <v>0</v>
      </c>
      <c r="F617" t="s">
        <v>8399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14">
        <v>5000</v>
      </c>
      <c r="E618" s="14">
        <v>0</v>
      </c>
      <c r="F618" t="s">
        <v>8399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14">
        <v>2000</v>
      </c>
      <c r="E619" s="14">
        <v>60</v>
      </c>
      <c r="F619" t="s">
        <v>8399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14">
        <v>400</v>
      </c>
      <c r="E620" s="14">
        <v>0</v>
      </c>
      <c r="F620" t="s">
        <v>8399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14">
        <v>2500000</v>
      </c>
      <c r="E621" s="14">
        <v>1</v>
      </c>
      <c r="F621" t="s">
        <v>8399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14">
        <v>30000</v>
      </c>
      <c r="E622" s="14">
        <v>300</v>
      </c>
      <c r="F622" t="s">
        <v>8399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14">
        <v>25000</v>
      </c>
      <c r="E623" s="14">
        <v>261</v>
      </c>
      <c r="F623" t="s">
        <v>8399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14">
        <v>6000</v>
      </c>
      <c r="E624" s="14">
        <v>341</v>
      </c>
      <c r="F624" t="s">
        <v>8399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14">
        <v>75000</v>
      </c>
      <c r="E625" s="14">
        <v>0</v>
      </c>
      <c r="F625" t="s">
        <v>8399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14">
        <v>5000</v>
      </c>
      <c r="E626" s="14">
        <v>0</v>
      </c>
      <c r="F626" t="s">
        <v>8399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14">
        <v>25000</v>
      </c>
      <c r="E627" s="14">
        <v>0</v>
      </c>
      <c r="F627" t="s">
        <v>8399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14">
        <v>25000</v>
      </c>
      <c r="E628" s="14">
        <v>4345</v>
      </c>
      <c r="F628" t="s">
        <v>8399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14">
        <v>450000</v>
      </c>
      <c r="E629" s="14">
        <v>90</v>
      </c>
      <c r="F629" t="s">
        <v>8399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14">
        <v>5000</v>
      </c>
      <c r="E630" s="14">
        <v>0</v>
      </c>
      <c r="F630" t="s">
        <v>8399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14">
        <v>200000</v>
      </c>
      <c r="E631" s="14">
        <v>350</v>
      </c>
      <c r="F631" t="s">
        <v>8399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14">
        <v>11999</v>
      </c>
      <c r="E632" s="14">
        <v>10</v>
      </c>
      <c r="F632" t="s">
        <v>8399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14">
        <v>50000</v>
      </c>
      <c r="E633" s="14">
        <v>690</v>
      </c>
      <c r="F633" t="s">
        <v>8399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14">
        <v>20000</v>
      </c>
      <c r="E634" s="14">
        <v>0</v>
      </c>
      <c r="F634" t="s">
        <v>8399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14">
        <v>10000</v>
      </c>
      <c r="E635" s="14">
        <v>1245</v>
      </c>
      <c r="F635" t="s">
        <v>8399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14">
        <v>5000</v>
      </c>
      <c r="E636" s="14">
        <v>1</v>
      </c>
      <c r="F636" t="s">
        <v>8399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14">
        <v>25000</v>
      </c>
      <c r="E637" s="14">
        <v>2</v>
      </c>
      <c r="F637" t="s">
        <v>8399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14">
        <v>2000</v>
      </c>
      <c r="E638" s="14">
        <v>4</v>
      </c>
      <c r="F638" t="s">
        <v>8399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14">
        <v>100000</v>
      </c>
      <c r="E639" s="14">
        <v>0</v>
      </c>
      <c r="F639" t="s">
        <v>8399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14">
        <v>200000</v>
      </c>
      <c r="E640" s="14">
        <v>18</v>
      </c>
      <c r="F640" t="s">
        <v>8399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14">
        <v>1000000</v>
      </c>
      <c r="E641" s="14">
        <v>1</v>
      </c>
      <c r="F641" t="s">
        <v>8399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14">
        <v>70</v>
      </c>
      <c r="E642" s="14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60">E642/D642</f>
        <v>1.4428571428571428</v>
      </c>
      <c r="P642" s="6">
        <f t="shared" ref="P642:P705" si="61">E642/L642</f>
        <v>50.5</v>
      </c>
      <c r="Q642" t="str">
        <f t="shared" ref="Q642:Q705" si="62">LEFT(N642,FIND("/",N642)-1)</f>
        <v>technology</v>
      </c>
      <c r="R642" t="str">
        <f t="shared" ref="R642:R705" si="63">RIGHT(N642,LEN(N642)-FIND("/",N642))</f>
        <v>wearables</v>
      </c>
      <c r="S642" s="11">
        <f t="shared" ref="S642:S705" si="64">(((J642/60)/60)/24)+DATE(1970,1,1)</f>
        <v>42683.420312500006</v>
      </c>
      <c r="T642" s="11">
        <f t="shared" ref="T642:T705" si="65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14">
        <v>40000</v>
      </c>
      <c r="E643" s="14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60"/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42199.57</v>
      </c>
      <c r="T643" s="11">
        <f t="shared" si="65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14">
        <v>20000</v>
      </c>
      <c r="E644" s="1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14">
        <v>25000</v>
      </c>
      <c r="E645" s="14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14">
        <v>25000</v>
      </c>
      <c r="E646" s="14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14">
        <v>2000</v>
      </c>
      <c r="E647" s="14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14">
        <v>800</v>
      </c>
      <c r="E648" s="14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14">
        <v>2000</v>
      </c>
      <c r="E649" s="14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14">
        <v>35000</v>
      </c>
      <c r="E650" s="14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14">
        <v>2500</v>
      </c>
      <c r="E651" s="14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14">
        <v>1500</v>
      </c>
      <c r="E652" s="14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14">
        <v>25000</v>
      </c>
      <c r="E653" s="14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14">
        <v>3000</v>
      </c>
      <c r="E654" s="1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14">
        <v>75000</v>
      </c>
      <c r="E655" s="14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14">
        <v>12000</v>
      </c>
      <c r="E656" s="14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14">
        <v>8000</v>
      </c>
      <c r="E657" s="14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14">
        <v>5000</v>
      </c>
      <c r="E658" s="14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14">
        <v>15000</v>
      </c>
      <c r="E659" s="14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14">
        <v>28888</v>
      </c>
      <c r="E660" s="14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14">
        <v>3000</v>
      </c>
      <c r="E661" s="14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14">
        <v>50000</v>
      </c>
      <c r="E662" s="1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14">
        <v>10000</v>
      </c>
      <c r="E663" s="1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14">
        <v>39000</v>
      </c>
      <c r="E664" s="1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14">
        <v>200000</v>
      </c>
      <c r="E665" s="1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14">
        <v>12000</v>
      </c>
      <c r="E666" s="1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14">
        <v>10000</v>
      </c>
      <c r="E667" s="1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14">
        <v>200000</v>
      </c>
      <c r="E668" s="1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14">
        <v>50000</v>
      </c>
      <c r="E669" s="1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14">
        <v>15000</v>
      </c>
      <c r="E670" s="1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14">
        <v>200000</v>
      </c>
      <c r="E671" s="1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14">
        <v>90000</v>
      </c>
      <c r="E672" s="1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14">
        <v>30000</v>
      </c>
      <c r="E673" s="1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14">
        <v>50000</v>
      </c>
      <c r="E674" s="1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14">
        <v>100000</v>
      </c>
      <c r="E675" s="1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14">
        <v>50000</v>
      </c>
      <c r="E676" s="1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14">
        <v>6000</v>
      </c>
      <c r="E677" s="1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14">
        <v>100000</v>
      </c>
      <c r="E678" s="1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14">
        <v>50000</v>
      </c>
      <c r="E679" s="1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14">
        <v>29000</v>
      </c>
      <c r="E680" s="1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14">
        <v>57000</v>
      </c>
      <c r="E681" s="1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14">
        <v>75000</v>
      </c>
      <c r="E682" s="1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14">
        <v>2500</v>
      </c>
      <c r="E683" s="1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14">
        <v>50000</v>
      </c>
      <c r="E684" s="1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14">
        <v>35000</v>
      </c>
      <c r="E685" s="1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14">
        <v>320000</v>
      </c>
      <c r="E686" s="1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14">
        <v>2000</v>
      </c>
      <c r="E687" s="1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14">
        <v>500000</v>
      </c>
      <c r="E688" s="1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14">
        <v>100000</v>
      </c>
      <c r="E689" s="1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14">
        <v>20000</v>
      </c>
      <c r="E690" s="1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14">
        <v>200000</v>
      </c>
      <c r="E691" s="1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14">
        <v>20000</v>
      </c>
      <c r="E692" s="1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14">
        <v>50000</v>
      </c>
      <c r="E693" s="1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14">
        <v>20000</v>
      </c>
      <c r="E694" s="1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14">
        <v>100000</v>
      </c>
      <c r="E695" s="1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14">
        <v>150000</v>
      </c>
      <c r="E696" s="1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14">
        <v>60000</v>
      </c>
      <c r="E697" s="1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14">
        <v>175000</v>
      </c>
      <c r="E698" s="1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14">
        <v>5000</v>
      </c>
      <c r="E699" s="1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14">
        <v>100000</v>
      </c>
      <c r="E700" s="1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14">
        <v>130000</v>
      </c>
      <c r="E701" s="1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14">
        <v>15000</v>
      </c>
      <c r="E702" s="1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14">
        <v>23000</v>
      </c>
      <c r="E703" s="1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14">
        <v>15000</v>
      </c>
      <c r="E704" s="1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14">
        <v>15000</v>
      </c>
      <c r="E705" s="1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14">
        <v>55000</v>
      </c>
      <c r="E706" s="1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66">E706/D706</f>
        <v>8.7454545454545458E-3</v>
      </c>
      <c r="P706" s="6">
        <f t="shared" ref="P706:P769" si="67">E706/L706</f>
        <v>120.25</v>
      </c>
      <c r="Q706" t="str">
        <f t="shared" ref="Q706:Q769" si="68">LEFT(N706,FIND("/",N706)-1)</f>
        <v>technology</v>
      </c>
      <c r="R706" t="str">
        <f t="shared" ref="R706:R769" si="69">RIGHT(N706,LEN(N706)-FIND("/",N706))</f>
        <v>wearables</v>
      </c>
      <c r="S706" s="11">
        <f t="shared" ref="S706:S769" si="70">(((J706/60)/60)/24)+DATE(1970,1,1)</f>
        <v>42726.192916666667</v>
      </c>
      <c r="T706" s="11">
        <f t="shared" ref="T706:T769" si="71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14">
        <v>100000</v>
      </c>
      <c r="E707" s="1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66"/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42726.491643518515</v>
      </c>
      <c r="T707" s="11">
        <f t="shared" si="71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14">
        <v>100000</v>
      </c>
      <c r="E708" s="1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14">
        <v>68000</v>
      </c>
      <c r="E709" s="1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14">
        <v>40000</v>
      </c>
      <c r="E710" s="1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14">
        <v>15000</v>
      </c>
      <c r="E711" s="1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14">
        <v>1200</v>
      </c>
      <c r="E712" s="1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14">
        <v>100000</v>
      </c>
      <c r="E713" s="1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14">
        <v>48500</v>
      </c>
      <c r="E714" s="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14">
        <v>25000</v>
      </c>
      <c r="E715" s="1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14">
        <v>15000</v>
      </c>
      <c r="E716" s="1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14">
        <v>27500</v>
      </c>
      <c r="E717" s="1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14">
        <v>7000</v>
      </c>
      <c r="E718" s="1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14">
        <v>100000</v>
      </c>
      <c r="E719" s="1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14">
        <v>12000</v>
      </c>
      <c r="E720" s="1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14">
        <v>15000</v>
      </c>
      <c r="E721" s="1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14">
        <v>1900</v>
      </c>
      <c r="E722" s="14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14">
        <v>8200</v>
      </c>
      <c r="E723" s="14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14">
        <v>25000</v>
      </c>
      <c r="E724" s="1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14">
        <v>5000</v>
      </c>
      <c r="E725" s="14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14">
        <v>7000</v>
      </c>
      <c r="E726" s="14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14">
        <v>20000</v>
      </c>
      <c r="E727" s="14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14">
        <v>2500</v>
      </c>
      <c r="E728" s="14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14">
        <v>3500</v>
      </c>
      <c r="E729" s="14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14">
        <v>7500</v>
      </c>
      <c r="E730" s="14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14">
        <v>4000</v>
      </c>
      <c r="E731" s="14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14">
        <v>20000</v>
      </c>
      <c r="E732" s="14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14">
        <v>5000</v>
      </c>
      <c r="E733" s="14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14">
        <v>40</v>
      </c>
      <c r="E734" s="1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14">
        <v>2500</v>
      </c>
      <c r="E735" s="14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14">
        <v>8500</v>
      </c>
      <c r="E736" s="14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14">
        <v>47000</v>
      </c>
      <c r="E737" s="14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14">
        <v>3600</v>
      </c>
      <c r="E738" s="14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14">
        <v>5000</v>
      </c>
      <c r="E739" s="14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14">
        <v>1500</v>
      </c>
      <c r="E740" s="14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14">
        <v>6000</v>
      </c>
      <c r="E741" s="14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14">
        <v>3000</v>
      </c>
      <c r="E742" s="14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14">
        <v>13000</v>
      </c>
      <c r="E743" s="14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14">
        <v>1400</v>
      </c>
      <c r="E744" s="1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14">
        <v>550</v>
      </c>
      <c r="E745" s="14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14">
        <v>5000</v>
      </c>
      <c r="E746" s="14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14">
        <v>2220</v>
      </c>
      <c r="E747" s="14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14">
        <v>2987</v>
      </c>
      <c r="E748" s="14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14">
        <v>7000</v>
      </c>
      <c r="E749" s="14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14">
        <v>2000</v>
      </c>
      <c r="E750" s="14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14">
        <v>10000</v>
      </c>
      <c r="E751" s="14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14">
        <v>4444</v>
      </c>
      <c r="E752" s="14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14">
        <v>3000</v>
      </c>
      <c r="E753" s="14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14">
        <v>5000</v>
      </c>
      <c r="E754" s="1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14">
        <v>10000</v>
      </c>
      <c r="E755" s="14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14">
        <v>2000</v>
      </c>
      <c r="E756" s="14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14">
        <v>2500</v>
      </c>
      <c r="E757" s="14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14">
        <v>700</v>
      </c>
      <c r="E758" s="14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14">
        <v>250</v>
      </c>
      <c r="E759" s="14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14">
        <v>2500</v>
      </c>
      <c r="E760" s="14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14">
        <v>5000</v>
      </c>
      <c r="E761" s="14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14">
        <v>2200</v>
      </c>
      <c r="E762" s="1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14">
        <v>5000</v>
      </c>
      <c r="E763" s="1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14">
        <v>3500</v>
      </c>
      <c r="E764" s="1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14">
        <v>4290</v>
      </c>
      <c r="E765" s="1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14">
        <v>5000</v>
      </c>
      <c r="E766" s="1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14">
        <v>7000</v>
      </c>
      <c r="E767" s="1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14">
        <v>4000</v>
      </c>
      <c r="E768" s="1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14">
        <v>5000</v>
      </c>
      <c r="E769" s="1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14">
        <v>2500</v>
      </c>
      <c r="E770" s="1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72">E770/D770</f>
        <v>0</v>
      </c>
      <c r="P770" s="6" t="e">
        <f t="shared" ref="P770:P833" si="73">E770/L770</f>
        <v>#DIV/0!</v>
      </c>
      <c r="Q770" t="str">
        <f t="shared" ref="Q770:Q833" si="74">LEFT(N770,FIND("/",N770)-1)</f>
        <v>publishing</v>
      </c>
      <c r="R770" t="str">
        <f t="shared" ref="R770:R833" si="75">RIGHT(N770,LEN(N770)-FIND("/",N770))</f>
        <v>fiction</v>
      </c>
      <c r="S770" s="11">
        <f t="shared" ref="S770:S833" si="76">(((J770/60)/60)/24)+DATE(1970,1,1)</f>
        <v>41594.207060185188</v>
      </c>
      <c r="T770" s="11">
        <f t="shared" ref="T770:T833" si="77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14">
        <v>4000</v>
      </c>
      <c r="E771" s="1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72"/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41604.996458333335</v>
      </c>
      <c r="T771" s="11">
        <f t="shared" si="77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14">
        <v>17500</v>
      </c>
      <c r="E772" s="1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14">
        <v>38000</v>
      </c>
      <c r="E773" s="1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14">
        <v>1500</v>
      </c>
      <c r="E774" s="1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14">
        <v>3759</v>
      </c>
      <c r="E775" s="1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14">
        <v>500</v>
      </c>
      <c r="E776" s="1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14">
        <v>10000</v>
      </c>
      <c r="E777" s="1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14">
        <v>7000</v>
      </c>
      <c r="E778" s="1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14">
        <v>3000</v>
      </c>
      <c r="E779" s="1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14">
        <v>500</v>
      </c>
      <c r="E780" s="1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14">
        <v>15000</v>
      </c>
      <c r="E781" s="1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14">
        <v>1000</v>
      </c>
      <c r="E782" s="14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14">
        <v>800</v>
      </c>
      <c r="E783" s="14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14">
        <v>700</v>
      </c>
      <c r="E784" s="1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14">
        <v>1500</v>
      </c>
      <c r="E785" s="14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14">
        <v>1000</v>
      </c>
      <c r="E786" s="14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14">
        <v>500</v>
      </c>
      <c r="E787" s="14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14">
        <v>5000</v>
      </c>
      <c r="E788" s="14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14">
        <v>1200</v>
      </c>
      <c r="E789" s="14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14">
        <v>1000</v>
      </c>
      <c r="E790" s="14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14">
        <v>1700</v>
      </c>
      <c r="E791" s="14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14">
        <v>10000</v>
      </c>
      <c r="E792" s="14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14">
        <v>7500</v>
      </c>
      <c r="E793" s="14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14">
        <v>2500</v>
      </c>
      <c r="E794" s="1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14">
        <v>2750</v>
      </c>
      <c r="E795" s="14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14">
        <v>8000</v>
      </c>
      <c r="E796" s="14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14">
        <v>14000</v>
      </c>
      <c r="E797" s="14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14">
        <v>10000</v>
      </c>
      <c r="E798" s="14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14">
        <v>3000</v>
      </c>
      <c r="E799" s="14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14">
        <v>3500</v>
      </c>
      <c r="E800" s="14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14">
        <v>5000</v>
      </c>
      <c r="E801" s="14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14">
        <v>1500</v>
      </c>
      <c r="E802" s="14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14">
        <v>2000</v>
      </c>
      <c r="E803" s="14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14">
        <v>6000</v>
      </c>
      <c r="E804" s="1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14">
        <v>2300</v>
      </c>
      <c r="E805" s="14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14">
        <v>5500</v>
      </c>
      <c r="E806" s="14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14">
        <v>3000</v>
      </c>
      <c r="E807" s="14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14">
        <v>8000</v>
      </c>
      <c r="E808" s="14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14">
        <v>4000</v>
      </c>
      <c r="E809" s="14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14">
        <v>4500</v>
      </c>
      <c r="E810" s="14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14">
        <v>4000</v>
      </c>
      <c r="E811" s="14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14">
        <v>1500</v>
      </c>
      <c r="E812" s="14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14">
        <v>1000</v>
      </c>
      <c r="E813" s="14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14">
        <v>600</v>
      </c>
      <c r="E814" s="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14">
        <v>1500</v>
      </c>
      <c r="E815" s="14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14">
        <v>1000</v>
      </c>
      <c r="E816" s="14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14">
        <v>4000</v>
      </c>
      <c r="E817" s="14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14">
        <v>7000</v>
      </c>
      <c r="E818" s="14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14">
        <v>1500</v>
      </c>
      <c r="E819" s="14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14">
        <v>350</v>
      </c>
      <c r="E820" s="14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14">
        <v>400</v>
      </c>
      <c r="E821" s="14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14">
        <v>2000</v>
      </c>
      <c r="E822" s="14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14">
        <v>17482</v>
      </c>
      <c r="E823" s="14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14">
        <v>3000</v>
      </c>
      <c r="E824" s="1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14">
        <v>800</v>
      </c>
      <c r="E825" s="14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14">
        <v>1600</v>
      </c>
      <c r="E826" s="14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14">
        <v>12500</v>
      </c>
      <c r="E827" s="14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14">
        <v>5500</v>
      </c>
      <c r="E828" s="14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14">
        <v>300</v>
      </c>
      <c r="E829" s="14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14">
        <v>1300</v>
      </c>
      <c r="E830" s="14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14">
        <v>500</v>
      </c>
      <c r="E831" s="14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14">
        <v>1800</v>
      </c>
      <c r="E832" s="14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14">
        <v>1500</v>
      </c>
      <c r="E833" s="14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14">
        <v>15000</v>
      </c>
      <c r="E834" s="1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78">E834/D834</f>
        <v>1.0060706666666666</v>
      </c>
      <c r="P834" s="6">
        <f t="shared" ref="P834:P897" si="79">E834/L834</f>
        <v>97.993896103896105</v>
      </c>
      <c r="Q834" t="str">
        <f t="shared" ref="Q834:Q897" si="80">LEFT(N834,FIND("/",N834)-1)</f>
        <v>music</v>
      </c>
      <c r="R834" t="str">
        <f t="shared" ref="R834:R897" si="81">RIGHT(N834,LEN(N834)-FIND("/",N834))</f>
        <v>rock</v>
      </c>
      <c r="S834" s="11">
        <f t="shared" ref="S834:S897" si="82">(((J834/60)/60)/24)+DATE(1970,1,1)</f>
        <v>40869.675173611111</v>
      </c>
      <c r="T834" s="11">
        <f t="shared" ref="T834:T897" si="83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14">
        <v>6000</v>
      </c>
      <c r="E835" s="14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78"/>
        <v>1.0166666666666666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41718.878182870372</v>
      </c>
      <c r="T835" s="11">
        <f t="shared" si="83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14">
        <v>5500</v>
      </c>
      <c r="E836" s="14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14">
        <v>2000</v>
      </c>
      <c r="E837" s="14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14">
        <v>5000</v>
      </c>
      <c r="E838" s="14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14">
        <v>2500</v>
      </c>
      <c r="E839" s="14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14">
        <v>2000</v>
      </c>
      <c r="E840" s="14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14">
        <v>5000</v>
      </c>
      <c r="E841" s="14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14">
        <v>10000</v>
      </c>
      <c r="E842" s="14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14">
        <v>5000</v>
      </c>
      <c r="E843" s="14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14">
        <v>2500</v>
      </c>
      <c r="E844" s="1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14">
        <v>3000</v>
      </c>
      <c r="E845" s="14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14">
        <v>3000</v>
      </c>
      <c r="E846" s="14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14">
        <v>5000</v>
      </c>
      <c r="E847" s="14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14">
        <v>1100</v>
      </c>
      <c r="E848" s="14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14">
        <v>10</v>
      </c>
      <c r="E849" s="14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14">
        <v>300</v>
      </c>
      <c r="E850" s="14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14">
        <v>4000</v>
      </c>
      <c r="E851" s="14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14">
        <v>4000</v>
      </c>
      <c r="E852" s="14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14">
        <v>2000</v>
      </c>
      <c r="E853" s="14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14">
        <v>3500</v>
      </c>
      <c r="E854" s="1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14">
        <v>300</v>
      </c>
      <c r="E855" s="14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14">
        <v>27800</v>
      </c>
      <c r="E856" s="14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14">
        <v>1450</v>
      </c>
      <c r="E857" s="14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14">
        <v>250</v>
      </c>
      <c r="E858" s="14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14">
        <v>1200</v>
      </c>
      <c r="E859" s="14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14">
        <v>1200</v>
      </c>
      <c r="E860" s="14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14">
        <v>4000</v>
      </c>
      <c r="E861" s="14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14">
        <v>14000</v>
      </c>
      <c r="E862" s="1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14">
        <v>4500</v>
      </c>
      <c r="E863" s="1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14">
        <v>50000</v>
      </c>
      <c r="E864" s="1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14">
        <v>2000</v>
      </c>
      <c r="E865" s="1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14">
        <v>6500</v>
      </c>
      <c r="E866" s="1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14">
        <v>2200</v>
      </c>
      <c r="E867" s="1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14">
        <v>3500</v>
      </c>
      <c r="E868" s="1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14">
        <v>5000</v>
      </c>
      <c r="E869" s="1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14">
        <v>45000</v>
      </c>
      <c r="E870" s="1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14">
        <v>8800</v>
      </c>
      <c r="E871" s="1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14">
        <v>20000</v>
      </c>
      <c r="E872" s="1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14">
        <v>6000</v>
      </c>
      <c r="E873" s="1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14">
        <v>8000</v>
      </c>
      <c r="E874" s="1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14">
        <v>3500</v>
      </c>
      <c r="E875" s="1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14">
        <v>3000</v>
      </c>
      <c r="E876" s="1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14">
        <v>5000</v>
      </c>
      <c r="E877" s="1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14">
        <v>3152</v>
      </c>
      <c r="E878" s="1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14">
        <v>2000</v>
      </c>
      <c r="E879" s="1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14">
        <v>5000</v>
      </c>
      <c r="E880" s="1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14">
        <v>2100</v>
      </c>
      <c r="E881" s="1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14">
        <v>3780</v>
      </c>
      <c r="E882" s="1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14">
        <v>3750</v>
      </c>
      <c r="E883" s="1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14">
        <v>1500</v>
      </c>
      <c r="E884" s="1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14">
        <v>5000</v>
      </c>
      <c r="E885" s="1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14">
        <v>2000</v>
      </c>
      <c r="E886" s="1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14">
        <v>1000</v>
      </c>
      <c r="E887" s="1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14">
        <v>500</v>
      </c>
      <c r="E888" s="1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14">
        <v>1000</v>
      </c>
      <c r="E889" s="1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14">
        <v>1000</v>
      </c>
      <c r="E890" s="1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14">
        <v>25000</v>
      </c>
      <c r="E891" s="1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14">
        <v>3000</v>
      </c>
      <c r="E892" s="1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14">
        <v>8000</v>
      </c>
      <c r="E893" s="1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14">
        <v>6000</v>
      </c>
      <c r="E894" s="1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14">
        <v>2000</v>
      </c>
      <c r="E895" s="1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14">
        <v>20000</v>
      </c>
      <c r="E896" s="1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14">
        <v>8000</v>
      </c>
      <c r="E897" s="1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14">
        <v>8000</v>
      </c>
      <c r="E898" s="1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84">E898/D898</f>
        <v>0.4</v>
      </c>
      <c r="P898" s="6">
        <f t="shared" ref="P898:P961" si="85">E898/L898</f>
        <v>44.444444444444443</v>
      </c>
      <c r="Q898" t="str">
        <f t="shared" ref="Q898:Q961" si="86">LEFT(N898,FIND("/",N898)-1)</f>
        <v>music</v>
      </c>
      <c r="R898" t="str">
        <f t="shared" ref="R898:R961" si="87">RIGHT(N898,LEN(N898)-FIND("/",N898))</f>
        <v>indie rock</v>
      </c>
      <c r="S898" s="11">
        <f t="shared" ref="S898:S961" si="88">(((J898/60)/60)/24)+DATE(1970,1,1)</f>
        <v>42218.872986111113</v>
      </c>
      <c r="T898" s="11">
        <f t="shared" ref="T898:T961" si="89">(((I898/60)/60)/24)+DATE(1970,1,1)</f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14">
        <v>3000</v>
      </c>
      <c r="E899" s="1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84"/>
        <v>0</v>
      </c>
      <c r="P899" s="6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si="88"/>
        <v>41211.688750000001</v>
      </c>
      <c r="T899" s="11">
        <f t="shared" si="89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14">
        <v>2500</v>
      </c>
      <c r="E900" s="1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14">
        <v>750</v>
      </c>
      <c r="E901" s="1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14">
        <v>5000</v>
      </c>
      <c r="E902" s="1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14">
        <v>6500</v>
      </c>
      <c r="E903" s="1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14">
        <v>30000</v>
      </c>
      <c r="E904" s="1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14">
        <v>5000</v>
      </c>
      <c r="E905" s="1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14">
        <v>50000</v>
      </c>
      <c r="E906" s="1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14">
        <v>6500</v>
      </c>
      <c r="E907" s="1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14">
        <v>15000</v>
      </c>
      <c r="E908" s="1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14">
        <v>2900</v>
      </c>
      <c r="E909" s="1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14">
        <v>2500</v>
      </c>
      <c r="E910" s="1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14">
        <v>16000</v>
      </c>
      <c r="E911" s="1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14">
        <v>550</v>
      </c>
      <c r="E912" s="1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14">
        <v>100000</v>
      </c>
      <c r="E913" s="1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14">
        <v>3500</v>
      </c>
      <c r="E914" s="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14">
        <v>30000</v>
      </c>
      <c r="E915" s="1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14">
        <v>1500</v>
      </c>
      <c r="E916" s="1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14">
        <v>6500</v>
      </c>
      <c r="E917" s="1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14">
        <v>3300</v>
      </c>
      <c r="E918" s="1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14">
        <v>5000</v>
      </c>
      <c r="E919" s="1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14">
        <v>3900</v>
      </c>
      <c r="E920" s="1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14">
        <v>20000</v>
      </c>
      <c r="E921" s="1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14">
        <v>5500</v>
      </c>
      <c r="E922" s="1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14">
        <v>15000</v>
      </c>
      <c r="E923" s="1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14">
        <v>27000</v>
      </c>
      <c r="E924" s="1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14">
        <v>15000</v>
      </c>
      <c r="E925" s="1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14">
        <v>3000</v>
      </c>
      <c r="E926" s="1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14">
        <v>6000</v>
      </c>
      <c r="E927" s="1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14">
        <v>7000</v>
      </c>
      <c r="E928" s="1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14">
        <v>20000</v>
      </c>
      <c r="E929" s="1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14">
        <v>14500</v>
      </c>
      <c r="E930" s="1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14">
        <v>500</v>
      </c>
      <c r="E931" s="1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14">
        <v>900</v>
      </c>
      <c r="E932" s="1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14">
        <v>2000</v>
      </c>
      <c r="E933" s="1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14">
        <v>9500</v>
      </c>
      <c r="E934" s="1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14">
        <v>2000</v>
      </c>
      <c r="E935" s="1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14">
        <v>5000</v>
      </c>
      <c r="E936" s="1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14">
        <v>3500</v>
      </c>
      <c r="E937" s="1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14">
        <v>1400</v>
      </c>
      <c r="E938" s="1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14">
        <v>3500</v>
      </c>
      <c r="E939" s="1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14">
        <v>7000</v>
      </c>
      <c r="E940" s="1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14">
        <v>2750</v>
      </c>
      <c r="E941" s="1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14">
        <v>9000</v>
      </c>
      <c r="E942" s="1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14">
        <v>50000</v>
      </c>
      <c r="E943" s="1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14">
        <v>7500</v>
      </c>
      <c r="E944" s="1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14">
        <v>3000</v>
      </c>
      <c r="E945" s="1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14">
        <v>50000</v>
      </c>
      <c r="E946" s="1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14">
        <v>100000</v>
      </c>
      <c r="E947" s="1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14">
        <v>15000</v>
      </c>
      <c r="E948" s="1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14">
        <v>850</v>
      </c>
      <c r="E949" s="1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14">
        <v>4000</v>
      </c>
      <c r="E950" s="1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14">
        <v>20000</v>
      </c>
      <c r="E951" s="1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14">
        <v>5000</v>
      </c>
      <c r="E952" s="1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14">
        <v>50000</v>
      </c>
      <c r="E953" s="1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14">
        <v>49000</v>
      </c>
      <c r="E954" s="1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14">
        <v>15000</v>
      </c>
      <c r="E955" s="1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14">
        <v>15000</v>
      </c>
      <c r="E956" s="1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14">
        <v>300000</v>
      </c>
      <c r="E957" s="1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14">
        <v>50000</v>
      </c>
      <c r="E958" s="1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14">
        <v>12000</v>
      </c>
      <c r="E959" s="1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14">
        <v>7777</v>
      </c>
      <c r="E960" s="1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14">
        <v>50000</v>
      </c>
      <c r="E961" s="1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14">
        <v>55650</v>
      </c>
      <c r="E962" s="1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90">E962/D962</f>
        <v>0.46100628930817611</v>
      </c>
      <c r="P962" s="6">
        <f t="shared" ref="P962:P1025" si="91">E962/L962</f>
        <v>136.46276595744681</v>
      </c>
      <c r="Q962" t="str">
        <f t="shared" ref="Q962:Q1025" si="92">LEFT(N962,FIND("/",N962)-1)</f>
        <v>technology</v>
      </c>
      <c r="R962" t="str">
        <f t="shared" ref="R962:R1025" si="93">RIGHT(N962,LEN(N962)-FIND("/",N962))</f>
        <v>wearables</v>
      </c>
      <c r="S962" s="11">
        <f t="shared" ref="S962:S1025" si="94">(((J962/60)/60)/24)+DATE(1970,1,1)</f>
        <v>42766.626793981486</v>
      </c>
      <c r="T962" s="11">
        <f t="shared" ref="T962:T1025" si="95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14">
        <v>95000</v>
      </c>
      <c r="E963" s="1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90"/>
        <v>0.42188421052631581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42740.693692129629</v>
      </c>
      <c r="T963" s="11">
        <f t="shared" si="95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14">
        <v>2500</v>
      </c>
      <c r="E964" s="1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14">
        <v>35000</v>
      </c>
      <c r="E965" s="1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14">
        <v>110000</v>
      </c>
      <c r="E966" s="1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14">
        <v>25000</v>
      </c>
      <c r="E967" s="1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14">
        <v>12000</v>
      </c>
      <c r="E968" s="1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14">
        <v>20000</v>
      </c>
      <c r="E969" s="1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14">
        <v>8000</v>
      </c>
      <c r="E970" s="1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14">
        <v>30000</v>
      </c>
      <c r="E971" s="1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14">
        <v>5000</v>
      </c>
      <c r="E972" s="1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14">
        <v>100000</v>
      </c>
      <c r="E973" s="1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14">
        <v>20000</v>
      </c>
      <c r="E974" s="1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14">
        <v>20000</v>
      </c>
      <c r="E975" s="1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14">
        <v>50000</v>
      </c>
      <c r="E976" s="1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14">
        <v>100000</v>
      </c>
      <c r="E977" s="1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14">
        <v>150000</v>
      </c>
      <c r="E978" s="1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14">
        <v>2700</v>
      </c>
      <c r="E979" s="1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14">
        <v>172889</v>
      </c>
      <c r="E980" s="1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14">
        <v>35000</v>
      </c>
      <c r="E981" s="1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14">
        <v>10000</v>
      </c>
      <c r="E982" s="1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14">
        <v>88888</v>
      </c>
      <c r="E983" s="1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14">
        <v>17500</v>
      </c>
      <c r="E984" s="1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14">
        <v>104219</v>
      </c>
      <c r="E985" s="1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14">
        <v>10000</v>
      </c>
      <c r="E986" s="1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14">
        <v>30000</v>
      </c>
      <c r="E987" s="1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14">
        <v>20000</v>
      </c>
      <c r="E988" s="1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14">
        <v>50000</v>
      </c>
      <c r="E989" s="1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14">
        <v>5000</v>
      </c>
      <c r="E990" s="1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14">
        <v>10000</v>
      </c>
      <c r="E991" s="1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14">
        <v>25000</v>
      </c>
      <c r="E992" s="1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14">
        <v>5000</v>
      </c>
      <c r="E993" s="1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14">
        <v>100000</v>
      </c>
      <c r="E994" s="1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14">
        <v>70000</v>
      </c>
      <c r="E995" s="1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14">
        <v>200000</v>
      </c>
      <c r="E996" s="1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14">
        <v>10000</v>
      </c>
      <c r="E997" s="1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14">
        <v>4000</v>
      </c>
      <c r="E998" s="1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14">
        <v>5000</v>
      </c>
      <c r="E999" s="1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14">
        <v>60000</v>
      </c>
      <c r="E1000" s="1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14">
        <v>150000</v>
      </c>
      <c r="E1001" s="1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14">
        <v>894700</v>
      </c>
      <c r="E1002" s="14">
        <v>19824</v>
      </c>
      <c r="F1002" t="s">
        <v>8399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14">
        <v>5000</v>
      </c>
      <c r="E1003" s="14">
        <v>5200</v>
      </c>
      <c r="F1003" t="s">
        <v>8399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14">
        <v>9999</v>
      </c>
      <c r="E1004" s="14">
        <v>2960</v>
      </c>
      <c r="F1004" t="s">
        <v>8399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14">
        <v>20000</v>
      </c>
      <c r="E1005" s="14">
        <v>3211</v>
      </c>
      <c r="F1005" t="s">
        <v>8399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14">
        <v>25000</v>
      </c>
      <c r="E1006" s="14">
        <v>20552</v>
      </c>
      <c r="F1006" t="s">
        <v>8399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14">
        <v>200000</v>
      </c>
      <c r="E1007" s="14">
        <v>150102</v>
      </c>
      <c r="F1007" t="s">
        <v>8399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14">
        <v>4000</v>
      </c>
      <c r="E1008" s="14">
        <v>234</v>
      </c>
      <c r="F1008" t="s">
        <v>8399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14">
        <v>30000</v>
      </c>
      <c r="E1009" s="14">
        <v>13296</v>
      </c>
      <c r="F1009" t="s">
        <v>8399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14">
        <v>93500</v>
      </c>
      <c r="E1010" s="14">
        <v>250</v>
      </c>
      <c r="F1010" t="s">
        <v>8399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14">
        <v>50000</v>
      </c>
      <c r="E1011" s="14">
        <v>6565</v>
      </c>
      <c r="F1011" t="s">
        <v>8399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14">
        <v>115250</v>
      </c>
      <c r="E1012" s="14">
        <v>220</v>
      </c>
      <c r="F1012" t="s">
        <v>8399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14">
        <v>20000</v>
      </c>
      <c r="E1013" s="14">
        <v>75</v>
      </c>
      <c r="F1013" t="s">
        <v>8399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14">
        <v>5000</v>
      </c>
      <c r="E1014" s="14">
        <v>1076751.05</v>
      </c>
      <c r="F1014" t="s">
        <v>8399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14">
        <v>25000</v>
      </c>
      <c r="E1015" s="14">
        <v>8632</v>
      </c>
      <c r="F1015" t="s">
        <v>8399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14">
        <v>10000</v>
      </c>
      <c r="E1016" s="14">
        <v>3060</v>
      </c>
      <c r="F1016" t="s">
        <v>8399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14">
        <v>9000</v>
      </c>
      <c r="E1017" s="14">
        <v>240</v>
      </c>
      <c r="F1017" t="s">
        <v>8399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14">
        <v>100000</v>
      </c>
      <c r="E1018" s="14">
        <v>2842</v>
      </c>
      <c r="F1018" t="s">
        <v>8399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14">
        <v>250000</v>
      </c>
      <c r="E1019" s="14">
        <v>57197</v>
      </c>
      <c r="F1019" t="s">
        <v>8399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14">
        <v>20000</v>
      </c>
      <c r="E1020" s="14">
        <v>621</v>
      </c>
      <c r="F1020" t="s">
        <v>8399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14">
        <v>45000</v>
      </c>
      <c r="E1021" s="14">
        <v>21300</v>
      </c>
      <c r="F1021" t="s">
        <v>8399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14">
        <v>1550</v>
      </c>
      <c r="E1022" s="14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14">
        <v>3000</v>
      </c>
      <c r="E1023" s="14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14">
        <v>2000</v>
      </c>
      <c r="E1024" s="1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14">
        <v>2000</v>
      </c>
      <c r="E1025" s="14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14">
        <v>20000</v>
      </c>
      <c r="E1026" s="14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96">E1026/D1026</f>
        <v>1.1863774999999999</v>
      </c>
      <c r="P1026" s="6">
        <f t="shared" ref="P1026:P1089" si="97">E1026/L1026</f>
        <v>388.9762295081967</v>
      </c>
      <c r="Q1026" t="str">
        <f t="shared" ref="Q1026:Q1089" si="98">LEFT(N1026,FIND("/",N1026)-1)</f>
        <v>music</v>
      </c>
      <c r="R1026" t="str">
        <f t="shared" ref="R1026:R1089" si="99">RIGHT(N1026,LEN(N1026)-FIND("/",N1026))</f>
        <v>electronic music</v>
      </c>
      <c r="S1026" s="11">
        <f t="shared" ref="S1026:S1089" si="100">(((J1026/60)/60)/24)+DATE(1970,1,1)</f>
        <v>42370.580590277779</v>
      </c>
      <c r="T1026" s="11">
        <f t="shared" ref="T1026:T1089" si="101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14">
        <v>70000</v>
      </c>
      <c r="E1027" s="14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96"/>
        <v>1.099283142857143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42049.833761574075</v>
      </c>
      <c r="T1027" s="11">
        <f t="shared" si="101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14">
        <v>7000</v>
      </c>
      <c r="E1028" s="14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14">
        <v>7501</v>
      </c>
      <c r="E1029" s="14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14">
        <v>10000</v>
      </c>
      <c r="E1030" s="14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14">
        <v>10000</v>
      </c>
      <c r="E1031" s="14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14">
        <v>2000</v>
      </c>
      <c r="E1032" s="14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14">
        <v>10000</v>
      </c>
      <c r="E1033" s="14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14">
        <v>5400</v>
      </c>
      <c r="E1034" s="1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14">
        <v>1328</v>
      </c>
      <c r="E1035" s="14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14">
        <v>5000</v>
      </c>
      <c r="E1036" s="14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14">
        <v>4600</v>
      </c>
      <c r="E1037" s="14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14">
        <v>4500</v>
      </c>
      <c r="E1038" s="14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14">
        <v>1000</v>
      </c>
      <c r="E1039" s="14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14">
        <v>1500</v>
      </c>
      <c r="E1040" s="14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14">
        <v>500</v>
      </c>
      <c r="E1041" s="14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14">
        <v>85000</v>
      </c>
      <c r="E1042" s="14">
        <v>250</v>
      </c>
      <c r="F1042" t="s">
        <v>8399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14">
        <v>50</v>
      </c>
      <c r="E1043" s="14">
        <v>0</v>
      </c>
      <c r="F1043" t="s">
        <v>8399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14">
        <v>650</v>
      </c>
      <c r="E1044" s="14">
        <v>10</v>
      </c>
      <c r="F1044" t="s">
        <v>8399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14">
        <v>100000</v>
      </c>
      <c r="E1045" s="14">
        <v>8537</v>
      </c>
      <c r="F1045" t="s">
        <v>8399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14">
        <v>7000</v>
      </c>
      <c r="E1046" s="14">
        <v>6</v>
      </c>
      <c r="F1046" t="s">
        <v>8399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14">
        <v>10000</v>
      </c>
      <c r="E1047" s="14">
        <v>266</v>
      </c>
      <c r="F1047" t="s">
        <v>8399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14">
        <v>3000</v>
      </c>
      <c r="E1048" s="14">
        <v>0</v>
      </c>
      <c r="F1048" t="s">
        <v>8399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14">
        <v>2000</v>
      </c>
      <c r="E1049" s="14">
        <v>1</v>
      </c>
      <c r="F1049" t="s">
        <v>8399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14">
        <v>15000</v>
      </c>
      <c r="E1050" s="14">
        <v>212</v>
      </c>
      <c r="F1050" t="s">
        <v>8399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14">
        <v>12000</v>
      </c>
      <c r="E1051" s="14">
        <v>0</v>
      </c>
      <c r="F1051" t="s">
        <v>8399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14">
        <v>2500</v>
      </c>
      <c r="E1052" s="14">
        <v>0</v>
      </c>
      <c r="F1052" t="s">
        <v>8399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14">
        <v>500</v>
      </c>
      <c r="E1053" s="14">
        <v>0</v>
      </c>
      <c r="F1053" t="s">
        <v>8399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14">
        <v>4336</v>
      </c>
      <c r="E1054" s="14">
        <v>0</v>
      </c>
      <c r="F1054" t="s">
        <v>8399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14">
        <v>1500</v>
      </c>
      <c r="E1055" s="14">
        <v>15</v>
      </c>
      <c r="F1055" t="s">
        <v>8399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14">
        <v>2500</v>
      </c>
      <c r="E1056" s="14">
        <v>0</v>
      </c>
      <c r="F1056" t="s">
        <v>8399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14">
        <v>3500</v>
      </c>
      <c r="E1057" s="14">
        <v>0</v>
      </c>
      <c r="F1057" t="s">
        <v>8399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14">
        <v>10000</v>
      </c>
      <c r="E1058" s="14">
        <v>0</v>
      </c>
      <c r="F1058" t="s">
        <v>8399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14">
        <v>10000</v>
      </c>
      <c r="E1059" s="14">
        <v>0</v>
      </c>
      <c r="F1059" t="s">
        <v>8399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14">
        <v>40000</v>
      </c>
      <c r="E1060" s="14">
        <v>0</v>
      </c>
      <c r="F1060" t="s">
        <v>8399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14">
        <v>1100</v>
      </c>
      <c r="E1061" s="14">
        <v>0</v>
      </c>
      <c r="F1061" t="s">
        <v>8399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14">
        <v>5000</v>
      </c>
      <c r="E1062" s="14">
        <v>50</v>
      </c>
      <c r="F1062" t="s">
        <v>8399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14">
        <v>4000</v>
      </c>
      <c r="E1063" s="14">
        <v>0</v>
      </c>
      <c r="F1063" t="s">
        <v>8399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14">
        <v>199</v>
      </c>
      <c r="E1064" s="14">
        <v>190</v>
      </c>
      <c r="F1064" t="s">
        <v>8399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14">
        <v>1000</v>
      </c>
      <c r="E1065" s="14">
        <v>0</v>
      </c>
      <c r="F1065" t="s">
        <v>8399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14">
        <v>90000</v>
      </c>
      <c r="E1066" s="1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14">
        <v>3000</v>
      </c>
      <c r="E1067" s="1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14">
        <v>150000</v>
      </c>
      <c r="E1068" s="1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14">
        <v>500</v>
      </c>
      <c r="E1069" s="1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14">
        <v>30000</v>
      </c>
      <c r="E1070" s="1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14">
        <v>2200</v>
      </c>
      <c r="E1071" s="1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14">
        <v>10000</v>
      </c>
      <c r="E1072" s="1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14">
        <v>100</v>
      </c>
      <c r="E1073" s="1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14">
        <v>75000</v>
      </c>
      <c r="E1074" s="1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14">
        <v>750</v>
      </c>
      <c r="E1075" s="1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14">
        <v>54000</v>
      </c>
      <c r="E1076" s="1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14">
        <v>1000</v>
      </c>
      <c r="E1077" s="1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14">
        <v>75000</v>
      </c>
      <c r="E1078" s="1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14">
        <v>25000</v>
      </c>
      <c r="E1079" s="1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14">
        <v>600</v>
      </c>
      <c r="E1080" s="1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14">
        <v>26000</v>
      </c>
      <c r="E1081" s="1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14">
        <v>20000</v>
      </c>
      <c r="E1082" s="1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14">
        <v>68000</v>
      </c>
      <c r="E1083" s="1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14">
        <v>10000</v>
      </c>
      <c r="E1084" s="1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14">
        <v>50000</v>
      </c>
      <c r="E1085" s="1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14">
        <v>550</v>
      </c>
      <c r="E1086" s="1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14">
        <v>30000</v>
      </c>
      <c r="E1087" s="1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14">
        <v>18000</v>
      </c>
      <c r="E1088" s="1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14">
        <v>1100</v>
      </c>
      <c r="E1089" s="1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14">
        <v>45000</v>
      </c>
      <c r="E1090" s="1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102">E1090/D1090</f>
        <v>0.14182977777777778</v>
      </c>
      <c r="P1090" s="6">
        <f t="shared" ref="P1090:P1153" si="103">E1090/L1090</f>
        <v>43.41727891156463</v>
      </c>
      <c r="Q1090" t="str">
        <f t="shared" ref="Q1090:Q1153" si="104">LEFT(N1090,FIND("/",N1090)-1)</f>
        <v>games</v>
      </c>
      <c r="R1090" t="str">
        <f t="shared" ref="R1090:R1153" si="105">RIGHT(N1090,LEN(N1090)-FIND("/",N1090))</f>
        <v>video games</v>
      </c>
      <c r="S1090" s="11">
        <f t="shared" ref="S1090:S1153" si="106">(((J1090/60)/60)/24)+DATE(1970,1,1)</f>
        <v>41723.799386574072</v>
      </c>
      <c r="T1090" s="11">
        <f t="shared" ref="T1090:T1153" si="107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14">
        <v>15000</v>
      </c>
      <c r="E1091" s="1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02"/>
        <v>7.8266666666666665E-2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42151.189525462964</v>
      </c>
      <c r="T1091" s="11">
        <f t="shared" si="107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14">
        <v>12999</v>
      </c>
      <c r="E1092" s="1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14">
        <v>200</v>
      </c>
      <c r="E1093" s="1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14">
        <v>2000</v>
      </c>
      <c r="E1094" s="1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14">
        <v>300</v>
      </c>
      <c r="E1095" s="1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14">
        <v>18000</v>
      </c>
      <c r="E1096" s="1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14">
        <v>500000</v>
      </c>
      <c r="E1097" s="1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14">
        <v>12000</v>
      </c>
      <c r="E1098" s="1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14">
        <v>100000</v>
      </c>
      <c r="E1099" s="1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14">
        <v>25000</v>
      </c>
      <c r="E1100" s="1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14">
        <v>5000</v>
      </c>
      <c r="E1101" s="1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14">
        <v>4000</v>
      </c>
      <c r="E1102" s="1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14">
        <v>100000</v>
      </c>
      <c r="E1103" s="1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14">
        <v>8000</v>
      </c>
      <c r="E1104" s="1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14">
        <v>15000</v>
      </c>
      <c r="E1105" s="1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14">
        <v>60000</v>
      </c>
      <c r="E1106" s="1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14">
        <v>900000</v>
      </c>
      <c r="E1107" s="1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14">
        <v>400</v>
      </c>
      <c r="E1108" s="1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14">
        <v>10000</v>
      </c>
      <c r="E1109" s="1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14">
        <v>25000</v>
      </c>
      <c r="E1110" s="1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14">
        <v>10000</v>
      </c>
      <c r="E1111" s="1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14">
        <v>50000</v>
      </c>
      <c r="E1112" s="1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14">
        <v>2500</v>
      </c>
      <c r="E1113" s="1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14">
        <v>88000</v>
      </c>
      <c r="E1114" s="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14">
        <v>1000</v>
      </c>
      <c r="E1115" s="1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14">
        <v>6000</v>
      </c>
      <c r="E1116" s="1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14">
        <v>40000</v>
      </c>
      <c r="E1117" s="1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14">
        <v>500000</v>
      </c>
      <c r="E1118" s="1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14">
        <v>1000</v>
      </c>
      <c r="E1119" s="1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14">
        <v>4500</v>
      </c>
      <c r="E1120" s="1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14">
        <v>2100</v>
      </c>
      <c r="E1121" s="1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14">
        <v>25000</v>
      </c>
      <c r="E1122" s="1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14">
        <v>250000</v>
      </c>
      <c r="E1123" s="1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14">
        <v>3200</v>
      </c>
      <c r="E1124" s="1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14">
        <v>5000</v>
      </c>
      <c r="E1125" s="1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14">
        <v>90000</v>
      </c>
      <c r="E1126" s="1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14">
        <v>3000</v>
      </c>
      <c r="E1127" s="1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14">
        <v>2000</v>
      </c>
      <c r="E1128" s="1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14">
        <v>35000</v>
      </c>
      <c r="E1129" s="1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14">
        <v>1000</v>
      </c>
      <c r="E1130" s="1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14">
        <v>20000</v>
      </c>
      <c r="E1131" s="1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14">
        <v>5000</v>
      </c>
      <c r="E1132" s="1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14">
        <v>40000</v>
      </c>
      <c r="E1133" s="1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14">
        <v>10000</v>
      </c>
      <c r="E1134" s="1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14">
        <v>3000</v>
      </c>
      <c r="E1135" s="1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14">
        <v>25000</v>
      </c>
      <c r="E1136" s="1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14">
        <v>1000</v>
      </c>
      <c r="E1137" s="1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14">
        <v>4190</v>
      </c>
      <c r="E1138" s="1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14">
        <v>25000</v>
      </c>
      <c r="E1139" s="1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14">
        <v>35000</v>
      </c>
      <c r="E1140" s="1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14">
        <v>8000</v>
      </c>
      <c r="E1141" s="1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14">
        <v>5000</v>
      </c>
      <c r="E1142" s="1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14">
        <v>500</v>
      </c>
      <c r="E1143" s="1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14">
        <v>4000</v>
      </c>
      <c r="E1144" s="1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14">
        <v>45000</v>
      </c>
      <c r="E1145" s="1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14">
        <v>9300</v>
      </c>
      <c r="E1146" s="1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14">
        <v>80000</v>
      </c>
      <c r="E1147" s="1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14">
        <v>6000</v>
      </c>
      <c r="E1148" s="1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14">
        <v>25000</v>
      </c>
      <c r="E1149" s="1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14">
        <v>15000</v>
      </c>
      <c r="E1150" s="1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14">
        <v>50000</v>
      </c>
      <c r="E1151" s="1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14">
        <v>2500</v>
      </c>
      <c r="E1152" s="1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14">
        <v>25000</v>
      </c>
      <c r="E1153" s="1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14">
        <v>16000</v>
      </c>
      <c r="E1154" s="1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108">E1154/D1154</f>
        <v>5.6937500000000002E-2</v>
      </c>
      <c r="P1154" s="6">
        <f t="shared" ref="P1154:P1217" si="109">E1154/L1154</f>
        <v>60.733333333333334</v>
      </c>
      <c r="Q1154" t="str">
        <f t="shared" ref="Q1154:Q1217" si="110">LEFT(N1154,FIND("/",N1154)-1)</f>
        <v>food</v>
      </c>
      <c r="R1154" t="str">
        <f t="shared" ref="R1154:R1217" si="111">RIGHT(N1154,LEN(N1154)-FIND("/",N1154))</f>
        <v>food trucks</v>
      </c>
      <c r="S1154" s="11">
        <f t="shared" ref="S1154:S1217" si="112">(((J1154/60)/60)/24)+DATE(1970,1,1)</f>
        <v>42109.709629629629</v>
      </c>
      <c r="T1154" s="11">
        <f t="shared" ref="T1154:T1217" si="113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14">
        <v>8000</v>
      </c>
      <c r="E1155" s="1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08"/>
        <v>6.2500000000000003E-3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42143.714178240742</v>
      </c>
      <c r="T1155" s="11">
        <f t="shared" si="113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14">
        <v>5000</v>
      </c>
      <c r="E1156" s="1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14">
        <v>25000</v>
      </c>
      <c r="E1157" s="1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14">
        <v>6500</v>
      </c>
      <c r="E1158" s="1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14">
        <v>10000</v>
      </c>
      <c r="E1159" s="1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14">
        <v>7500</v>
      </c>
      <c r="E1160" s="1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14">
        <v>6750</v>
      </c>
      <c r="E1161" s="1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14">
        <v>30000</v>
      </c>
      <c r="E1162" s="1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14">
        <v>18000</v>
      </c>
      <c r="E1163" s="1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14">
        <v>60000</v>
      </c>
      <c r="E1164" s="1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14">
        <v>5200</v>
      </c>
      <c r="E1165" s="1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14">
        <v>10000</v>
      </c>
      <c r="E1166" s="1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14">
        <v>10000</v>
      </c>
      <c r="E1167" s="1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14">
        <v>15000</v>
      </c>
      <c r="E1168" s="1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14">
        <v>60000</v>
      </c>
      <c r="E1169" s="1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14">
        <v>18000</v>
      </c>
      <c r="E1170" s="1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14">
        <v>10000</v>
      </c>
      <c r="E1171" s="1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14">
        <v>25000</v>
      </c>
      <c r="E1172" s="1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14">
        <v>25000</v>
      </c>
      <c r="E1173" s="1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14">
        <v>9000</v>
      </c>
      <c r="E1174" s="1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14">
        <v>125000</v>
      </c>
      <c r="E1175" s="1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14">
        <v>15000</v>
      </c>
      <c r="E1176" s="1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14">
        <v>20000</v>
      </c>
      <c r="E1177" s="1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14">
        <v>175000</v>
      </c>
      <c r="E1178" s="1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14">
        <v>6000</v>
      </c>
      <c r="E1179" s="1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14">
        <v>75000</v>
      </c>
      <c r="E1180" s="1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14">
        <v>60000</v>
      </c>
      <c r="E1181" s="1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14">
        <v>50000</v>
      </c>
      <c r="E1182" s="1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14">
        <v>50000</v>
      </c>
      <c r="E1183" s="1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14">
        <v>1000</v>
      </c>
      <c r="E1184" s="1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14">
        <v>2500</v>
      </c>
      <c r="E1185" s="1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14">
        <v>22000</v>
      </c>
      <c r="E1186" s="14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14">
        <v>12500</v>
      </c>
      <c r="E1187" s="14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14">
        <v>7500</v>
      </c>
      <c r="E1188" s="14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14">
        <v>8750</v>
      </c>
      <c r="E1189" s="14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14">
        <v>2000</v>
      </c>
      <c r="E1190" s="14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14">
        <v>9000</v>
      </c>
      <c r="E1191" s="14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14">
        <v>500</v>
      </c>
      <c r="E1192" s="14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14">
        <v>2700</v>
      </c>
      <c r="E1193" s="14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14">
        <v>100</v>
      </c>
      <c r="E1194" s="1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14">
        <v>21000</v>
      </c>
      <c r="E1195" s="14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14">
        <v>12500</v>
      </c>
      <c r="E1196" s="14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14">
        <v>10000</v>
      </c>
      <c r="E1197" s="14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14">
        <v>14500</v>
      </c>
      <c r="E1198" s="14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14">
        <v>15000</v>
      </c>
      <c r="E1199" s="14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14">
        <v>3500</v>
      </c>
      <c r="E1200" s="14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14">
        <v>2658</v>
      </c>
      <c r="E1201" s="14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14">
        <v>4800</v>
      </c>
      <c r="E1202" s="14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14">
        <v>6000</v>
      </c>
      <c r="E1203" s="14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14">
        <v>25000</v>
      </c>
      <c r="E1204" s="1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14">
        <v>16300</v>
      </c>
      <c r="E1205" s="14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14">
        <v>13000</v>
      </c>
      <c r="E1206" s="14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14">
        <v>13000</v>
      </c>
      <c r="E1207" s="14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14">
        <v>900</v>
      </c>
      <c r="E1208" s="14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14">
        <v>16700</v>
      </c>
      <c r="E1209" s="14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14">
        <v>10000</v>
      </c>
      <c r="E1210" s="14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14">
        <v>6000</v>
      </c>
      <c r="E1211" s="14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14">
        <v>20000</v>
      </c>
      <c r="E1212" s="14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14">
        <v>1000</v>
      </c>
      <c r="E1213" s="14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14">
        <v>2500</v>
      </c>
      <c r="E1214" s="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14">
        <v>6500</v>
      </c>
      <c r="E1215" s="14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14">
        <v>2000</v>
      </c>
      <c r="E1216" s="14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14">
        <v>5000</v>
      </c>
      <c r="E1217" s="14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14">
        <v>14000</v>
      </c>
      <c r="E1218" s="14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114">E1218/D1218</f>
        <v>1.4570000000000001</v>
      </c>
      <c r="P1218" s="6">
        <f t="shared" ref="P1218:P1281" si="115">E1218/L1218</f>
        <v>91.882882882882882</v>
      </c>
      <c r="Q1218" t="str">
        <f t="shared" ref="Q1218:Q1281" si="116">LEFT(N1218,FIND("/",N1218)-1)</f>
        <v>photography</v>
      </c>
      <c r="R1218" t="str">
        <f t="shared" ref="R1218:R1281" si="117">RIGHT(N1218,LEN(N1218)-FIND("/",N1218))</f>
        <v>photobooks</v>
      </c>
      <c r="S1218" s="11">
        <f t="shared" ref="S1218:S1281" si="118">(((J1218/60)/60)/24)+DATE(1970,1,1)</f>
        <v>42247.616400462968</v>
      </c>
      <c r="T1218" s="11">
        <f t="shared" ref="T1218:T1281" si="119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14">
        <v>26500</v>
      </c>
      <c r="E1219" s="14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14"/>
        <v>1.026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42535.809490740736</v>
      </c>
      <c r="T1219" s="11">
        <f t="shared" si="119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14">
        <v>9000</v>
      </c>
      <c r="E1220" s="14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14">
        <v>16350</v>
      </c>
      <c r="E1221" s="14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14">
        <v>15000</v>
      </c>
      <c r="E1222" s="14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14">
        <v>2200</v>
      </c>
      <c r="E1223" s="14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14">
        <v>4000</v>
      </c>
      <c r="E1224" s="1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14">
        <v>19800</v>
      </c>
      <c r="E1225" s="14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14">
        <v>15000</v>
      </c>
      <c r="E1226" s="14">
        <v>1060</v>
      </c>
      <c r="F1226" t="s">
        <v>8399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14">
        <v>3000</v>
      </c>
      <c r="E1227" s="14">
        <v>132</v>
      </c>
      <c r="F1227" t="s">
        <v>8399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14">
        <v>50000</v>
      </c>
      <c r="E1228" s="14">
        <v>1937</v>
      </c>
      <c r="F1228" t="s">
        <v>8399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14">
        <v>2000</v>
      </c>
      <c r="E1229" s="14">
        <v>0</v>
      </c>
      <c r="F1229" t="s">
        <v>8399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14">
        <v>5000</v>
      </c>
      <c r="E1230" s="14">
        <v>1465</v>
      </c>
      <c r="F1230" t="s">
        <v>8399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14">
        <v>2750</v>
      </c>
      <c r="E1231" s="14">
        <v>25</v>
      </c>
      <c r="F1231" t="s">
        <v>8399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14">
        <v>500000</v>
      </c>
      <c r="E1232" s="14">
        <v>0</v>
      </c>
      <c r="F1232" t="s">
        <v>8399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14">
        <v>5000</v>
      </c>
      <c r="E1233" s="14">
        <v>0</v>
      </c>
      <c r="F1233" t="s">
        <v>8399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14">
        <v>5000</v>
      </c>
      <c r="E1234" s="14">
        <v>40</v>
      </c>
      <c r="F1234" t="s">
        <v>8399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14">
        <v>1000</v>
      </c>
      <c r="E1235" s="14">
        <v>116</v>
      </c>
      <c r="F1235" t="s">
        <v>8399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14">
        <v>50000</v>
      </c>
      <c r="E1236" s="14">
        <v>0</v>
      </c>
      <c r="F1236" t="s">
        <v>8399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14">
        <v>7534</v>
      </c>
      <c r="E1237" s="14">
        <v>210</v>
      </c>
      <c r="F1237" t="s">
        <v>8399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14">
        <v>2500</v>
      </c>
      <c r="E1238" s="14">
        <v>0</v>
      </c>
      <c r="F1238" t="s">
        <v>8399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14">
        <v>25000</v>
      </c>
      <c r="E1239" s="14">
        <v>0</v>
      </c>
      <c r="F1239" t="s">
        <v>8399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14">
        <v>1000</v>
      </c>
      <c r="E1240" s="14">
        <v>178</v>
      </c>
      <c r="F1240" t="s">
        <v>8399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14">
        <v>2500</v>
      </c>
      <c r="E1241" s="14">
        <v>0</v>
      </c>
      <c r="F1241" t="s">
        <v>8399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14">
        <v>8000</v>
      </c>
      <c r="E1242" s="14">
        <v>241</v>
      </c>
      <c r="F1242" t="s">
        <v>8399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14">
        <v>5000</v>
      </c>
      <c r="E1243" s="14">
        <v>2537</v>
      </c>
      <c r="F1243" t="s">
        <v>8399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14">
        <v>911</v>
      </c>
      <c r="E1244" s="14">
        <v>5</v>
      </c>
      <c r="F1244" t="s">
        <v>8399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14">
        <v>12000</v>
      </c>
      <c r="E1245" s="14">
        <v>1691</v>
      </c>
      <c r="F1245" t="s">
        <v>8399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14">
        <v>2000</v>
      </c>
      <c r="E1246" s="14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14">
        <v>2000</v>
      </c>
      <c r="E1247" s="14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14">
        <v>2000</v>
      </c>
      <c r="E1248" s="14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14">
        <v>3500</v>
      </c>
      <c r="E1249" s="14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14">
        <v>2500</v>
      </c>
      <c r="E1250" s="14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14">
        <v>5000</v>
      </c>
      <c r="E1251" s="14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14">
        <v>30000</v>
      </c>
      <c r="E1252" s="14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14">
        <v>6000</v>
      </c>
      <c r="E1253" s="14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14">
        <v>3500</v>
      </c>
      <c r="E1254" s="1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14">
        <v>10</v>
      </c>
      <c r="E1255" s="14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14">
        <v>6700</v>
      </c>
      <c r="E1256" s="14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14">
        <v>3000</v>
      </c>
      <c r="E1257" s="14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14">
        <v>30000</v>
      </c>
      <c r="E1258" s="14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14">
        <v>5500</v>
      </c>
      <c r="E1259" s="14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14">
        <v>12000</v>
      </c>
      <c r="E1260" s="14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14">
        <v>2500</v>
      </c>
      <c r="E1261" s="14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14">
        <v>3300</v>
      </c>
      <c r="E1262" s="14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14">
        <v>2000</v>
      </c>
      <c r="E1263" s="14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14">
        <v>6500</v>
      </c>
      <c r="E1264" s="1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14">
        <v>1500</v>
      </c>
      <c r="E1265" s="14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14">
        <v>650</v>
      </c>
      <c r="E1266" s="14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14">
        <v>3500</v>
      </c>
      <c r="E1267" s="14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14">
        <v>9500</v>
      </c>
      <c r="E1268" s="14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14">
        <v>22000</v>
      </c>
      <c r="E1269" s="14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14">
        <v>12000</v>
      </c>
      <c r="E1270" s="14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14">
        <v>18800</v>
      </c>
      <c r="E1271" s="14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14">
        <v>10000</v>
      </c>
      <c r="E1272" s="14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14">
        <v>7500</v>
      </c>
      <c r="E1273" s="14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14">
        <v>5000</v>
      </c>
      <c r="E1274" s="1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14">
        <v>4000</v>
      </c>
      <c r="E1275" s="14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14">
        <v>25000</v>
      </c>
      <c r="E1276" s="14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14">
        <v>15000</v>
      </c>
      <c r="E1277" s="14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14">
        <v>3000</v>
      </c>
      <c r="E1278" s="14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14">
        <v>15000</v>
      </c>
      <c r="E1279" s="14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14">
        <v>6500</v>
      </c>
      <c r="E1280" s="14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14">
        <v>12516</v>
      </c>
      <c r="E1281" s="14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14">
        <v>15000</v>
      </c>
      <c r="E1282" s="14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120">E1282/D1282</f>
        <v>1.1091186666666666</v>
      </c>
      <c r="P1282" s="6">
        <f t="shared" ref="P1282:P1345" si="121">E1282/L1282</f>
        <v>127.97523076923076</v>
      </c>
      <c r="Q1282" t="str">
        <f t="shared" ref="Q1282:Q1345" si="122">LEFT(N1282,FIND("/",N1282)-1)</f>
        <v>music</v>
      </c>
      <c r="R1282" t="str">
        <f t="shared" ref="R1282:R1345" si="123">RIGHT(N1282,LEN(N1282)-FIND("/",N1282))</f>
        <v>rock</v>
      </c>
      <c r="S1282" s="11">
        <f t="shared" ref="S1282:S1345" si="124">(((J1282/60)/60)/24)+DATE(1970,1,1)</f>
        <v>40513.757569444446</v>
      </c>
      <c r="T1282" s="11">
        <f t="shared" ref="T1282:T1345" si="125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14">
        <v>7000</v>
      </c>
      <c r="E1283" s="14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20"/>
        <v>1.1071428571428572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41463.743472222224</v>
      </c>
      <c r="T1283" s="11">
        <f t="shared" si="125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14">
        <v>15000</v>
      </c>
      <c r="E1284" s="1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14">
        <v>1000</v>
      </c>
      <c r="E1285" s="14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14">
        <v>2000</v>
      </c>
      <c r="E1286" s="14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14">
        <v>2000</v>
      </c>
      <c r="E1287" s="14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14">
        <v>1500</v>
      </c>
      <c r="E1288" s="14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14">
        <v>250</v>
      </c>
      <c r="E1289" s="14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14">
        <v>4000</v>
      </c>
      <c r="E1290" s="14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14">
        <v>1500</v>
      </c>
      <c r="E1291" s="14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14">
        <v>3500</v>
      </c>
      <c r="E1292" s="14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14">
        <v>3000</v>
      </c>
      <c r="E1293" s="14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14">
        <v>1700</v>
      </c>
      <c r="E1294" s="1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14">
        <v>15000</v>
      </c>
      <c r="E1295" s="14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14">
        <v>500</v>
      </c>
      <c r="E1296" s="14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14">
        <v>2500</v>
      </c>
      <c r="E1297" s="14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14">
        <v>850</v>
      </c>
      <c r="E1298" s="14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14">
        <v>20000</v>
      </c>
      <c r="E1299" s="14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14">
        <v>2000</v>
      </c>
      <c r="E1300" s="14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14">
        <v>3500</v>
      </c>
      <c r="E1301" s="14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14">
        <v>3000</v>
      </c>
      <c r="E1302" s="14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14">
        <v>2000</v>
      </c>
      <c r="E1303" s="14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14">
        <v>2500</v>
      </c>
      <c r="E1304" s="1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14">
        <v>3500</v>
      </c>
      <c r="E1305" s="14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14">
        <v>40000</v>
      </c>
      <c r="E1306" s="14">
        <v>15851</v>
      </c>
      <c r="F1306" t="s">
        <v>8399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14">
        <v>30000</v>
      </c>
      <c r="E1307" s="14">
        <v>7793</v>
      </c>
      <c r="F1307" t="s">
        <v>8399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14">
        <v>110000</v>
      </c>
      <c r="E1308" s="14">
        <v>71771</v>
      </c>
      <c r="F1308" t="s">
        <v>8399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14">
        <v>50000</v>
      </c>
      <c r="E1309" s="14">
        <v>5757</v>
      </c>
      <c r="F1309" t="s">
        <v>8399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14">
        <v>10000</v>
      </c>
      <c r="E1310" s="14">
        <v>1136</v>
      </c>
      <c r="F1310" t="s">
        <v>8399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14">
        <v>11500</v>
      </c>
      <c r="E1311" s="14">
        <v>12879</v>
      </c>
      <c r="F1311" t="s">
        <v>8399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14">
        <v>20000</v>
      </c>
      <c r="E1312" s="14">
        <v>3100</v>
      </c>
      <c r="F1312" t="s">
        <v>8399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14">
        <v>250000</v>
      </c>
      <c r="E1313" s="14">
        <v>80070</v>
      </c>
      <c r="F1313" t="s">
        <v>8399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14">
        <v>4600</v>
      </c>
      <c r="E1314" s="14">
        <v>28</v>
      </c>
      <c r="F1314" t="s">
        <v>8399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14">
        <v>40000</v>
      </c>
      <c r="E1315" s="14">
        <v>12446</v>
      </c>
      <c r="F1315" t="s">
        <v>8399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14">
        <v>180000</v>
      </c>
      <c r="E1316" s="14">
        <v>2028</v>
      </c>
      <c r="F1316" t="s">
        <v>8399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14">
        <v>100000</v>
      </c>
      <c r="E1317" s="14">
        <v>40404</v>
      </c>
      <c r="F1317" t="s">
        <v>8399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14">
        <v>75000</v>
      </c>
      <c r="E1318" s="14">
        <v>1</v>
      </c>
      <c r="F1318" t="s">
        <v>8399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14">
        <v>200000</v>
      </c>
      <c r="E1319" s="14">
        <v>11467</v>
      </c>
      <c r="F1319" t="s">
        <v>8399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14">
        <v>40000</v>
      </c>
      <c r="E1320" s="14">
        <v>6130</v>
      </c>
      <c r="F1320" t="s">
        <v>8399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14">
        <v>5800</v>
      </c>
      <c r="E1321" s="14">
        <v>876</v>
      </c>
      <c r="F1321" t="s">
        <v>8399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14">
        <v>100000</v>
      </c>
      <c r="E1322" s="14">
        <v>503</v>
      </c>
      <c r="F1322" t="s">
        <v>8399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14">
        <v>462000</v>
      </c>
      <c r="E1323" s="14">
        <v>6019</v>
      </c>
      <c r="F1323" t="s">
        <v>8399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14">
        <v>35000</v>
      </c>
      <c r="E1324" s="14">
        <v>106</v>
      </c>
      <c r="F1324" t="s">
        <v>8399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14">
        <v>15000</v>
      </c>
      <c r="E1325" s="14">
        <v>1332</v>
      </c>
      <c r="F1325" t="s">
        <v>8399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14">
        <v>50000</v>
      </c>
      <c r="E1326" s="14">
        <v>4920</v>
      </c>
      <c r="F1326" t="s">
        <v>8399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14">
        <v>20000</v>
      </c>
      <c r="E1327" s="14">
        <v>486</v>
      </c>
      <c r="F1327" t="s">
        <v>8399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14">
        <v>100000</v>
      </c>
      <c r="E1328" s="14">
        <v>1130</v>
      </c>
      <c r="F1328" t="s">
        <v>8399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14">
        <v>48000</v>
      </c>
      <c r="E1329" s="14">
        <v>1705</v>
      </c>
      <c r="F1329" t="s">
        <v>8399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14">
        <v>75000</v>
      </c>
      <c r="E1330" s="14">
        <v>1748</v>
      </c>
      <c r="F1330" t="s">
        <v>8399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14">
        <v>50000</v>
      </c>
      <c r="E1331" s="14">
        <v>408</v>
      </c>
      <c r="F1331" t="s">
        <v>8399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14">
        <v>35000</v>
      </c>
      <c r="E1332" s="14">
        <v>7873</v>
      </c>
      <c r="F1332" t="s">
        <v>8399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14">
        <v>250000</v>
      </c>
      <c r="E1333" s="14">
        <v>3417</v>
      </c>
      <c r="F1333" t="s">
        <v>8399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14">
        <v>10115</v>
      </c>
      <c r="E1334" s="14">
        <v>0</v>
      </c>
      <c r="F1334" t="s">
        <v>8399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14">
        <v>2500</v>
      </c>
      <c r="E1335" s="14">
        <v>0</v>
      </c>
      <c r="F1335" t="s">
        <v>8399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14">
        <v>133000</v>
      </c>
      <c r="E1336" s="14">
        <v>14303</v>
      </c>
      <c r="F1336" t="s">
        <v>8399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14">
        <v>25000</v>
      </c>
      <c r="E1337" s="14">
        <v>4940</v>
      </c>
      <c r="F1337" t="s">
        <v>8399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14">
        <v>100000</v>
      </c>
      <c r="E1338" s="14">
        <v>84947</v>
      </c>
      <c r="F1338" t="s">
        <v>8399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14">
        <v>50000</v>
      </c>
      <c r="E1339" s="14">
        <v>24691</v>
      </c>
      <c r="F1339" t="s">
        <v>8399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14">
        <v>30000</v>
      </c>
      <c r="E1340" s="14">
        <v>991</v>
      </c>
      <c r="F1340" t="s">
        <v>8399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14">
        <v>50000</v>
      </c>
      <c r="E1341" s="14">
        <v>3317</v>
      </c>
      <c r="F1341" t="s">
        <v>8399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14">
        <v>1680</v>
      </c>
      <c r="E1342" s="14">
        <v>0</v>
      </c>
      <c r="F1342" t="s">
        <v>8399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14">
        <v>25000</v>
      </c>
      <c r="E1343" s="14">
        <v>17590</v>
      </c>
      <c r="F1343" t="s">
        <v>8399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14">
        <v>50000</v>
      </c>
      <c r="E1344" s="14">
        <v>100</v>
      </c>
      <c r="F1344" t="s">
        <v>8399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14">
        <v>50000</v>
      </c>
      <c r="E1345" s="14">
        <v>51149</v>
      </c>
      <c r="F1345" t="s">
        <v>8399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14">
        <v>1500</v>
      </c>
      <c r="E1346" s="14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126">E1346/D1346</f>
        <v>3.7773333333333334</v>
      </c>
      <c r="P1346" s="6">
        <f t="shared" ref="P1346:P1409" si="127">E1346/L1346</f>
        <v>40.762589928057551</v>
      </c>
      <c r="Q1346" t="str">
        <f t="shared" ref="Q1346:Q1409" si="128">LEFT(N1346,FIND("/",N1346)-1)</f>
        <v>publishing</v>
      </c>
      <c r="R1346" t="str">
        <f t="shared" ref="R1346:R1409" si="129">RIGHT(N1346,LEN(N1346)-FIND("/",N1346))</f>
        <v>nonfiction</v>
      </c>
      <c r="S1346" s="11">
        <f t="shared" ref="S1346:S1409" si="130">(((J1346/60)/60)/24)+DATE(1970,1,1)</f>
        <v>42522.789803240739</v>
      </c>
      <c r="T1346" s="11">
        <f t="shared" ref="T1346:T1409" si="131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14">
        <v>300</v>
      </c>
      <c r="E1347" s="14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26"/>
        <v>1.25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41799.814340277779</v>
      </c>
      <c r="T1347" s="11">
        <f t="shared" si="131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14">
        <v>4900</v>
      </c>
      <c r="E1348" s="14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14">
        <v>2500</v>
      </c>
      <c r="E1349" s="14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14">
        <v>5875</v>
      </c>
      <c r="E1350" s="14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14">
        <v>5000</v>
      </c>
      <c r="E1351" s="14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14">
        <v>5000</v>
      </c>
      <c r="E1352" s="14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14">
        <v>20000</v>
      </c>
      <c r="E1353" s="14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14">
        <v>10000</v>
      </c>
      <c r="E1354" s="1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14">
        <v>1000</v>
      </c>
      <c r="E1355" s="14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14">
        <v>1200</v>
      </c>
      <c r="E1356" s="14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14">
        <v>2500</v>
      </c>
      <c r="E1357" s="14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14">
        <v>3400</v>
      </c>
      <c r="E1358" s="14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14">
        <v>2000</v>
      </c>
      <c r="E1359" s="14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14">
        <v>3000</v>
      </c>
      <c r="E1360" s="14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14">
        <v>660</v>
      </c>
      <c r="E1361" s="14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14">
        <v>1500</v>
      </c>
      <c r="E1362" s="14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14">
        <v>6000</v>
      </c>
      <c r="E1363" s="14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14">
        <v>1000</v>
      </c>
      <c r="E1364" s="1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14">
        <v>200</v>
      </c>
      <c r="E1365" s="14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14">
        <v>42000</v>
      </c>
      <c r="E1366" s="14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14">
        <v>7500</v>
      </c>
      <c r="E1367" s="14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14">
        <v>7500</v>
      </c>
      <c r="E1368" s="14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14">
        <v>5000</v>
      </c>
      <c r="E1369" s="14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14">
        <v>5000</v>
      </c>
      <c r="E1370" s="14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14">
        <v>32360</v>
      </c>
      <c r="E1371" s="14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14">
        <v>1500</v>
      </c>
      <c r="E1372" s="14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14">
        <v>6999</v>
      </c>
      <c r="E1373" s="14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14">
        <v>500</v>
      </c>
      <c r="E1374" s="1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14">
        <v>10000</v>
      </c>
      <c r="E1375" s="14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14">
        <v>1500</v>
      </c>
      <c r="E1376" s="14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14">
        <v>4000</v>
      </c>
      <c r="E1377" s="14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14">
        <v>3700</v>
      </c>
      <c r="E1378" s="14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14">
        <v>1300</v>
      </c>
      <c r="E1379" s="14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14">
        <v>2000</v>
      </c>
      <c r="E1380" s="14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14">
        <v>10000</v>
      </c>
      <c r="E1381" s="14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14">
        <v>25</v>
      </c>
      <c r="E1382" s="14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14">
        <v>5000</v>
      </c>
      <c r="E1383" s="14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14">
        <v>8000</v>
      </c>
      <c r="E1384" s="1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14">
        <v>2200</v>
      </c>
      <c r="E1385" s="14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14">
        <v>3500</v>
      </c>
      <c r="E1386" s="14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14">
        <v>8000</v>
      </c>
      <c r="E1387" s="14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14">
        <v>400</v>
      </c>
      <c r="E1388" s="14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14">
        <v>4000</v>
      </c>
      <c r="E1389" s="14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14">
        <v>5000</v>
      </c>
      <c r="E1390" s="14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14">
        <v>500</v>
      </c>
      <c r="E1391" s="14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14">
        <v>2800</v>
      </c>
      <c r="E1392" s="14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14">
        <v>500</v>
      </c>
      <c r="E1393" s="14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14">
        <v>2500</v>
      </c>
      <c r="E1394" s="1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14">
        <v>10000</v>
      </c>
      <c r="E1395" s="14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14">
        <v>750</v>
      </c>
      <c r="E1396" s="14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14">
        <v>3500</v>
      </c>
      <c r="E1397" s="14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14">
        <v>6000</v>
      </c>
      <c r="E1398" s="14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14">
        <v>10000</v>
      </c>
      <c r="E1399" s="14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14">
        <v>4400</v>
      </c>
      <c r="E1400" s="14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14">
        <v>9000</v>
      </c>
      <c r="E1401" s="14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14">
        <v>350</v>
      </c>
      <c r="E1402" s="14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14">
        <v>2500</v>
      </c>
      <c r="E1403" s="14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14">
        <v>2500</v>
      </c>
      <c r="E1404" s="1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14">
        <v>4000</v>
      </c>
      <c r="E1405" s="14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14">
        <v>14500</v>
      </c>
      <c r="E1406" s="1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14">
        <v>25000</v>
      </c>
      <c r="E1407" s="1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14">
        <v>12000</v>
      </c>
      <c r="E1408" s="1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14">
        <v>3000</v>
      </c>
      <c r="E1409" s="1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14">
        <v>1000</v>
      </c>
      <c r="E1410" s="1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132">E1410/D1410</f>
        <v>7.1999999999999995E-2</v>
      </c>
      <c r="P1410" s="6">
        <f t="shared" ref="P1410:P1473" si="133">E1410/L1410</f>
        <v>12</v>
      </c>
      <c r="Q1410" t="str">
        <f t="shared" ref="Q1410:Q1473" si="134">LEFT(N1410,FIND("/",N1410)-1)</f>
        <v>publishing</v>
      </c>
      <c r="R1410" t="str">
        <f t="shared" ref="R1410:R1473" si="135">RIGHT(N1410,LEN(N1410)-FIND("/",N1410))</f>
        <v>translations</v>
      </c>
      <c r="S1410" s="11">
        <f t="shared" ref="S1410:S1473" si="136">(((J1410/60)/60)/24)+DATE(1970,1,1)</f>
        <v>42291.872175925921</v>
      </c>
      <c r="T1410" s="11">
        <f t="shared" ref="T1410:T1473" si="137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14">
        <v>4000</v>
      </c>
      <c r="E1411" s="1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32"/>
        <v>0</v>
      </c>
      <c r="P1411" s="6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41945.133506944447</v>
      </c>
      <c r="T1411" s="11">
        <f t="shared" si="137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14">
        <v>6000</v>
      </c>
      <c r="E1412" s="1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14">
        <v>3000</v>
      </c>
      <c r="E1413" s="1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14">
        <v>7000</v>
      </c>
      <c r="E1414" s="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14">
        <v>2000</v>
      </c>
      <c r="E1415" s="1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14">
        <v>500</v>
      </c>
      <c r="E1416" s="1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14">
        <v>4400</v>
      </c>
      <c r="E1417" s="1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14">
        <v>50000</v>
      </c>
      <c r="E1418" s="1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14">
        <v>4500</v>
      </c>
      <c r="E1419" s="1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14">
        <v>3000</v>
      </c>
      <c r="E1420" s="1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14">
        <v>6300</v>
      </c>
      <c r="E1421" s="1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14">
        <v>110</v>
      </c>
      <c r="E1422" s="1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14">
        <v>200000</v>
      </c>
      <c r="E1423" s="1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14">
        <v>25000</v>
      </c>
      <c r="E1424" s="1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14">
        <v>30000</v>
      </c>
      <c r="E1425" s="1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14">
        <v>7500</v>
      </c>
      <c r="E1426" s="1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14">
        <v>13000</v>
      </c>
      <c r="E1427" s="1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14">
        <v>1000</v>
      </c>
      <c r="E1428" s="1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14">
        <v>5000</v>
      </c>
      <c r="E1429" s="1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14">
        <v>1000</v>
      </c>
      <c r="E1430" s="1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14">
        <v>10000</v>
      </c>
      <c r="E1431" s="1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14">
        <v>5000</v>
      </c>
      <c r="E1432" s="1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14">
        <v>17000</v>
      </c>
      <c r="E1433" s="1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14">
        <v>40000</v>
      </c>
      <c r="E1434" s="1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14">
        <v>12000</v>
      </c>
      <c r="E1435" s="1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14">
        <v>82000</v>
      </c>
      <c r="E1436" s="1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14">
        <v>15000</v>
      </c>
      <c r="E1437" s="1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14">
        <v>10000</v>
      </c>
      <c r="E1438" s="1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14">
        <v>3000</v>
      </c>
      <c r="E1439" s="1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14">
        <v>20000</v>
      </c>
      <c r="E1440" s="1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14">
        <v>2725</v>
      </c>
      <c r="E1441" s="1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14">
        <v>13000</v>
      </c>
      <c r="E1442" s="1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14">
        <v>180000</v>
      </c>
      <c r="E1443" s="1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14">
        <v>1500</v>
      </c>
      <c r="E1444" s="1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14">
        <v>13000</v>
      </c>
      <c r="E1445" s="1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14">
        <v>4950</v>
      </c>
      <c r="E1446" s="1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14">
        <v>130000</v>
      </c>
      <c r="E1447" s="1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14">
        <v>900</v>
      </c>
      <c r="E1448" s="1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14">
        <v>500000</v>
      </c>
      <c r="E1449" s="1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14">
        <v>200000</v>
      </c>
      <c r="E1450" s="1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14">
        <v>8888</v>
      </c>
      <c r="E1451" s="1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14">
        <v>100000</v>
      </c>
      <c r="E1452" s="1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14">
        <v>18950</v>
      </c>
      <c r="E1453" s="14">
        <v>2</v>
      </c>
      <c r="F1453" t="s">
        <v>8399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14">
        <v>14000</v>
      </c>
      <c r="E1454" s="14">
        <v>0</v>
      </c>
      <c r="F1454" t="s">
        <v>8399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14">
        <v>25000</v>
      </c>
      <c r="E1455" s="14">
        <v>0</v>
      </c>
      <c r="F1455" t="s">
        <v>8399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14">
        <v>1750</v>
      </c>
      <c r="E1456" s="14">
        <v>15</v>
      </c>
      <c r="F1456" t="s">
        <v>8399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14">
        <v>15000</v>
      </c>
      <c r="E1457" s="14">
        <v>1575</v>
      </c>
      <c r="F1457" t="s">
        <v>8399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14">
        <v>5000</v>
      </c>
      <c r="E1458" s="14">
        <v>145</v>
      </c>
      <c r="F1458" t="s">
        <v>8399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14">
        <v>6000</v>
      </c>
      <c r="E1459" s="14">
        <v>0</v>
      </c>
      <c r="F1459" t="s">
        <v>8399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14">
        <v>5000</v>
      </c>
      <c r="E1460" s="14">
        <v>0</v>
      </c>
      <c r="F1460" t="s">
        <v>8399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14">
        <v>37000</v>
      </c>
      <c r="E1461" s="14">
        <v>0</v>
      </c>
      <c r="F1461" t="s">
        <v>8399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14">
        <v>25000000</v>
      </c>
      <c r="E1462" s="14">
        <v>0</v>
      </c>
      <c r="F1462" t="s">
        <v>8399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14">
        <v>15000</v>
      </c>
      <c r="E1463" s="14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14">
        <v>4000</v>
      </c>
      <c r="E1464" s="1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14">
        <v>600</v>
      </c>
      <c r="E1465" s="14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14">
        <v>5000</v>
      </c>
      <c r="E1466" s="14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14">
        <v>30000</v>
      </c>
      <c r="E1467" s="14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14">
        <v>16000</v>
      </c>
      <c r="E1468" s="14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14">
        <v>40000</v>
      </c>
      <c r="E1469" s="14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14">
        <v>9500</v>
      </c>
      <c r="E1470" s="14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14">
        <v>44250</v>
      </c>
      <c r="E1471" s="14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14">
        <v>1500</v>
      </c>
      <c r="E1472" s="14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14">
        <v>32000</v>
      </c>
      <c r="E1473" s="14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14">
        <v>25000</v>
      </c>
      <c r="E1474" s="1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138">E1474/D1474</f>
        <v>1.3870400000000001</v>
      </c>
      <c r="P1474" s="6">
        <f t="shared" ref="P1474:P1537" si="139">E1474/L1474</f>
        <v>103.20238095238095</v>
      </c>
      <c r="Q1474" t="str">
        <f t="shared" ref="Q1474:Q1537" si="140">LEFT(N1474,FIND("/",N1474)-1)</f>
        <v>publishing</v>
      </c>
      <c r="R1474" t="str">
        <f t="shared" ref="R1474:R1537" si="141">RIGHT(N1474,LEN(N1474)-FIND("/",N1474))</f>
        <v>radio &amp; podcasts</v>
      </c>
      <c r="S1474" s="11">
        <f t="shared" ref="S1474:S1537" si="142">(((J1474/60)/60)/24)+DATE(1970,1,1)</f>
        <v>41533.542858796296</v>
      </c>
      <c r="T1474" s="11">
        <f t="shared" ref="T1474:T1537" si="143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14">
        <v>1500</v>
      </c>
      <c r="E1475" s="14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38"/>
        <v>1.20516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40939.979618055557</v>
      </c>
      <c r="T1475" s="11">
        <f t="shared" si="143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14">
        <v>3000</v>
      </c>
      <c r="E1476" s="14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14">
        <v>15000</v>
      </c>
      <c r="E1477" s="14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14">
        <v>6000</v>
      </c>
      <c r="E1478" s="14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14">
        <v>30000</v>
      </c>
      <c r="E1479" s="14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14">
        <v>50000</v>
      </c>
      <c r="E1480" s="14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14">
        <v>1600</v>
      </c>
      <c r="E1481" s="14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14">
        <v>50000</v>
      </c>
      <c r="E1482" s="14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14">
        <v>5000</v>
      </c>
      <c r="E1483" s="1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14">
        <v>5000</v>
      </c>
      <c r="E1484" s="1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14">
        <v>7000</v>
      </c>
      <c r="E1485" s="1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14">
        <v>2000</v>
      </c>
      <c r="E1486" s="1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14">
        <v>6700</v>
      </c>
      <c r="E1487" s="1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14">
        <v>20000</v>
      </c>
      <c r="E1488" s="1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14">
        <v>10000</v>
      </c>
      <c r="E1489" s="1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14">
        <v>15000</v>
      </c>
      <c r="E1490" s="1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14">
        <v>5000</v>
      </c>
      <c r="E1491" s="1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14">
        <v>2900</v>
      </c>
      <c r="E1492" s="1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14">
        <v>1200</v>
      </c>
      <c r="E1493" s="1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14">
        <v>4000</v>
      </c>
      <c r="E1494" s="1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14">
        <v>2400</v>
      </c>
      <c r="E1495" s="1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14">
        <v>5000</v>
      </c>
      <c r="E1496" s="1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14">
        <v>2000</v>
      </c>
      <c r="E1497" s="1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14">
        <v>1500</v>
      </c>
      <c r="E1498" s="1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14">
        <v>15000</v>
      </c>
      <c r="E1499" s="1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14">
        <v>3000</v>
      </c>
      <c r="E1500" s="1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14">
        <v>2000</v>
      </c>
      <c r="E1501" s="1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14">
        <v>2800</v>
      </c>
      <c r="E1502" s="1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14">
        <v>52000</v>
      </c>
      <c r="E1503" s="14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14">
        <v>22000</v>
      </c>
      <c r="E1504" s="1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14">
        <v>3750</v>
      </c>
      <c r="E1505" s="14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14">
        <v>6500</v>
      </c>
      <c r="E1506" s="14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14">
        <v>16000</v>
      </c>
      <c r="E1507" s="14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14">
        <v>1500</v>
      </c>
      <c r="E1508" s="14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14">
        <v>1200</v>
      </c>
      <c r="E1509" s="14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14">
        <v>18500</v>
      </c>
      <c r="E1510" s="14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14">
        <v>17500</v>
      </c>
      <c r="E1511" s="14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14">
        <v>16000</v>
      </c>
      <c r="E1512" s="14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14">
        <v>14000</v>
      </c>
      <c r="E1513" s="14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14">
        <v>3500</v>
      </c>
      <c r="E1514" s="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14">
        <v>8000</v>
      </c>
      <c r="E1515" s="14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14">
        <v>25000</v>
      </c>
      <c r="E1516" s="14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14">
        <v>300000</v>
      </c>
      <c r="E1517" s="14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14">
        <v>17000</v>
      </c>
      <c r="E1518" s="14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14">
        <v>15000</v>
      </c>
      <c r="E1519" s="14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14">
        <v>15000</v>
      </c>
      <c r="E1520" s="14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14">
        <v>9000</v>
      </c>
      <c r="E1521" s="14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14">
        <v>18000</v>
      </c>
      <c r="E1522" s="14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14">
        <v>37500</v>
      </c>
      <c r="E1523" s="14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14">
        <v>43500</v>
      </c>
      <c r="E1524" s="1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14">
        <v>18500</v>
      </c>
      <c r="E1525" s="14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14">
        <v>3000</v>
      </c>
      <c r="E1526" s="14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14">
        <v>2600</v>
      </c>
      <c r="E1527" s="14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14">
        <v>23000</v>
      </c>
      <c r="E1528" s="14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14">
        <v>3500</v>
      </c>
      <c r="E1529" s="14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14">
        <v>3000</v>
      </c>
      <c r="E1530" s="14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14">
        <v>19000</v>
      </c>
      <c r="E1531" s="14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14">
        <v>35000</v>
      </c>
      <c r="E1532" s="14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14">
        <v>2350</v>
      </c>
      <c r="E1533" s="14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14">
        <v>5000</v>
      </c>
      <c r="E1534" s="1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14">
        <v>45000</v>
      </c>
      <c r="E1535" s="14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14">
        <v>7500</v>
      </c>
      <c r="E1536" s="14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14">
        <v>4000</v>
      </c>
      <c r="E1537" s="14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14">
        <v>12000</v>
      </c>
      <c r="E1538" s="14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144">E1538/D1538</f>
        <v>2.5030841666666666</v>
      </c>
      <c r="P1538" s="6">
        <f t="shared" ref="P1538:P1601" si="145">E1538/L1538</f>
        <v>66.015406593406595</v>
      </c>
      <c r="Q1538" t="str">
        <f t="shared" ref="Q1538:Q1601" si="146">LEFT(N1538,FIND("/",N1538)-1)</f>
        <v>photography</v>
      </c>
      <c r="R1538" t="str">
        <f t="shared" ref="R1538:R1601" si="147">RIGHT(N1538,LEN(N1538)-FIND("/",N1538))</f>
        <v>photobooks</v>
      </c>
      <c r="S1538" s="11">
        <f t="shared" ref="S1538:S1601" si="148">(((J1538/60)/60)/24)+DATE(1970,1,1)</f>
        <v>42213.802199074074</v>
      </c>
      <c r="T1538" s="11">
        <f t="shared" ref="T1538:T1601" si="149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14">
        <v>12000</v>
      </c>
      <c r="E1539" s="14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42552.315127314811</v>
      </c>
      <c r="T1539" s="11">
        <f t="shared" si="149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14">
        <v>7000</v>
      </c>
      <c r="E1540" s="14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14">
        <v>20000</v>
      </c>
      <c r="E1541" s="14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14">
        <v>15000</v>
      </c>
      <c r="E1542" s="14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14">
        <v>18000</v>
      </c>
      <c r="E1543" s="1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14">
        <v>500</v>
      </c>
      <c r="E1544" s="1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14">
        <v>2250</v>
      </c>
      <c r="E1545" s="1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14">
        <v>1000</v>
      </c>
      <c r="E1546" s="1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14">
        <v>3000</v>
      </c>
      <c r="E1547" s="1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14">
        <v>1000</v>
      </c>
      <c r="E1548" s="1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14">
        <v>20</v>
      </c>
      <c r="E1549" s="1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14">
        <v>700</v>
      </c>
      <c r="E1550" s="1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14">
        <v>500</v>
      </c>
      <c r="E1551" s="1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14">
        <v>750</v>
      </c>
      <c r="E1552" s="1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14">
        <v>3500</v>
      </c>
      <c r="E1553" s="1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14">
        <v>4300</v>
      </c>
      <c r="E1554" s="1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14">
        <v>6000</v>
      </c>
      <c r="E1555" s="1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14">
        <v>20000</v>
      </c>
      <c r="E1556" s="1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14">
        <v>750</v>
      </c>
      <c r="E1557" s="1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14">
        <v>1500</v>
      </c>
      <c r="E1558" s="1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14">
        <v>2500</v>
      </c>
      <c r="E1559" s="1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14">
        <v>750</v>
      </c>
      <c r="E1560" s="1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14">
        <v>15000</v>
      </c>
      <c r="E1561" s="1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14">
        <v>2500</v>
      </c>
      <c r="E1562" s="1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14">
        <v>10000</v>
      </c>
      <c r="E1563" s="14">
        <v>67</v>
      </c>
      <c r="F1563" t="s">
        <v>8399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14">
        <v>4000</v>
      </c>
      <c r="E1564" s="14">
        <v>0</v>
      </c>
      <c r="F1564" t="s">
        <v>8399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14">
        <v>6000</v>
      </c>
      <c r="E1565" s="14">
        <v>85</v>
      </c>
      <c r="F1565" t="s">
        <v>8399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14">
        <v>10000</v>
      </c>
      <c r="E1566" s="14">
        <v>10</v>
      </c>
      <c r="F1566" t="s">
        <v>8399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14">
        <v>4000</v>
      </c>
      <c r="E1567" s="14">
        <v>100</v>
      </c>
      <c r="F1567" t="s">
        <v>8399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14">
        <v>30000</v>
      </c>
      <c r="E1568" s="14">
        <v>6375</v>
      </c>
      <c r="F1568" t="s">
        <v>8399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14">
        <v>8500</v>
      </c>
      <c r="E1569" s="14">
        <v>350</v>
      </c>
      <c r="F1569" t="s">
        <v>8399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14">
        <v>25000</v>
      </c>
      <c r="E1570" s="14">
        <v>3410</v>
      </c>
      <c r="F1570" t="s">
        <v>8399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14">
        <v>30000</v>
      </c>
      <c r="E1571" s="14">
        <v>0</v>
      </c>
      <c r="F1571" t="s">
        <v>8399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14">
        <v>6000</v>
      </c>
      <c r="E1572" s="14">
        <v>2484</v>
      </c>
      <c r="F1572" t="s">
        <v>8399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14">
        <v>12100</v>
      </c>
      <c r="E1573" s="14">
        <v>80</v>
      </c>
      <c r="F1573" t="s">
        <v>8399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14">
        <v>2500</v>
      </c>
      <c r="E1574" s="14">
        <v>125</v>
      </c>
      <c r="F1574" t="s">
        <v>8399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14">
        <v>9000</v>
      </c>
      <c r="E1575" s="14">
        <v>223</v>
      </c>
      <c r="F1575" t="s">
        <v>8399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14">
        <v>10000</v>
      </c>
      <c r="E1576" s="14">
        <v>506</v>
      </c>
      <c r="F1576" t="s">
        <v>8399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14">
        <v>10000</v>
      </c>
      <c r="E1577" s="14">
        <v>2291</v>
      </c>
      <c r="F1577" t="s">
        <v>8399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14">
        <v>5000</v>
      </c>
      <c r="E1578" s="14">
        <v>650</v>
      </c>
      <c r="F1578" t="s">
        <v>8399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14">
        <v>10000</v>
      </c>
      <c r="E1579" s="14">
        <v>55</v>
      </c>
      <c r="F1579" t="s">
        <v>8399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14">
        <v>1897</v>
      </c>
      <c r="E1580" s="14">
        <v>205</v>
      </c>
      <c r="F1580" t="s">
        <v>8399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14">
        <v>3333</v>
      </c>
      <c r="E1581" s="14">
        <v>28</v>
      </c>
      <c r="F1581" t="s">
        <v>8399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14">
        <v>1750</v>
      </c>
      <c r="E1582" s="14">
        <v>0</v>
      </c>
      <c r="F1582" t="s">
        <v>8399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14">
        <v>1000</v>
      </c>
      <c r="E1583" s="1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14">
        <v>1000</v>
      </c>
      <c r="E1584" s="1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14">
        <v>20000</v>
      </c>
      <c r="E1585" s="1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14">
        <v>1200</v>
      </c>
      <c r="E1586" s="1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14">
        <v>2000</v>
      </c>
      <c r="E1587" s="1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14">
        <v>1500</v>
      </c>
      <c r="E1588" s="1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14">
        <v>7500</v>
      </c>
      <c r="E1589" s="1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14">
        <v>516</v>
      </c>
      <c r="E1590" s="1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14">
        <v>1200</v>
      </c>
      <c r="E1591" s="1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14">
        <v>60000</v>
      </c>
      <c r="E1592" s="1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14">
        <v>14000</v>
      </c>
      <c r="E1593" s="1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14">
        <v>25</v>
      </c>
      <c r="E1594" s="1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14">
        <v>22000</v>
      </c>
      <c r="E1595" s="1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14">
        <v>1000</v>
      </c>
      <c r="E1596" s="1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14">
        <v>100000</v>
      </c>
      <c r="E1597" s="1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14">
        <v>3250</v>
      </c>
      <c r="E1598" s="1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14">
        <v>15000</v>
      </c>
      <c r="E1599" s="1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14">
        <v>800</v>
      </c>
      <c r="E1600" s="1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14">
        <v>500</v>
      </c>
      <c r="E1601" s="1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14">
        <v>5000</v>
      </c>
      <c r="E1602" s="1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50">E1602/D1602</f>
        <v>7.3400000000000007E-2</v>
      </c>
      <c r="P1602" s="6">
        <f t="shared" ref="P1602:P1665" si="151">E1602/L1602</f>
        <v>40.777777777777779</v>
      </c>
      <c r="Q1602" t="str">
        <f t="shared" ref="Q1602:Q1665" si="152">LEFT(N1602,FIND("/",N1602)-1)</f>
        <v>photography</v>
      </c>
      <c r="R1602" t="str">
        <f t="shared" ref="R1602:R1665" si="153">RIGHT(N1602,LEN(N1602)-FIND("/",N1602))</f>
        <v>places</v>
      </c>
      <c r="S1602" s="11">
        <f t="shared" ref="S1602:S1665" si="154">(((J1602/60)/60)/24)+DATE(1970,1,1)</f>
        <v>41791.057314814818</v>
      </c>
      <c r="T1602" s="11">
        <f t="shared" ref="T1602:T1665" si="155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14">
        <v>2500</v>
      </c>
      <c r="E1603" s="14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40638.092974537038</v>
      </c>
      <c r="T1603" s="11">
        <f t="shared" si="155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14">
        <v>1500</v>
      </c>
      <c r="E1604" s="1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14">
        <v>2000</v>
      </c>
      <c r="E1605" s="14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14">
        <v>2800</v>
      </c>
      <c r="E1606" s="14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14">
        <v>6000</v>
      </c>
      <c r="E1607" s="14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14">
        <v>8000</v>
      </c>
      <c r="E1608" s="14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14">
        <v>10000</v>
      </c>
      <c r="E1609" s="14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14">
        <v>1200</v>
      </c>
      <c r="E1610" s="14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14">
        <v>1500</v>
      </c>
      <c r="E1611" s="14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14">
        <v>2000</v>
      </c>
      <c r="E1612" s="14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14">
        <v>800</v>
      </c>
      <c r="E1613" s="14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14">
        <v>500</v>
      </c>
      <c r="E1614" s="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14">
        <v>1000</v>
      </c>
      <c r="E1615" s="14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14">
        <v>5000</v>
      </c>
      <c r="E1616" s="14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14">
        <v>8000</v>
      </c>
      <c r="E1617" s="14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14">
        <v>10000</v>
      </c>
      <c r="E1618" s="14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14">
        <v>7000</v>
      </c>
      <c r="E1619" s="14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14">
        <v>1500</v>
      </c>
      <c r="E1620" s="14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14">
        <v>1500</v>
      </c>
      <c r="E1621" s="14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14">
        <v>1000</v>
      </c>
      <c r="E1622" s="14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14">
        <v>5000</v>
      </c>
      <c r="E1623" s="14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14">
        <v>6900</v>
      </c>
      <c r="E1624" s="1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14">
        <v>750</v>
      </c>
      <c r="E1625" s="14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14">
        <v>1000</v>
      </c>
      <c r="E1626" s="14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14">
        <v>7500</v>
      </c>
      <c r="E1627" s="14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14">
        <v>8000</v>
      </c>
      <c r="E1628" s="14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14">
        <v>2000</v>
      </c>
      <c r="E1629" s="14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14">
        <v>4000</v>
      </c>
      <c r="E1630" s="14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14">
        <v>6000</v>
      </c>
      <c r="E1631" s="14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14">
        <v>4000</v>
      </c>
      <c r="E1632" s="14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14">
        <v>10000</v>
      </c>
      <c r="E1633" s="14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14">
        <v>4000</v>
      </c>
      <c r="E1634" s="1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14">
        <v>10000</v>
      </c>
      <c r="E1635" s="14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14">
        <v>2000</v>
      </c>
      <c r="E1636" s="14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14">
        <v>2000</v>
      </c>
      <c r="E1637" s="14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14">
        <v>4500</v>
      </c>
      <c r="E1638" s="14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14">
        <v>500</v>
      </c>
      <c r="E1639" s="14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14">
        <v>1000</v>
      </c>
      <c r="E1640" s="14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14">
        <v>1800</v>
      </c>
      <c r="E1641" s="14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14">
        <v>400</v>
      </c>
      <c r="E1642" s="14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14">
        <v>2500</v>
      </c>
      <c r="E1643" s="14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14">
        <v>1200</v>
      </c>
      <c r="E1644" s="1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14">
        <v>5000</v>
      </c>
      <c r="E1645" s="14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14">
        <v>10000</v>
      </c>
      <c r="E1646" s="14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14">
        <v>5000</v>
      </c>
      <c r="E1647" s="14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14">
        <v>2000</v>
      </c>
      <c r="E1648" s="14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14">
        <v>5000</v>
      </c>
      <c r="E1649" s="14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14">
        <v>2300</v>
      </c>
      <c r="E1650" s="14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14">
        <v>3800</v>
      </c>
      <c r="E1651" s="14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14">
        <v>2000</v>
      </c>
      <c r="E1652" s="14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14">
        <v>2000</v>
      </c>
      <c r="E1653" s="14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14">
        <v>4500</v>
      </c>
      <c r="E1654" s="1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14">
        <v>5000</v>
      </c>
      <c r="E1655" s="14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14">
        <v>1100</v>
      </c>
      <c r="E1656" s="14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14">
        <v>1500</v>
      </c>
      <c r="E1657" s="14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14">
        <v>7500</v>
      </c>
      <c r="E1658" s="14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14">
        <v>25000</v>
      </c>
      <c r="E1659" s="14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14">
        <v>6000</v>
      </c>
      <c r="E1660" s="14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14">
        <v>500</v>
      </c>
      <c r="E1661" s="14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14">
        <v>80</v>
      </c>
      <c r="E1662" s="14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14">
        <v>7900</v>
      </c>
      <c r="E1663" s="14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14">
        <v>8000</v>
      </c>
      <c r="E1664" s="1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14">
        <v>1000</v>
      </c>
      <c r="E1665" s="14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14">
        <v>2500</v>
      </c>
      <c r="E1666" s="14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56">E1666/D1666</f>
        <v>1.2240879999999998</v>
      </c>
      <c r="P1666" s="6">
        <f t="shared" ref="P1666:P1729" si="157">E1666/L1666</f>
        <v>34.384494382022467</v>
      </c>
      <c r="Q1666" t="str">
        <f t="shared" ref="Q1666:Q1729" si="158">LEFT(N1666,FIND("/",N1666)-1)</f>
        <v>music</v>
      </c>
      <c r="R1666" t="str">
        <f t="shared" ref="R1666:R1729" si="159">RIGHT(N1666,LEN(N1666)-FIND("/",N1666))</f>
        <v>pop</v>
      </c>
      <c r="S1666" s="11">
        <f t="shared" ref="S1666:S1729" si="160">(((J1666/60)/60)/24)+DATE(1970,1,1)</f>
        <v>40939.761782407404</v>
      </c>
      <c r="T1666" s="11">
        <f t="shared" ref="T1666:T1729" si="161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14">
        <v>3500</v>
      </c>
      <c r="E1667" s="14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40564.649456018517</v>
      </c>
      <c r="T1667" s="11">
        <f t="shared" si="161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14">
        <v>2500</v>
      </c>
      <c r="E1668" s="14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14">
        <v>3400</v>
      </c>
      <c r="E1669" s="14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14">
        <v>8000</v>
      </c>
      <c r="E1670" s="14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14">
        <v>2000</v>
      </c>
      <c r="E1671" s="14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14">
        <v>1000</v>
      </c>
      <c r="E1672" s="14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14">
        <v>2000</v>
      </c>
      <c r="E1673" s="14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14">
        <v>1700</v>
      </c>
      <c r="E1674" s="1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14">
        <v>2100</v>
      </c>
      <c r="E1675" s="14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14">
        <v>5000</v>
      </c>
      <c r="E1676" s="14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14">
        <v>1000</v>
      </c>
      <c r="E1677" s="14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14">
        <v>3000</v>
      </c>
      <c r="E1678" s="14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14">
        <v>6000</v>
      </c>
      <c r="E1679" s="14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14">
        <v>1500</v>
      </c>
      <c r="E1680" s="14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14">
        <v>2000</v>
      </c>
      <c r="E1681" s="14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14">
        <v>1000</v>
      </c>
      <c r="E1682" s="14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14">
        <v>65000</v>
      </c>
      <c r="E1683" s="1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14">
        <v>6000</v>
      </c>
      <c r="E1684" s="1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14">
        <v>3500</v>
      </c>
      <c r="E1685" s="1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14">
        <v>8000</v>
      </c>
      <c r="E1686" s="1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14">
        <v>350</v>
      </c>
      <c r="E1687" s="1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14">
        <v>5000</v>
      </c>
      <c r="E1688" s="1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14">
        <v>10000</v>
      </c>
      <c r="E1689" s="1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14">
        <v>4000</v>
      </c>
      <c r="E1690" s="1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14">
        <v>2400</v>
      </c>
      <c r="E1691" s="1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14">
        <v>2500</v>
      </c>
      <c r="E1692" s="1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14">
        <v>30000</v>
      </c>
      <c r="E1693" s="1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14">
        <v>5000</v>
      </c>
      <c r="E1694" s="1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14">
        <v>3000</v>
      </c>
      <c r="E1695" s="1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14">
        <v>10000</v>
      </c>
      <c r="E1696" s="1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14">
        <v>12000</v>
      </c>
      <c r="E1697" s="1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14">
        <v>300000</v>
      </c>
      <c r="E1698" s="1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14">
        <v>12500</v>
      </c>
      <c r="E1699" s="1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14">
        <v>125000</v>
      </c>
      <c r="E1700" s="1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14">
        <v>5105</v>
      </c>
      <c r="E1701" s="1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14">
        <v>20000</v>
      </c>
      <c r="E1702" s="1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14">
        <v>5050</v>
      </c>
      <c r="E1703" s="1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14">
        <v>16500</v>
      </c>
      <c r="E1704" s="1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14">
        <v>5000</v>
      </c>
      <c r="E1705" s="1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14">
        <v>2000</v>
      </c>
      <c r="E1706" s="1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14">
        <v>2000</v>
      </c>
      <c r="E1707" s="1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14">
        <v>5500</v>
      </c>
      <c r="E1708" s="1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14">
        <v>5000</v>
      </c>
      <c r="E1709" s="1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14">
        <v>7000</v>
      </c>
      <c r="E1710" s="1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14">
        <v>1750</v>
      </c>
      <c r="E1711" s="1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14">
        <v>5000</v>
      </c>
      <c r="E1712" s="1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14">
        <v>10000</v>
      </c>
      <c r="E1713" s="1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14">
        <v>5000</v>
      </c>
      <c r="E1714" s="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14">
        <v>3000</v>
      </c>
      <c r="E1715" s="1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14">
        <v>25000</v>
      </c>
      <c r="E1716" s="1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14">
        <v>5000</v>
      </c>
      <c r="E1717" s="1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14">
        <v>2000</v>
      </c>
      <c r="E1718" s="1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14">
        <v>3265</v>
      </c>
      <c r="E1719" s="1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14">
        <v>35000</v>
      </c>
      <c r="E1720" s="1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14">
        <v>4000</v>
      </c>
      <c r="E1721" s="1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14">
        <v>4000</v>
      </c>
      <c r="E1722" s="1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14">
        <v>5000</v>
      </c>
      <c r="E1723" s="1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14">
        <v>2880</v>
      </c>
      <c r="E1724" s="1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14">
        <v>10000</v>
      </c>
      <c r="E1725" s="1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14">
        <v>6000</v>
      </c>
      <c r="E1726" s="1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14">
        <v>5500</v>
      </c>
      <c r="E1727" s="1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14">
        <v>6500</v>
      </c>
      <c r="E1728" s="1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14">
        <v>3000</v>
      </c>
      <c r="E1729" s="1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14">
        <v>1250</v>
      </c>
      <c r="E1730" s="1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62">E1730/D1730</f>
        <v>0.68400000000000005</v>
      </c>
      <c r="P1730" s="6">
        <f t="shared" ref="P1730:P1793" si="163">E1730/L1730</f>
        <v>122.14285714285714</v>
      </c>
      <c r="Q1730" t="str">
        <f t="shared" ref="Q1730:Q1793" si="164">LEFT(N1730,FIND("/",N1730)-1)</f>
        <v>music</v>
      </c>
      <c r="R1730" t="str">
        <f t="shared" ref="R1730:R1793" si="165">RIGHT(N1730,LEN(N1730)-FIND("/",N1730))</f>
        <v>faith</v>
      </c>
      <c r="S1730" s="11">
        <f t="shared" ref="S1730:S1793" si="166">(((J1730/60)/60)/24)+DATE(1970,1,1)</f>
        <v>42268.625856481478</v>
      </c>
      <c r="T1730" s="11">
        <f t="shared" ref="T1730:T1793" si="167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14">
        <v>10000</v>
      </c>
      <c r="E1731" s="1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si="166"/>
        <v>42471.052152777775</v>
      </c>
      <c r="T1731" s="11">
        <f t="shared" si="167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14">
        <v>3000</v>
      </c>
      <c r="E1732" s="1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14">
        <v>1000</v>
      </c>
      <c r="E1733" s="1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14">
        <v>4000</v>
      </c>
      <c r="E1734" s="1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14">
        <v>10000</v>
      </c>
      <c r="E1735" s="1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14">
        <v>4500</v>
      </c>
      <c r="E1736" s="1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14">
        <v>1000</v>
      </c>
      <c r="E1737" s="1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14">
        <v>3000</v>
      </c>
      <c r="E1738" s="1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14">
        <v>4000</v>
      </c>
      <c r="E1739" s="1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14">
        <v>5000</v>
      </c>
      <c r="E1740" s="1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14">
        <v>1000</v>
      </c>
      <c r="E1741" s="1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14">
        <v>3000</v>
      </c>
      <c r="E1742" s="1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14">
        <v>1200</v>
      </c>
      <c r="E1743" s="14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14">
        <v>2000</v>
      </c>
      <c r="E1744" s="1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14">
        <v>6000</v>
      </c>
      <c r="E1745" s="14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14">
        <v>5500</v>
      </c>
      <c r="E1746" s="14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14">
        <v>7000</v>
      </c>
      <c r="E1747" s="14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14">
        <v>15000</v>
      </c>
      <c r="E1748" s="14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14">
        <v>9000</v>
      </c>
      <c r="E1749" s="14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14">
        <v>50000</v>
      </c>
      <c r="E1750" s="14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14">
        <v>10050</v>
      </c>
      <c r="E1751" s="14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14">
        <v>5000</v>
      </c>
      <c r="E1752" s="14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14">
        <v>10000</v>
      </c>
      <c r="E1753" s="14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14">
        <v>1200</v>
      </c>
      <c r="E1754" s="1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14">
        <v>15000</v>
      </c>
      <c r="E1755" s="14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14">
        <v>8500</v>
      </c>
      <c r="E1756" s="14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14">
        <v>25</v>
      </c>
      <c r="E1757" s="14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14">
        <v>5500</v>
      </c>
      <c r="E1758" s="14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14">
        <v>5000</v>
      </c>
      <c r="E1759" s="14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14">
        <v>1000</v>
      </c>
      <c r="E1760" s="14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14">
        <v>5000</v>
      </c>
      <c r="E1761" s="14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14">
        <v>5000</v>
      </c>
      <c r="E1762" s="14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14">
        <v>100</v>
      </c>
      <c r="E1763" s="14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14">
        <v>100</v>
      </c>
      <c r="E1764" s="1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14">
        <v>12000</v>
      </c>
      <c r="E1765" s="14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14">
        <v>11000</v>
      </c>
      <c r="E1766" s="1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14">
        <v>12500</v>
      </c>
      <c r="E1767" s="1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14">
        <v>1500</v>
      </c>
      <c r="E1768" s="1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14">
        <v>5000</v>
      </c>
      <c r="E1769" s="1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14">
        <v>5000</v>
      </c>
      <c r="E1770" s="1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14">
        <v>40000</v>
      </c>
      <c r="E1771" s="1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14">
        <v>24500</v>
      </c>
      <c r="E1772" s="1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14">
        <v>4200</v>
      </c>
      <c r="E1773" s="1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14">
        <v>5500</v>
      </c>
      <c r="E1774" s="1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14">
        <v>30000</v>
      </c>
      <c r="E1775" s="1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14">
        <v>2500</v>
      </c>
      <c r="E1776" s="1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14">
        <v>32500</v>
      </c>
      <c r="E1777" s="1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14">
        <v>5000</v>
      </c>
      <c r="E1778" s="1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14">
        <v>4800</v>
      </c>
      <c r="E1779" s="1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14">
        <v>50000</v>
      </c>
      <c r="E1780" s="1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14">
        <v>11000</v>
      </c>
      <c r="E1781" s="1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14">
        <v>30000</v>
      </c>
      <c r="E1782" s="1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14">
        <v>5500</v>
      </c>
      <c r="E1783" s="1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14">
        <v>35000</v>
      </c>
      <c r="E1784" s="1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14">
        <v>40000</v>
      </c>
      <c r="E1785" s="1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14">
        <v>5000</v>
      </c>
      <c r="E1786" s="1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14">
        <v>24000</v>
      </c>
      <c r="E1787" s="1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14">
        <v>1900</v>
      </c>
      <c r="E1788" s="1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14">
        <v>10000</v>
      </c>
      <c r="E1789" s="1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14">
        <v>5500</v>
      </c>
      <c r="E1790" s="1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14">
        <v>8000</v>
      </c>
      <c r="E1791" s="1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14">
        <v>33000</v>
      </c>
      <c r="E1792" s="1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14">
        <v>3000</v>
      </c>
      <c r="E1793" s="1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14">
        <v>25000</v>
      </c>
      <c r="E1794" s="1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68">E1794/D1794</f>
        <v>0.61124000000000001</v>
      </c>
      <c r="P1794" s="6">
        <f t="shared" ref="P1794:P1857" si="169">E1794/L1794</f>
        <v>109.93525179856115</v>
      </c>
      <c r="Q1794" t="str">
        <f t="shared" ref="Q1794:Q1857" si="170">LEFT(N1794,FIND("/",N1794)-1)</f>
        <v>photography</v>
      </c>
      <c r="R1794" t="str">
        <f t="shared" ref="R1794:R1857" si="171">RIGHT(N1794,LEN(N1794)-FIND("/",N1794))</f>
        <v>photobooks</v>
      </c>
      <c r="S1794" s="11">
        <f t="shared" ref="S1794:S1857" si="172">(((J1794/60)/60)/24)+DATE(1970,1,1)</f>
        <v>42189.031041666662</v>
      </c>
      <c r="T1794" s="11">
        <f t="shared" ref="T1794:T1857" si="173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14">
        <v>3000</v>
      </c>
      <c r="E1795" s="1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41940.89166666667</v>
      </c>
      <c r="T1795" s="11">
        <f t="shared" si="173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14">
        <v>9000</v>
      </c>
      <c r="E1796" s="1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14">
        <v>28000</v>
      </c>
      <c r="E1797" s="1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14">
        <v>19000</v>
      </c>
      <c r="E1798" s="1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14">
        <v>10000</v>
      </c>
      <c r="E1799" s="1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14">
        <v>16000</v>
      </c>
      <c r="E1800" s="1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14">
        <v>4000</v>
      </c>
      <c r="E1801" s="1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14">
        <v>46260</v>
      </c>
      <c r="E1802" s="1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14">
        <v>17000</v>
      </c>
      <c r="E1803" s="1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14">
        <v>3500</v>
      </c>
      <c r="E1804" s="1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14">
        <v>17500</v>
      </c>
      <c r="E1805" s="1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14">
        <v>15500</v>
      </c>
      <c r="E1806" s="1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14">
        <v>22500</v>
      </c>
      <c r="E1807" s="1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14">
        <v>20000</v>
      </c>
      <c r="E1808" s="1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14">
        <v>5000</v>
      </c>
      <c r="E1809" s="1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14">
        <v>28000</v>
      </c>
      <c r="E1810" s="1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14">
        <v>3500</v>
      </c>
      <c r="E1811" s="1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14">
        <v>450</v>
      </c>
      <c r="E1812" s="1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14">
        <v>54000</v>
      </c>
      <c r="E1813" s="1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14">
        <v>6500</v>
      </c>
      <c r="E1814" s="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14">
        <v>8750</v>
      </c>
      <c r="E1815" s="1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14">
        <v>12000</v>
      </c>
      <c r="E1816" s="1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14">
        <v>3000</v>
      </c>
      <c r="E1817" s="1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14">
        <v>25000</v>
      </c>
      <c r="E1818" s="1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14">
        <v>18000</v>
      </c>
      <c r="E1819" s="1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14">
        <v>15000</v>
      </c>
      <c r="E1820" s="1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14">
        <v>1200</v>
      </c>
      <c r="E1821" s="1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14">
        <v>26000</v>
      </c>
      <c r="E1822" s="1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14">
        <v>2500</v>
      </c>
      <c r="E1823" s="14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14">
        <v>300</v>
      </c>
      <c r="E1824" s="1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14">
        <v>700</v>
      </c>
      <c r="E1825" s="14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14">
        <v>3000</v>
      </c>
      <c r="E1826" s="14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14">
        <v>2000</v>
      </c>
      <c r="E1827" s="14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14">
        <v>2000</v>
      </c>
      <c r="E1828" s="14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14">
        <v>8000</v>
      </c>
      <c r="E1829" s="14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14">
        <v>20000</v>
      </c>
      <c r="E1830" s="14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14">
        <v>1500</v>
      </c>
      <c r="E1831" s="14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14">
        <v>15000</v>
      </c>
      <c r="E1832" s="14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14">
        <v>1000</v>
      </c>
      <c r="E1833" s="14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14">
        <v>350</v>
      </c>
      <c r="E1834" s="1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14">
        <v>400</v>
      </c>
      <c r="E1835" s="14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14">
        <v>10000</v>
      </c>
      <c r="E1836" s="14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14">
        <v>500</v>
      </c>
      <c r="E1837" s="14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14">
        <v>5000</v>
      </c>
      <c r="E1838" s="14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14">
        <v>600</v>
      </c>
      <c r="E1839" s="14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14">
        <v>1000</v>
      </c>
      <c r="E1840" s="14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14">
        <v>1000</v>
      </c>
      <c r="E1841" s="14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14">
        <v>900</v>
      </c>
      <c r="E1842" s="14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14">
        <v>2000</v>
      </c>
      <c r="E1843" s="14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14">
        <v>2000</v>
      </c>
      <c r="E1844" s="1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14">
        <v>10000</v>
      </c>
      <c r="E1845" s="14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14">
        <v>1500</v>
      </c>
      <c r="E1846" s="14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14">
        <v>1000</v>
      </c>
      <c r="E1847" s="14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14">
        <v>15000</v>
      </c>
      <c r="E1848" s="14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14">
        <v>2500</v>
      </c>
      <c r="E1849" s="14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14">
        <v>3000</v>
      </c>
      <c r="E1850" s="14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14">
        <v>300</v>
      </c>
      <c r="E1851" s="14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14">
        <v>9000</v>
      </c>
      <c r="E1852" s="14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14">
        <v>1300</v>
      </c>
      <c r="E1853" s="14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14">
        <v>15000</v>
      </c>
      <c r="E1854" s="1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14">
        <v>800</v>
      </c>
      <c r="E1855" s="14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14">
        <v>15000</v>
      </c>
      <c r="E1856" s="14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14">
        <v>8750</v>
      </c>
      <c r="E1857" s="14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14">
        <v>2000</v>
      </c>
      <c r="E1858" s="14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74">E1858/D1858</f>
        <v>1.0125</v>
      </c>
      <c r="P1858" s="6">
        <f t="shared" ref="P1858:P1921" si="175">E1858/L1858</f>
        <v>53.289473684210527</v>
      </c>
      <c r="Q1858" t="str">
        <f t="shared" ref="Q1858:Q1921" si="176">LEFT(N1858,FIND("/",N1858)-1)</f>
        <v>music</v>
      </c>
      <c r="R1858" t="str">
        <f t="shared" ref="R1858:R1921" si="177">RIGHT(N1858,LEN(N1858)-FIND("/",N1858))</f>
        <v>rock</v>
      </c>
      <c r="S1858" s="11">
        <f t="shared" ref="S1858:S1921" si="178">(((J1858/60)/60)/24)+DATE(1970,1,1)</f>
        <v>41817.854999999996</v>
      </c>
      <c r="T1858" s="11">
        <f t="shared" ref="T1858:T1921" si="179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14">
        <v>3000</v>
      </c>
      <c r="E1859" s="14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41864.76866898148</v>
      </c>
      <c r="T1859" s="11">
        <f t="shared" si="179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14">
        <v>5555.55</v>
      </c>
      <c r="E1860" s="14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14">
        <v>3000</v>
      </c>
      <c r="E1861" s="14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14">
        <v>750</v>
      </c>
      <c r="E1862" s="14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14">
        <v>250000</v>
      </c>
      <c r="E1863" s="1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14">
        <v>18000</v>
      </c>
      <c r="E1864" s="1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14">
        <v>2500</v>
      </c>
      <c r="E1865" s="1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14">
        <v>6500</v>
      </c>
      <c r="E1866" s="1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14">
        <v>110000</v>
      </c>
      <c r="E1867" s="1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14">
        <v>25000</v>
      </c>
      <c r="E1868" s="1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14">
        <v>20000</v>
      </c>
      <c r="E1869" s="1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14">
        <v>25000</v>
      </c>
      <c r="E1870" s="1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14">
        <v>10000</v>
      </c>
      <c r="E1871" s="1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14">
        <v>3500</v>
      </c>
      <c r="E1872" s="1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14">
        <v>6500</v>
      </c>
      <c r="E1873" s="1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14">
        <v>20000</v>
      </c>
      <c r="E1874" s="1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14">
        <v>8000</v>
      </c>
      <c r="E1875" s="1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14">
        <v>160000</v>
      </c>
      <c r="E1876" s="1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14">
        <v>10000</v>
      </c>
      <c r="E1877" s="1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14">
        <v>280</v>
      </c>
      <c r="E1878" s="1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14">
        <v>60</v>
      </c>
      <c r="E1879" s="1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14">
        <v>8000</v>
      </c>
      <c r="E1880" s="1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14">
        <v>5000</v>
      </c>
      <c r="E1881" s="1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14">
        <v>5000</v>
      </c>
      <c r="E1882" s="1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14">
        <v>2000</v>
      </c>
      <c r="E1883" s="14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14">
        <v>3350</v>
      </c>
      <c r="E1884" s="1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14">
        <v>999</v>
      </c>
      <c r="E1885" s="14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14">
        <v>1000</v>
      </c>
      <c r="E1886" s="14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14">
        <v>4575</v>
      </c>
      <c r="E1887" s="14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14">
        <v>1200</v>
      </c>
      <c r="E1888" s="14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14">
        <v>3000</v>
      </c>
      <c r="E1889" s="14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14">
        <v>2500</v>
      </c>
      <c r="E1890" s="14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14">
        <v>2000</v>
      </c>
      <c r="E1891" s="14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14">
        <v>12000</v>
      </c>
      <c r="E1892" s="14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14">
        <v>10000</v>
      </c>
      <c r="E1893" s="14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14">
        <v>500</v>
      </c>
      <c r="E1894" s="1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14">
        <v>2500</v>
      </c>
      <c r="E1895" s="14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14">
        <v>1000</v>
      </c>
      <c r="E1896" s="14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14">
        <v>9072</v>
      </c>
      <c r="E1897" s="14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14">
        <v>451</v>
      </c>
      <c r="E1898" s="14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14">
        <v>6350</v>
      </c>
      <c r="E1899" s="14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14">
        <v>1000</v>
      </c>
      <c r="E1900" s="14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14">
        <v>900</v>
      </c>
      <c r="E1901" s="14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14">
        <v>2500</v>
      </c>
      <c r="E1902" s="14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14">
        <v>99000</v>
      </c>
      <c r="E1903" s="1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14">
        <v>1000</v>
      </c>
      <c r="E1904" s="1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14">
        <v>3000</v>
      </c>
      <c r="E1905" s="1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14">
        <v>50000</v>
      </c>
      <c r="E1906" s="1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14">
        <v>25000</v>
      </c>
      <c r="E1907" s="1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14">
        <v>50000</v>
      </c>
      <c r="E1908" s="1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14">
        <v>30000</v>
      </c>
      <c r="E1909" s="1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14">
        <v>25000</v>
      </c>
      <c r="E1910" s="1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14">
        <v>35000</v>
      </c>
      <c r="E1911" s="1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14">
        <v>85000</v>
      </c>
      <c r="E1912" s="1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14">
        <v>42500</v>
      </c>
      <c r="E1913" s="1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14">
        <v>5000</v>
      </c>
      <c r="E1914" s="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14">
        <v>48000</v>
      </c>
      <c r="E1915" s="1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14">
        <v>666</v>
      </c>
      <c r="E1916" s="1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14">
        <v>500</v>
      </c>
      <c r="E1917" s="1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14">
        <v>20000</v>
      </c>
      <c r="E1918" s="1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14">
        <v>390000</v>
      </c>
      <c r="E1919" s="1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14">
        <v>25000</v>
      </c>
      <c r="E1920" s="1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14">
        <v>500</v>
      </c>
      <c r="E1921" s="1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14">
        <v>10000</v>
      </c>
      <c r="E1922" s="1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80">E1922/D1922</f>
        <v>0.43030000000000002</v>
      </c>
      <c r="P1922" s="6">
        <f t="shared" ref="P1922:P1985" si="181">E1922/L1922</f>
        <v>40.980952380952381</v>
      </c>
      <c r="Q1922" t="str">
        <f t="shared" ref="Q1922:Q1985" si="182">LEFT(N1922,FIND("/",N1922)-1)</f>
        <v>technology</v>
      </c>
      <c r="R1922" t="str">
        <f t="shared" ref="R1922:R1985" si="183">RIGHT(N1922,LEN(N1922)-FIND("/",N1922))</f>
        <v>gadgets</v>
      </c>
      <c r="S1922" s="11">
        <f t="shared" ref="S1922:S1985" si="184">(((J1922/60)/60)/24)+DATE(1970,1,1)</f>
        <v>42270.875706018516</v>
      </c>
      <c r="T1922" s="11">
        <f t="shared" ref="T1922:T1985" si="185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14">
        <v>1500</v>
      </c>
      <c r="E1923" s="14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41074.221562500003</v>
      </c>
      <c r="T1923" s="11">
        <f t="shared" si="185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14">
        <v>2000</v>
      </c>
      <c r="E1924" s="1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14">
        <v>125</v>
      </c>
      <c r="E1925" s="14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14">
        <v>3000</v>
      </c>
      <c r="E1926" s="14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14">
        <v>1500</v>
      </c>
      <c r="E1927" s="14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14">
        <v>1500</v>
      </c>
      <c r="E1928" s="14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14">
        <v>600</v>
      </c>
      <c r="E1929" s="14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14">
        <v>2550</v>
      </c>
      <c r="E1930" s="14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14">
        <v>3200</v>
      </c>
      <c r="E1931" s="14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14">
        <v>1000</v>
      </c>
      <c r="E1932" s="14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14">
        <v>2000</v>
      </c>
      <c r="E1933" s="14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14">
        <v>5250</v>
      </c>
      <c r="E1934" s="1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14">
        <v>6000</v>
      </c>
      <c r="E1935" s="14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14">
        <v>5000</v>
      </c>
      <c r="E1936" s="14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14">
        <v>2500</v>
      </c>
      <c r="E1937" s="14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14">
        <v>7500</v>
      </c>
      <c r="E1938" s="14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14">
        <v>600</v>
      </c>
      <c r="E1939" s="14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14">
        <v>15000</v>
      </c>
      <c r="E1940" s="14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14">
        <v>10000</v>
      </c>
      <c r="E1941" s="14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14">
        <v>650</v>
      </c>
      <c r="E1942" s="14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14">
        <v>250000</v>
      </c>
      <c r="E1943" s="14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14">
        <v>6000</v>
      </c>
      <c r="E1944" s="1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14">
        <v>10000</v>
      </c>
      <c r="E1945" s="14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14">
        <v>40000</v>
      </c>
      <c r="E1946" s="14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14">
        <v>100000</v>
      </c>
      <c r="E1947" s="14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14">
        <v>7500</v>
      </c>
      <c r="E1948" s="14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14">
        <v>800</v>
      </c>
      <c r="E1949" s="14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14">
        <v>100000</v>
      </c>
      <c r="E1950" s="14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14">
        <v>50000</v>
      </c>
      <c r="E1951" s="14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14">
        <v>48000</v>
      </c>
      <c r="E1952" s="14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14">
        <v>50000</v>
      </c>
      <c r="E1953" s="14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14">
        <v>35000</v>
      </c>
      <c r="E1954" s="1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14">
        <v>15000</v>
      </c>
      <c r="E1955" s="14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14">
        <v>50000</v>
      </c>
      <c r="E1956" s="14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14">
        <v>42000</v>
      </c>
      <c r="E1957" s="14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14">
        <v>60000</v>
      </c>
      <c r="E1958" s="14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14">
        <v>30000</v>
      </c>
      <c r="E1959" s="14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14">
        <v>7000</v>
      </c>
      <c r="E1960" s="14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14">
        <v>10000</v>
      </c>
      <c r="E1961" s="14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14">
        <v>70000</v>
      </c>
      <c r="E1962" s="14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14">
        <v>10000</v>
      </c>
      <c r="E1963" s="14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14">
        <v>10000</v>
      </c>
      <c r="E1964" s="1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14">
        <v>19000</v>
      </c>
      <c r="E1965" s="14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14">
        <v>89200</v>
      </c>
      <c r="E1966" s="14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14">
        <v>5000</v>
      </c>
      <c r="E1967" s="14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14">
        <v>100000</v>
      </c>
      <c r="E1968" s="14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14">
        <v>20000</v>
      </c>
      <c r="E1969" s="14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14">
        <v>50000</v>
      </c>
      <c r="E1970" s="14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14">
        <v>20000</v>
      </c>
      <c r="E1971" s="14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14">
        <v>5000</v>
      </c>
      <c r="E1972" s="14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14">
        <v>400000</v>
      </c>
      <c r="E1973" s="14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14">
        <v>2500</v>
      </c>
      <c r="E1974" s="1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14">
        <v>198000</v>
      </c>
      <c r="E1975" s="14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14">
        <v>20000</v>
      </c>
      <c r="E1976" s="14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14">
        <v>16000</v>
      </c>
      <c r="E1977" s="14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14">
        <v>4000</v>
      </c>
      <c r="E1978" s="14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14">
        <v>50000</v>
      </c>
      <c r="E1979" s="14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14">
        <v>50000</v>
      </c>
      <c r="E1980" s="14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14">
        <v>200000</v>
      </c>
      <c r="E1981" s="14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14">
        <v>50000</v>
      </c>
      <c r="E1982" s="14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14">
        <v>7500</v>
      </c>
      <c r="E1983" s="1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14">
        <v>180000</v>
      </c>
      <c r="E1984" s="1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14">
        <v>33000</v>
      </c>
      <c r="E1985" s="1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14">
        <v>15000</v>
      </c>
      <c r="E1986" s="1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86">E1986/D1986</f>
        <v>0.21146666666666666</v>
      </c>
      <c r="P1986" s="6">
        <f t="shared" ref="P1986:P2049" si="187">E1986/L1986</f>
        <v>453.14285714285717</v>
      </c>
      <c r="Q1986" t="str">
        <f t="shared" ref="Q1986:Q2049" si="188">LEFT(N1986,FIND("/",N1986)-1)</f>
        <v>photography</v>
      </c>
      <c r="R1986" t="str">
        <f t="shared" ref="R1986:R2049" si="189">RIGHT(N1986,LEN(N1986)-FIND("/",N1986))</f>
        <v>people</v>
      </c>
      <c r="S1986" s="11">
        <f t="shared" ref="S1986:S2049" si="190">(((J1986/60)/60)/24)+DATE(1970,1,1)</f>
        <v>41913.790289351848</v>
      </c>
      <c r="T1986" s="11">
        <f t="shared" ref="T1986:T2049" si="191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14">
        <v>1600</v>
      </c>
      <c r="E1987" s="1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42555.698738425926</v>
      </c>
      <c r="T1987" s="11">
        <f t="shared" si="191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14">
        <v>2000</v>
      </c>
      <c r="E1988" s="1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14">
        <v>5500</v>
      </c>
      <c r="E1989" s="1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14">
        <v>6000</v>
      </c>
      <c r="E1990" s="1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14">
        <v>5000</v>
      </c>
      <c r="E1991" s="1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14">
        <v>3000</v>
      </c>
      <c r="E1992" s="1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14">
        <v>2000</v>
      </c>
      <c r="E1993" s="1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14">
        <v>1500</v>
      </c>
      <c r="E1994" s="1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14">
        <v>2000</v>
      </c>
      <c r="E1995" s="1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14">
        <v>3200</v>
      </c>
      <c r="E1996" s="1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14">
        <v>1000</v>
      </c>
      <c r="E1997" s="1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14">
        <v>133800</v>
      </c>
      <c r="E1998" s="1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14">
        <v>6500</v>
      </c>
      <c r="E1999" s="1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14">
        <v>2500</v>
      </c>
      <c r="E2000" s="1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14">
        <v>31000</v>
      </c>
      <c r="E2001" s="1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14">
        <v>5000</v>
      </c>
      <c r="E2002" s="1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14">
        <v>55000</v>
      </c>
      <c r="E2003" s="14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14">
        <v>50000</v>
      </c>
      <c r="E2004" s="1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14">
        <v>500</v>
      </c>
      <c r="E2005" s="14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14">
        <v>50000</v>
      </c>
      <c r="E2006" s="14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14">
        <v>30000</v>
      </c>
      <c r="E2007" s="14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14">
        <v>50000</v>
      </c>
      <c r="E2008" s="14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14">
        <v>10000</v>
      </c>
      <c r="E2009" s="14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14">
        <v>1570.79</v>
      </c>
      <c r="E2010" s="14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14">
        <v>50000</v>
      </c>
      <c r="E2011" s="14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14">
        <v>30000</v>
      </c>
      <c r="E2012" s="14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14">
        <v>50000</v>
      </c>
      <c r="E2013" s="14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14">
        <v>5000</v>
      </c>
      <c r="E2014" s="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14">
        <v>160000</v>
      </c>
      <c r="E2015" s="14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14">
        <v>30000</v>
      </c>
      <c r="E2016" s="14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14">
        <v>7200</v>
      </c>
      <c r="E2017" s="14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14">
        <v>10000</v>
      </c>
      <c r="E2018" s="14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14">
        <v>25000</v>
      </c>
      <c r="E2019" s="14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14">
        <v>65000</v>
      </c>
      <c r="E2020" s="14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14">
        <v>40000</v>
      </c>
      <c r="E2021" s="14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14">
        <v>1500</v>
      </c>
      <c r="E2022" s="14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14">
        <v>5000</v>
      </c>
      <c r="E2023" s="14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14">
        <v>100000</v>
      </c>
      <c r="E2024" s="1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14">
        <v>100000</v>
      </c>
      <c r="E2025" s="14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14">
        <v>4000</v>
      </c>
      <c r="E2026" s="14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14">
        <v>80000</v>
      </c>
      <c r="E2027" s="14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14">
        <v>25000</v>
      </c>
      <c r="E2028" s="14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14">
        <v>100000</v>
      </c>
      <c r="E2029" s="14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14">
        <v>3000</v>
      </c>
      <c r="E2030" s="14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14">
        <v>2500</v>
      </c>
      <c r="E2031" s="14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14">
        <v>32768</v>
      </c>
      <c r="E2032" s="14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14">
        <v>50000</v>
      </c>
      <c r="E2033" s="14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14">
        <v>25000</v>
      </c>
      <c r="E2034" s="1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14">
        <v>25000</v>
      </c>
      <c r="E2035" s="14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14">
        <v>78000</v>
      </c>
      <c r="E2036" s="14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14">
        <v>80000</v>
      </c>
      <c r="E2037" s="14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14">
        <v>30000</v>
      </c>
      <c r="E2038" s="14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14">
        <v>10000</v>
      </c>
      <c r="E2039" s="14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14">
        <v>8000</v>
      </c>
      <c r="E2040" s="14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14">
        <v>125000</v>
      </c>
      <c r="E2041" s="14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14">
        <v>3000</v>
      </c>
      <c r="E2042" s="14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14">
        <v>9500</v>
      </c>
      <c r="E2043" s="14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14">
        <v>10000</v>
      </c>
      <c r="E2044" s="1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14">
        <v>1385</v>
      </c>
      <c r="E2045" s="14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14">
        <v>15000</v>
      </c>
      <c r="E2046" s="14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14">
        <v>4900</v>
      </c>
      <c r="E2047" s="14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14">
        <v>10000</v>
      </c>
      <c r="E2048" s="14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14">
        <v>98000</v>
      </c>
      <c r="E2049" s="14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14">
        <v>85000</v>
      </c>
      <c r="E2050" s="14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192">E2050/D2050</f>
        <v>1.4833229411764706</v>
      </c>
      <c r="P2050" s="6">
        <f t="shared" ref="P2050:P2113" si="193">E2050/L2050</f>
        <v>91.82989803350327</v>
      </c>
      <c r="Q2050" t="str">
        <f t="shared" ref="Q2050:Q2113" si="194">LEFT(N2050,FIND("/",N2050)-1)</f>
        <v>technology</v>
      </c>
      <c r="R2050" t="str">
        <f t="shared" ref="R2050:R2113" si="195">RIGHT(N2050,LEN(N2050)-FIND("/",N2050))</f>
        <v>hardware</v>
      </c>
      <c r="S2050" s="11">
        <f t="shared" ref="S2050:S2113" si="196">(((J2050/60)/60)/24)+DATE(1970,1,1)</f>
        <v>41387.651516203703</v>
      </c>
      <c r="T2050" s="11">
        <f t="shared" ref="T2050:T2113" si="197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14">
        <v>50000</v>
      </c>
      <c r="E2051" s="14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41575.527349537035</v>
      </c>
      <c r="T2051" s="11">
        <f t="shared" si="197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14">
        <v>10000</v>
      </c>
      <c r="E2052" s="14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14">
        <v>8000</v>
      </c>
      <c r="E2053" s="14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14">
        <v>50000</v>
      </c>
      <c r="E2054" s="1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14">
        <v>5000</v>
      </c>
      <c r="E2055" s="14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14">
        <v>35000</v>
      </c>
      <c r="E2056" s="14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14">
        <v>6000</v>
      </c>
      <c r="E2057" s="14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14">
        <v>50000</v>
      </c>
      <c r="E2058" s="14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14">
        <v>15000</v>
      </c>
      <c r="E2059" s="14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14">
        <v>2560</v>
      </c>
      <c r="E2060" s="14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14">
        <v>30000</v>
      </c>
      <c r="E2061" s="14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14">
        <v>25000</v>
      </c>
      <c r="E2062" s="14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14">
        <v>5000</v>
      </c>
      <c r="E2063" s="14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14">
        <v>100000</v>
      </c>
      <c r="E2064" s="1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14">
        <v>4000</v>
      </c>
      <c r="E2065" s="14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14">
        <v>261962</v>
      </c>
      <c r="E2066" s="14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14">
        <v>40000</v>
      </c>
      <c r="E2067" s="14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14">
        <v>2000</v>
      </c>
      <c r="E2068" s="14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14">
        <v>495</v>
      </c>
      <c r="E2069" s="14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14">
        <v>25000</v>
      </c>
      <c r="E2070" s="14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14">
        <v>50000</v>
      </c>
      <c r="E2071" s="14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14">
        <v>125000</v>
      </c>
      <c r="E2072" s="14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14">
        <v>20000</v>
      </c>
      <c r="E2073" s="14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14">
        <v>71500</v>
      </c>
      <c r="E2074" s="1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14">
        <v>100000</v>
      </c>
      <c r="E2075" s="14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14">
        <v>600</v>
      </c>
      <c r="E2076" s="14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14">
        <v>9999</v>
      </c>
      <c r="E2077" s="14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14">
        <v>179000</v>
      </c>
      <c r="E2078" s="14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14">
        <v>50000</v>
      </c>
      <c r="E2079" s="14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14">
        <v>20000</v>
      </c>
      <c r="E2080" s="14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14">
        <v>10000</v>
      </c>
      <c r="E2081" s="14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14">
        <v>1000</v>
      </c>
      <c r="E2082" s="14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14">
        <v>3500</v>
      </c>
      <c r="E2083" s="14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14">
        <v>1500</v>
      </c>
      <c r="E2084" s="1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14">
        <v>750</v>
      </c>
      <c r="E2085" s="14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14">
        <v>3000</v>
      </c>
      <c r="E2086" s="14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14">
        <v>6000</v>
      </c>
      <c r="E2087" s="14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14">
        <v>4000</v>
      </c>
      <c r="E2088" s="14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14">
        <v>1500</v>
      </c>
      <c r="E2089" s="14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14">
        <v>3000</v>
      </c>
      <c r="E2090" s="14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14">
        <v>2500</v>
      </c>
      <c r="E2091" s="14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14">
        <v>8000</v>
      </c>
      <c r="E2092" s="14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14">
        <v>18000</v>
      </c>
      <c r="E2093" s="14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14">
        <v>6000</v>
      </c>
      <c r="E2094" s="1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14">
        <v>1500</v>
      </c>
      <c r="E2095" s="14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14">
        <v>3500</v>
      </c>
      <c r="E2096" s="14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14">
        <v>2500</v>
      </c>
      <c r="E2097" s="14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14">
        <v>600</v>
      </c>
      <c r="E2098" s="14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14">
        <v>3000</v>
      </c>
      <c r="E2099" s="14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14">
        <v>6000</v>
      </c>
      <c r="E2100" s="14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14">
        <v>3000</v>
      </c>
      <c r="E2101" s="14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14">
        <v>600</v>
      </c>
      <c r="E2102" s="14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14">
        <v>2000</v>
      </c>
      <c r="E2103" s="14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14">
        <v>1000</v>
      </c>
      <c r="E2104" s="1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14">
        <v>7777</v>
      </c>
      <c r="E2105" s="14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14">
        <v>800</v>
      </c>
      <c r="E2106" s="14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14">
        <v>2000</v>
      </c>
      <c r="E2107" s="14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14">
        <v>2200</v>
      </c>
      <c r="E2108" s="14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14">
        <v>2000</v>
      </c>
      <c r="E2109" s="14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14">
        <v>16000</v>
      </c>
      <c r="E2110" s="14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14">
        <v>4000</v>
      </c>
      <c r="E2111" s="14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14">
        <v>2000</v>
      </c>
      <c r="E2112" s="14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14">
        <v>2000</v>
      </c>
      <c r="E2113" s="14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14">
        <v>300</v>
      </c>
      <c r="E2114" s="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198">E2114/D2114</f>
        <v>1</v>
      </c>
      <c r="P2114" s="6">
        <f t="shared" ref="P2114:P2177" si="199">E2114/L2114</f>
        <v>27.272727272727273</v>
      </c>
      <c r="Q2114" t="str">
        <f t="shared" ref="Q2114:Q2177" si="200">LEFT(N2114,FIND("/",N2114)-1)</f>
        <v>music</v>
      </c>
      <c r="R2114" t="str">
        <f t="shared" ref="R2114:R2177" si="201">RIGHT(N2114,LEN(N2114)-FIND("/",N2114))</f>
        <v>indie rock</v>
      </c>
      <c r="S2114" s="11">
        <f t="shared" ref="S2114:S2177" si="202">(((J2114/60)/60)/24)+DATE(1970,1,1)</f>
        <v>41365.928159722222</v>
      </c>
      <c r="T2114" s="11">
        <f t="shared" ref="T2114:T2177" si="203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14">
        <v>7000</v>
      </c>
      <c r="E2115" s="14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41870.86546296296</v>
      </c>
      <c r="T2115" s="11">
        <f t="shared" si="203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14">
        <v>5000</v>
      </c>
      <c r="E2116" s="14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14">
        <v>1500</v>
      </c>
      <c r="E2117" s="14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14">
        <v>48000</v>
      </c>
      <c r="E2118" s="14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14">
        <v>1200</v>
      </c>
      <c r="E2119" s="14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14">
        <v>1000</v>
      </c>
      <c r="E2120" s="14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14">
        <v>2000</v>
      </c>
      <c r="E2121" s="14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14">
        <v>8000</v>
      </c>
      <c r="E2122" s="14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14">
        <v>50000</v>
      </c>
      <c r="E2123" s="1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14">
        <v>80000</v>
      </c>
      <c r="E2124" s="1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14">
        <v>500</v>
      </c>
      <c r="E2125" s="1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14">
        <v>1100</v>
      </c>
      <c r="E2126" s="1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14">
        <v>60000</v>
      </c>
      <c r="E2127" s="1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14">
        <v>20000</v>
      </c>
      <c r="E2128" s="1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14">
        <v>28000</v>
      </c>
      <c r="E2129" s="1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14">
        <v>15000</v>
      </c>
      <c r="E2130" s="1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14">
        <v>2000</v>
      </c>
      <c r="E2131" s="1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14">
        <v>42000</v>
      </c>
      <c r="E2132" s="1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14">
        <v>500</v>
      </c>
      <c r="E2133" s="1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14">
        <v>100000</v>
      </c>
      <c r="E2134" s="1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14">
        <v>1000</v>
      </c>
      <c r="E2135" s="1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14">
        <v>6000</v>
      </c>
      <c r="E2136" s="1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14">
        <v>5000</v>
      </c>
      <c r="E2137" s="1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14">
        <v>80000</v>
      </c>
      <c r="E2138" s="1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14">
        <v>50000</v>
      </c>
      <c r="E2139" s="1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14">
        <v>1000</v>
      </c>
      <c r="E2140" s="1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14">
        <v>30000</v>
      </c>
      <c r="E2141" s="1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14">
        <v>500000</v>
      </c>
      <c r="E2142" s="1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14">
        <v>15000</v>
      </c>
      <c r="E2143" s="1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14">
        <v>10500</v>
      </c>
      <c r="E2144" s="1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14">
        <v>2000</v>
      </c>
      <c r="E2145" s="1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14">
        <v>35500</v>
      </c>
      <c r="E2146" s="1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14">
        <v>15000</v>
      </c>
      <c r="E2147" s="1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14">
        <v>5000</v>
      </c>
      <c r="E2148" s="1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14">
        <v>390000</v>
      </c>
      <c r="E2149" s="1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14">
        <v>100</v>
      </c>
      <c r="E2150" s="1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14">
        <v>2000</v>
      </c>
      <c r="E2151" s="1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14">
        <v>50000</v>
      </c>
      <c r="E2152" s="1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14">
        <v>45000</v>
      </c>
      <c r="E2153" s="1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14">
        <v>30000</v>
      </c>
      <c r="E2154" s="1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14">
        <v>372625</v>
      </c>
      <c r="E2155" s="1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14">
        <v>250</v>
      </c>
      <c r="E2156" s="1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14">
        <v>5000</v>
      </c>
      <c r="E2157" s="1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14">
        <v>56000</v>
      </c>
      <c r="E2158" s="1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14">
        <v>75000</v>
      </c>
      <c r="E2159" s="1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14">
        <v>300000</v>
      </c>
      <c r="E2160" s="1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14">
        <v>3600</v>
      </c>
      <c r="E2161" s="1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14">
        <v>10000</v>
      </c>
      <c r="E2162" s="1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14">
        <v>400</v>
      </c>
      <c r="E2163" s="14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14">
        <v>4500</v>
      </c>
      <c r="E2164" s="1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14">
        <v>2500</v>
      </c>
      <c r="E2165" s="14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14">
        <v>5500</v>
      </c>
      <c r="E2166" s="14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14">
        <v>2500</v>
      </c>
      <c r="E2167" s="14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14">
        <v>2000</v>
      </c>
      <c r="E2168" s="14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14">
        <v>150</v>
      </c>
      <c r="E2169" s="14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14">
        <v>18000</v>
      </c>
      <c r="E2170" s="14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14">
        <v>153</v>
      </c>
      <c r="E2171" s="14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14">
        <v>350</v>
      </c>
      <c r="E2172" s="14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14">
        <v>4000</v>
      </c>
      <c r="E2173" s="14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14">
        <v>1000</v>
      </c>
      <c r="E2174" s="1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14">
        <v>4200</v>
      </c>
      <c r="E2175" s="14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14">
        <v>4000</v>
      </c>
      <c r="E2176" s="14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14">
        <v>700</v>
      </c>
      <c r="E2177" s="14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14">
        <v>5000</v>
      </c>
      <c r="E2178" s="14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204">E2178/D2178</f>
        <v>1.2602</v>
      </c>
      <c r="P2178" s="6">
        <f t="shared" ref="P2178:P2241" si="205">E2178/L2178</f>
        <v>88.74647887323944</v>
      </c>
      <c r="Q2178" t="str">
        <f t="shared" ref="Q2178:Q2241" si="206">LEFT(N2178,FIND("/",N2178)-1)</f>
        <v>music</v>
      </c>
      <c r="R2178" t="str">
        <f t="shared" ref="R2178:R2241" si="207">RIGHT(N2178,LEN(N2178)-FIND("/",N2178))</f>
        <v>rock</v>
      </c>
      <c r="S2178" s="11">
        <f t="shared" ref="S2178:S2241" si="208">(((J2178/60)/60)/24)+DATE(1970,1,1)</f>
        <v>42096.633206018523</v>
      </c>
      <c r="T2178" s="11">
        <f t="shared" ref="T2178:T2241" si="209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14">
        <v>2500</v>
      </c>
      <c r="E2179" s="14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42502.250775462962</v>
      </c>
      <c r="T2179" s="11">
        <f t="shared" si="209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14">
        <v>25000</v>
      </c>
      <c r="E2180" s="14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14">
        <v>1000</v>
      </c>
      <c r="E2181" s="14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14">
        <v>5000</v>
      </c>
      <c r="E2182" s="14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14">
        <v>2000</v>
      </c>
      <c r="E2183" s="14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14">
        <v>3000</v>
      </c>
      <c r="E2184" s="1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14">
        <v>1800</v>
      </c>
      <c r="E2185" s="14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14">
        <v>10000</v>
      </c>
      <c r="E2186" s="14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14">
        <v>5000</v>
      </c>
      <c r="E2187" s="14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14">
        <v>20000</v>
      </c>
      <c r="E2188" s="14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14">
        <v>20000</v>
      </c>
      <c r="E2189" s="14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14">
        <v>5494</v>
      </c>
      <c r="E2190" s="14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14">
        <v>1200</v>
      </c>
      <c r="E2191" s="14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14">
        <v>19000</v>
      </c>
      <c r="E2192" s="14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14">
        <v>750</v>
      </c>
      <c r="E2193" s="14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14">
        <v>12000</v>
      </c>
      <c r="E2194" s="1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14">
        <v>15000</v>
      </c>
      <c r="E2195" s="14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14">
        <v>10000</v>
      </c>
      <c r="E2196" s="14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14">
        <v>4600</v>
      </c>
      <c r="E2197" s="14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14">
        <v>14000</v>
      </c>
      <c r="E2198" s="14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14">
        <v>30000</v>
      </c>
      <c r="E2199" s="14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14">
        <v>40000</v>
      </c>
      <c r="E2200" s="14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14">
        <v>9000</v>
      </c>
      <c r="E2201" s="14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14">
        <v>2000</v>
      </c>
      <c r="E2202" s="14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14">
        <v>110</v>
      </c>
      <c r="E2203" s="14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14">
        <v>4000</v>
      </c>
      <c r="E2204" s="1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14">
        <v>2000</v>
      </c>
      <c r="E2205" s="14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14">
        <v>1500</v>
      </c>
      <c r="E2206" s="14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14">
        <v>750</v>
      </c>
      <c r="E2207" s="14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14">
        <v>1100</v>
      </c>
      <c r="E2208" s="14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14">
        <v>2000</v>
      </c>
      <c r="E2209" s="14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14">
        <v>1000</v>
      </c>
      <c r="E2210" s="14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14">
        <v>500</v>
      </c>
      <c r="E2211" s="14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14">
        <v>4000</v>
      </c>
      <c r="E2212" s="14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14">
        <v>2500</v>
      </c>
      <c r="E2213" s="14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14">
        <v>6000</v>
      </c>
      <c r="E2214" s="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14">
        <v>5</v>
      </c>
      <c r="E2215" s="14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14">
        <v>600</v>
      </c>
      <c r="E2216" s="14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14">
        <v>550</v>
      </c>
      <c r="E2217" s="14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14">
        <v>300</v>
      </c>
      <c r="E2218" s="14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14">
        <v>420</v>
      </c>
      <c r="E2219" s="14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14">
        <v>2000</v>
      </c>
      <c r="E2220" s="14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14">
        <v>1000</v>
      </c>
      <c r="E2221" s="14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14">
        <v>3500</v>
      </c>
      <c r="E2222" s="14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14">
        <v>7500</v>
      </c>
      <c r="E2223" s="14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14">
        <v>500</v>
      </c>
      <c r="E2224" s="1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14">
        <v>19500</v>
      </c>
      <c r="E2225" s="14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14">
        <v>10000</v>
      </c>
      <c r="E2226" s="14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14">
        <v>21000</v>
      </c>
      <c r="E2227" s="14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14">
        <v>18000</v>
      </c>
      <c r="E2228" s="14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14">
        <v>13000</v>
      </c>
      <c r="E2229" s="14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14">
        <v>1000</v>
      </c>
      <c r="E2230" s="14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14">
        <v>8012</v>
      </c>
      <c r="E2231" s="14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14">
        <v>8500</v>
      </c>
      <c r="E2232" s="14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14">
        <v>2500</v>
      </c>
      <c r="E2233" s="14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14">
        <v>5000</v>
      </c>
      <c r="E2234" s="1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14">
        <v>2500</v>
      </c>
      <c r="E2235" s="14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14">
        <v>100</v>
      </c>
      <c r="E2236" s="14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14">
        <v>13000</v>
      </c>
      <c r="E2237" s="14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14">
        <v>2800</v>
      </c>
      <c r="E2238" s="14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14">
        <v>18000</v>
      </c>
      <c r="E2239" s="14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14">
        <v>4000</v>
      </c>
      <c r="E2240" s="14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14">
        <v>25000</v>
      </c>
      <c r="E2241" s="14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14">
        <v>5000</v>
      </c>
      <c r="E2242" s="14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210">E2242/D2242</f>
        <v>2.7067999999999999</v>
      </c>
      <c r="P2242" s="6">
        <f t="shared" ref="P2242:P2305" si="211">E2242/L2242</f>
        <v>140.97916666666666</v>
      </c>
      <c r="Q2242" t="str">
        <f t="shared" ref="Q2242:Q2305" si="212">LEFT(N2242,FIND("/",N2242)-1)</f>
        <v>games</v>
      </c>
      <c r="R2242" t="str">
        <f t="shared" ref="R2242:R2305" si="213">RIGHT(N2242,LEN(N2242)-FIND("/",N2242))</f>
        <v>tabletop games</v>
      </c>
      <c r="S2242" s="11">
        <f t="shared" ref="S2242:S2305" si="214">(((J2242/60)/60)/24)+DATE(1970,1,1)</f>
        <v>42452.825740740736</v>
      </c>
      <c r="T2242" s="11">
        <f t="shared" ref="T2242:T2305" si="215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14">
        <v>1000</v>
      </c>
      <c r="E2243" s="14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42766.827546296292</v>
      </c>
      <c r="T2243" s="11">
        <f t="shared" si="215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14">
        <v>10000</v>
      </c>
      <c r="E2244" s="1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14">
        <v>1</v>
      </c>
      <c r="E2245" s="14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14">
        <v>5000</v>
      </c>
      <c r="E2246" s="14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14">
        <v>4000</v>
      </c>
      <c r="E2247" s="14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14">
        <v>2500</v>
      </c>
      <c r="E2248" s="14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14">
        <v>18500</v>
      </c>
      <c r="E2249" s="14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14">
        <v>7000</v>
      </c>
      <c r="E2250" s="14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14">
        <v>3500</v>
      </c>
      <c r="E2251" s="14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14">
        <v>25000</v>
      </c>
      <c r="E2252" s="14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14">
        <v>8500</v>
      </c>
      <c r="E2253" s="14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14">
        <v>9000</v>
      </c>
      <c r="E2254" s="1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14">
        <v>8000</v>
      </c>
      <c r="E2255" s="14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14">
        <v>500</v>
      </c>
      <c r="E2256" s="14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14">
        <v>3950</v>
      </c>
      <c r="E2257" s="14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14">
        <v>480</v>
      </c>
      <c r="E2258" s="14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14">
        <v>2500</v>
      </c>
      <c r="E2259" s="14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14">
        <v>2200</v>
      </c>
      <c r="E2260" s="14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14">
        <v>1000</v>
      </c>
      <c r="E2261" s="14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14">
        <v>2500</v>
      </c>
      <c r="E2262" s="14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14">
        <v>1000</v>
      </c>
      <c r="E2263" s="14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14">
        <v>3300</v>
      </c>
      <c r="E2264" s="1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14">
        <v>7500</v>
      </c>
      <c r="E2265" s="14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14">
        <v>6000</v>
      </c>
      <c r="E2266" s="14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14">
        <v>200</v>
      </c>
      <c r="E2267" s="14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14">
        <v>1500</v>
      </c>
      <c r="E2268" s="14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14">
        <v>20000</v>
      </c>
      <c r="E2269" s="14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14">
        <v>28000</v>
      </c>
      <c r="E2270" s="14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14">
        <v>2500</v>
      </c>
      <c r="E2271" s="14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14">
        <v>25000</v>
      </c>
      <c r="E2272" s="14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14">
        <v>20000</v>
      </c>
      <c r="E2273" s="14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14">
        <v>1000</v>
      </c>
      <c r="E2274" s="1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14">
        <v>2500</v>
      </c>
      <c r="E2275" s="14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14">
        <v>2500</v>
      </c>
      <c r="E2276" s="14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14">
        <v>650</v>
      </c>
      <c r="E2277" s="14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14">
        <v>4589</v>
      </c>
      <c r="E2278" s="14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14">
        <v>8500</v>
      </c>
      <c r="E2279" s="14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14">
        <v>2000</v>
      </c>
      <c r="E2280" s="14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14">
        <v>1000</v>
      </c>
      <c r="E2281" s="14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14">
        <v>9800</v>
      </c>
      <c r="E2282" s="14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14">
        <v>300</v>
      </c>
      <c r="E2283" s="14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14">
        <v>750</v>
      </c>
      <c r="E2284" s="1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14">
        <v>3000</v>
      </c>
      <c r="E2285" s="14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14">
        <v>6000</v>
      </c>
      <c r="E2286" s="14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14">
        <v>3000</v>
      </c>
      <c r="E2287" s="14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14">
        <v>1500</v>
      </c>
      <c r="E2288" s="14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14">
        <v>4500</v>
      </c>
      <c r="E2289" s="14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14">
        <v>1000</v>
      </c>
      <c r="E2290" s="14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14">
        <v>1500</v>
      </c>
      <c r="E2291" s="14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14">
        <v>1500</v>
      </c>
      <c r="E2292" s="14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14">
        <v>2500</v>
      </c>
      <c r="E2293" s="14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14">
        <v>2000</v>
      </c>
      <c r="E2294" s="1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14">
        <v>850</v>
      </c>
      <c r="E2295" s="14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14">
        <v>5000</v>
      </c>
      <c r="E2296" s="14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14">
        <v>1200</v>
      </c>
      <c r="E2297" s="14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14">
        <v>7000</v>
      </c>
      <c r="E2298" s="14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14">
        <v>1000</v>
      </c>
      <c r="E2299" s="14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14">
        <v>30000</v>
      </c>
      <c r="E2300" s="14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14">
        <v>300</v>
      </c>
      <c r="E2301" s="14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14">
        <v>800</v>
      </c>
      <c r="E2302" s="14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14">
        <v>5000</v>
      </c>
      <c r="E2303" s="14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14">
        <v>2300</v>
      </c>
      <c r="E2304" s="1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14">
        <v>6450</v>
      </c>
      <c r="E2305" s="14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14">
        <v>6000</v>
      </c>
      <c r="E2306" s="14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216">E2306/D2306</f>
        <v>1.0070033333333335</v>
      </c>
      <c r="P2306" s="6">
        <f t="shared" ref="P2306:P2369" si="217">E2306/L2306</f>
        <v>53.469203539823013</v>
      </c>
      <c r="Q2306" t="str">
        <f t="shared" ref="Q2306:Q2369" si="218">LEFT(N2306,FIND("/",N2306)-1)</f>
        <v>music</v>
      </c>
      <c r="R2306" t="str">
        <f t="shared" ref="R2306:R2369" si="219">RIGHT(N2306,LEN(N2306)-FIND("/",N2306))</f>
        <v>indie rock</v>
      </c>
      <c r="S2306" s="11">
        <f t="shared" ref="S2306:S2369" si="220">(((J2306/60)/60)/24)+DATE(1970,1,1)</f>
        <v>40502.815868055557</v>
      </c>
      <c r="T2306" s="11">
        <f t="shared" ref="T2306:T2369" si="221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14">
        <v>18000</v>
      </c>
      <c r="E2307" s="14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41834.695277777777</v>
      </c>
      <c r="T2307" s="11">
        <f t="shared" si="221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14">
        <v>3500</v>
      </c>
      <c r="E2308" s="14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14">
        <v>1964.47</v>
      </c>
      <c r="E2309" s="14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14">
        <v>50000</v>
      </c>
      <c r="E2310" s="14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14">
        <v>6000</v>
      </c>
      <c r="E2311" s="14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14">
        <v>18500</v>
      </c>
      <c r="E2312" s="14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14">
        <v>9000</v>
      </c>
      <c r="E2313" s="14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14">
        <v>3000</v>
      </c>
      <c r="E2314" s="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14">
        <v>5000</v>
      </c>
      <c r="E2315" s="14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14">
        <v>1200</v>
      </c>
      <c r="E2316" s="14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14">
        <v>2500</v>
      </c>
      <c r="E2317" s="14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14">
        <v>15000</v>
      </c>
      <c r="E2318" s="14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14">
        <v>400</v>
      </c>
      <c r="E2319" s="14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14">
        <v>5000</v>
      </c>
      <c r="E2320" s="14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14">
        <v>3000</v>
      </c>
      <c r="E2321" s="14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14">
        <v>5000</v>
      </c>
      <c r="E2322" s="14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14">
        <v>10557</v>
      </c>
      <c r="E2323" s="1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14">
        <v>2700</v>
      </c>
      <c r="E2324" s="1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14">
        <v>250</v>
      </c>
      <c r="E2325" s="1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14">
        <v>7500</v>
      </c>
      <c r="E2326" s="1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14">
        <v>1000</v>
      </c>
      <c r="E2327" s="1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14">
        <v>15000</v>
      </c>
      <c r="E2328" s="1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14">
        <v>35000</v>
      </c>
      <c r="E2329" s="14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14">
        <v>10000</v>
      </c>
      <c r="E2330" s="14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14">
        <v>25000</v>
      </c>
      <c r="E2331" s="14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14">
        <v>35000</v>
      </c>
      <c r="E2332" s="14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14">
        <v>8000</v>
      </c>
      <c r="E2333" s="14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14">
        <v>25000</v>
      </c>
      <c r="E2334" s="1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14">
        <v>600</v>
      </c>
      <c r="E2335" s="14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14">
        <v>4000</v>
      </c>
      <c r="E2336" s="14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14">
        <v>25000</v>
      </c>
      <c r="E2337" s="14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14">
        <v>20000</v>
      </c>
      <c r="E2338" s="14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14">
        <v>12000</v>
      </c>
      <c r="E2339" s="14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14">
        <v>15000</v>
      </c>
      <c r="E2340" s="14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14">
        <v>25000</v>
      </c>
      <c r="E2341" s="14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14">
        <v>40000</v>
      </c>
      <c r="E2342" s="14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14">
        <v>5000</v>
      </c>
      <c r="E2343" s="14">
        <v>0</v>
      </c>
      <c r="F2343" t="s">
        <v>8399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14">
        <v>5500</v>
      </c>
      <c r="E2344" s="14">
        <v>0</v>
      </c>
      <c r="F2344" t="s">
        <v>8399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14">
        <v>10000</v>
      </c>
      <c r="E2345" s="14">
        <v>300</v>
      </c>
      <c r="F2345" t="s">
        <v>8399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14">
        <v>1000</v>
      </c>
      <c r="E2346" s="14">
        <v>1</v>
      </c>
      <c r="F2346" t="s">
        <v>8399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14">
        <v>3000</v>
      </c>
      <c r="E2347" s="14">
        <v>0</v>
      </c>
      <c r="F2347" t="s">
        <v>8399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14">
        <v>60000</v>
      </c>
      <c r="E2348" s="14">
        <v>39</v>
      </c>
      <c r="F2348" t="s">
        <v>8399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14">
        <v>1000</v>
      </c>
      <c r="E2349" s="14">
        <v>15</v>
      </c>
      <c r="F2349" t="s">
        <v>8399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14">
        <v>70000</v>
      </c>
      <c r="E2350" s="14">
        <v>270</v>
      </c>
      <c r="F2350" t="s">
        <v>8399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14">
        <v>474900</v>
      </c>
      <c r="E2351" s="14">
        <v>0</v>
      </c>
      <c r="F2351" t="s">
        <v>8399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14">
        <v>50000</v>
      </c>
      <c r="E2352" s="14">
        <v>0</v>
      </c>
      <c r="F2352" t="s">
        <v>8399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14">
        <v>18900</v>
      </c>
      <c r="E2353" s="14">
        <v>108</v>
      </c>
      <c r="F2353" t="s">
        <v>8399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14">
        <v>2000</v>
      </c>
      <c r="E2354" s="14">
        <v>0</v>
      </c>
      <c r="F2354" t="s">
        <v>8399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14">
        <v>1000</v>
      </c>
      <c r="E2355" s="14">
        <v>0</v>
      </c>
      <c r="F2355" t="s">
        <v>8399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14">
        <v>35000</v>
      </c>
      <c r="E2356" s="14">
        <v>25</v>
      </c>
      <c r="F2356" t="s">
        <v>8399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14">
        <v>8000</v>
      </c>
      <c r="E2357" s="14">
        <v>55</v>
      </c>
      <c r="F2357" t="s">
        <v>8399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14">
        <v>10000</v>
      </c>
      <c r="E2358" s="14">
        <v>0</v>
      </c>
      <c r="F2358" t="s">
        <v>8399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14">
        <v>27000</v>
      </c>
      <c r="E2359" s="14">
        <v>0</v>
      </c>
      <c r="F2359" t="s">
        <v>8399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14">
        <v>1500</v>
      </c>
      <c r="E2360" s="14">
        <v>0</v>
      </c>
      <c r="F2360" t="s">
        <v>8399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14">
        <v>7500</v>
      </c>
      <c r="E2361" s="14">
        <v>1101</v>
      </c>
      <c r="F2361" t="s">
        <v>8399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14">
        <v>5000</v>
      </c>
      <c r="E2362" s="14">
        <v>2</v>
      </c>
      <c r="F2362" t="s">
        <v>8399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14">
        <v>200</v>
      </c>
      <c r="E2363" s="14">
        <v>0</v>
      </c>
      <c r="F2363" t="s">
        <v>8399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14">
        <v>420</v>
      </c>
      <c r="E2364" s="14">
        <v>120</v>
      </c>
      <c r="F2364" t="s">
        <v>8399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14">
        <v>175000</v>
      </c>
      <c r="E2365" s="14">
        <v>0</v>
      </c>
      <c r="F2365" t="s">
        <v>8399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14">
        <v>128</v>
      </c>
      <c r="E2366" s="14">
        <v>0</v>
      </c>
      <c r="F2366" t="s">
        <v>8399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14">
        <v>1000</v>
      </c>
      <c r="E2367" s="14">
        <v>0</v>
      </c>
      <c r="F2367" t="s">
        <v>8399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14">
        <v>25000</v>
      </c>
      <c r="E2368" s="14">
        <v>2630</v>
      </c>
      <c r="F2368" t="s">
        <v>8399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14">
        <v>50000</v>
      </c>
      <c r="E2369" s="14">
        <v>670</v>
      </c>
      <c r="F2369" t="s">
        <v>8399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14">
        <v>40000</v>
      </c>
      <c r="E2370" s="14">
        <v>100</v>
      </c>
      <c r="F2370" t="s">
        <v>8399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222">E2370/D2370</f>
        <v>2.5000000000000001E-3</v>
      </c>
      <c r="P2370" s="6">
        <f t="shared" ref="P2370:P2433" si="223">E2370/L2370</f>
        <v>50</v>
      </c>
      <c r="Q2370" t="str">
        <f t="shared" ref="Q2370:Q2433" si="224">LEFT(N2370,FIND("/",N2370)-1)</f>
        <v>technology</v>
      </c>
      <c r="R2370" t="str">
        <f t="shared" ref="R2370:R2433" si="225">RIGHT(N2370,LEN(N2370)-FIND("/",N2370))</f>
        <v>web</v>
      </c>
      <c r="S2370" s="11">
        <f t="shared" ref="S2370:S2433" si="226">(((J2370/60)/60)/24)+DATE(1970,1,1)</f>
        <v>42063.721817129626</v>
      </c>
      <c r="T2370" s="11">
        <f t="shared" ref="T2370:T2433" si="227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14">
        <v>25000</v>
      </c>
      <c r="E2371" s="14">
        <v>0</v>
      </c>
      <c r="F2371" t="s">
        <v>8399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42380.812627314815</v>
      </c>
      <c r="T2371" s="11">
        <f t="shared" si="227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14">
        <v>25000</v>
      </c>
      <c r="E2372" s="14">
        <v>82</v>
      </c>
      <c r="F2372" t="s">
        <v>8399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14">
        <v>2000</v>
      </c>
      <c r="E2373" s="14">
        <v>0</v>
      </c>
      <c r="F2373" t="s">
        <v>8399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14">
        <v>5500</v>
      </c>
      <c r="E2374" s="14">
        <v>180</v>
      </c>
      <c r="F2374" t="s">
        <v>8399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14">
        <v>850000</v>
      </c>
      <c r="E2375" s="14">
        <v>50</v>
      </c>
      <c r="F2375" t="s">
        <v>8399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14">
        <v>22000</v>
      </c>
      <c r="E2376" s="14">
        <v>10</v>
      </c>
      <c r="F2376" t="s">
        <v>8399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14">
        <v>10000</v>
      </c>
      <c r="E2377" s="14">
        <v>0</v>
      </c>
      <c r="F2377" t="s">
        <v>8399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14">
        <v>3000</v>
      </c>
      <c r="E2378" s="14">
        <v>326.33</v>
      </c>
      <c r="F2378" t="s">
        <v>8399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14">
        <v>2500</v>
      </c>
      <c r="E2379" s="14">
        <v>0</v>
      </c>
      <c r="F2379" t="s">
        <v>8399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14">
        <v>110000</v>
      </c>
      <c r="E2380" s="14">
        <v>0</v>
      </c>
      <c r="F2380" t="s">
        <v>8399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14">
        <v>30000</v>
      </c>
      <c r="E2381" s="14">
        <v>0</v>
      </c>
      <c r="F2381" t="s">
        <v>8399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14">
        <v>15000</v>
      </c>
      <c r="E2382" s="14">
        <v>55</v>
      </c>
      <c r="F2382" t="s">
        <v>8399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14">
        <v>86350</v>
      </c>
      <c r="E2383" s="14">
        <v>1571</v>
      </c>
      <c r="F2383" t="s">
        <v>8399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14">
        <v>3000</v>
      </c>
      <c r="E2384" s="14">
        <v>75</v>
      </c>
      <c r="F2384" t="s">
        <v>8399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14">
        <v>10000</v>
      </c>
      <c r="E2385" s="14">
        <v>435</v>
      </c>
      <c r="F2385" t="s">
        <v>8399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14">
        <v>1000</v>
      </c>
      <c r="E2386" s="14">
        <v>8</v>
      </c>
      <c r="F2386" t="s">
        <v>8399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14">
        <v>65000</v>
      </c>
      <c r="E2387" s="14">
        <v>788</v>
      </c>
      <c r="F2387" t="s">
        <v>8399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14">
        <v>30000</v>
      </c>
      <c r="E2388" s="14">
        <v>0</v>
      </c>
      <c r="F2388" t="s">
        <v>8399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14">
        <v>150000</v>
      </c>
      <c r="E2389" s="14">
        <v>1026</v>
      </c>
      <c r="F2389" t="s">
        <v>8399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14">
        <v>37000</v>
      </c>
      <c r="E2390" s="14">
        <v>463</v>
      </c>
      <c r="F2390" t="s">
        <v>8399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14">
        <v>16000</v>
      </c>
      <c r="E2391" s="14">
        <v>30</v>
      </c>
      <c r="F2391" t="s">
        <v>8399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14">
        <v>510000</v>
      </c>
      <c r="E2392" s="14">
        <v>0</v>
      </c>
      <c r="F2392" t="s">
        <v>8399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14">
        <v>20000</v>
      </c>
      <c r="E2393" s="14">
        <v>25</v>
      </c>
      <c r="F2393" t="s">
        <v>8399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14">
        <v>4200</v>
      </c>
      <c r="E2394" s="14">
        <v>0</v>
      </c>
      <c r="F2394" t="s">
        <v>8399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14">
        <v>100000</v>
      </c>
      <c r="E2395" s="14">
        <v>50</v>
      </c>
      <c r="F2395" t="s">
        <v>8399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14">
        <v>5000</v>
      </c>
      <c r="E2396" s="14">
        <v>3</v>
      </c>
      <c r="F2396" t="s">
        <v>8399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14">
        <v>33000</v>
      </c>
      <c r="E2397" s="14">
        <v>0</v>
      </c>
      <c r="F2397" t="s">
        <v>8399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14">
        <v>5000</v>
      </c>
      <c r="E2398" s="14">
        <v>10</v>
      </c>
      <c r="F2398" t="s">
        <v>8399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14">
        <v>124000</v>
      </c>
      <c r="E2399" s="14">
        <v>0</v>
      </c>
      <c r="F2399" t="s">
        <v>8399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14">
        <v>4000</v>
      </c>
      <c r="E2400" s="14">
        <v>0</v>
      </c>
      <c r="F2400" t="s">
        <v>8399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14">
        <v>13000</v>
      </c>
      <c r="E2401" s="14">
        <v>0</v>
      </c>
      <c r="F2401" t="s">
        <v>8399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14">
        <v>50000</v>
      </c>
      <c r="E2402" s="14">
        <v>0</v>
      </c>
      <c r="F2402" t="s">
        <v>8399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14">
        <v>28000</v>
      </c>
      <c r="E2403" s="1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14">
        <v>12000</v>
      </c>
      <c r="E2404" s="1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14">
        <v>1200</v>
      </c>
      <c r="E2405" s="1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14">
        <v>15000</v>
      </c>
      <c r="E2406" s="1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14">
        <v>5000</v>
      </c>
      <c r="E2407" s="1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14">
        <v>3250</v>
      </c>
      <c r="E2408" s="1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14">
        <v>22000</v>
      </c>
      <c r="E2409" s="1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14">
        <v>15000</v>
      </c>
      <c r="E2410" s="1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14">
        <v>25000</v>
      </c>
      <c r="E2411" s="1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14">
        <v>15000</v>
      </c>
      <c r="E2412" s="1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14">
        <v>25000</v>
      </c>
      <c r="E2413" s="1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14">
        <v>8000</v>
      </c>
      <c r="E2414" s="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14">
        <v>3000</v>
      </c>
      <c r="E2415" s="1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14">
        <v>15000</v>
      </c>
      <c r="E2416" s="1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14">
        <v>60000</v>
      </c>
      <c r="E2417" s="1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14">
        <v>20000</v>
      </c>
      <c r="E2418" s="1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14">
        <v>1000</v>
      </c>
      <c r="E2419" s="1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14">
        <v>25000</v>
      </c>
      <c r="E2420" s="1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14">
        <v>3000</v>
      </c>
      <c r="E2421" s="1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14">
        <v>16870</v>
      </c>
      <c r="E2422" s="1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14">
        <v>6000</v>
      </c>
      <c r="E2423" s="1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14">
        <v>500</v>
      </c>
      <c r="E2424" s="1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14">
        <v>60000</v>
      </c>
      <c r="E2425" s="1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14">
        <v>25000</v>
      </c>
      <c r="E2426" s="1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14">
        <v>3500</v>
      </c>
      <c r="E2427" s="1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14">
        <v>20000</v>
      </c>
      <c r="E2428" s="1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14">
        <v>50000</v>
      </c>
      <c r="E2429" s="1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14">
        <v>35000</v>
      </c>
      <c r="E2430" s="1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14">
        <v>140000</v>
      </c>
      <c r="E2431" s="1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14">
        <v>3000</v>
      </c>
      <c r="E2432" s="1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14">
        <v>100000</v>
      </c>
      <c r="E2433" s="1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14">
        <v>14000</v>
      </c>
      <c r="E2434" s="1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228">E2434/D2434</f>
        <v>1.4285714285714287E-4</v>
      </c>
      <c r="P2434" s="6">
        <f t="shared" ref="P2434:P2497" si="229">E2434/L2434</f>
        <v>1</v>
      </c>
      <c r="Q2434" t="str">
        <f t="shared" ref="Q2434:Q2497" si="230">LEFT(N2434,FIND("/",N2434)-1)</f>
        <v>food</v>
      </c>
      <c r="R2434" t="str">
        <f t="shared" ref="R2434:R2497" si="231">RIGHT(N2434,LEN(N2434)-FIND("/",N2434))</f>
        <v>food trucks</v>
      </c>
      <c r="S2434" s="11">
        <f t="shared" ref="S2434:S2497" si="232">(((J2434/60)/60)/24)+DATE(1970,1,1)</f>
        <v>42041.218715277777</v>
      </c>
      <c r="T2434" s="11">
        <f t="shared" ref="T2434:T2497" si="233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14">
        <v>10000</v>
      </c>
      <c r="E2435" s="1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42397.89980324074</v>
      </c>
      <c r="T2435" s="11">
        <f t="shared" si="233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14">
        <v>20000</v>
      </c>
      <c r="E2436" s="1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14">
        <v>250000</v>
      </c>
      <c r="E2437" s="1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14">
        <v>117000</v>
      </c>
      <c r="E2438" s="1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14">
        <v>8000</v>
      </c>
      <c r="E2439" s="1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14">
        <v>15000</v>
      </c>
      <c r="E2440" s="1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14">
        <v>10000</v>
      </c>
      <c r="E2441" s="1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14">
        <v>5000</v>
      </c>
      <c r="E2442" s="1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14">
        <v>7500</v>
      </c>
      <c r="E2443" s="14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14">
        <v>24000</v>
      </c>
      <c r="E2444" s="1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14">
        <v>20000</v>
      </c>
      <c r="E2445" s="14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14">
        <v>3000</v>
      </c>
      <c r="E2446" s="14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14">
        <v>5000</v>
      </c>
      <c r="E2447" s="14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14">
        <v>5000</v>
      </c>
      <c r="E2448" s="14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14">
        <v>2500</v>
      </c>
      <c r="E2449" s="14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14">
        <v>400</v>
      </c>
      <c r="E2450" s="14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14">
        <v>10000</v>
      </c>
      <c r="E2451" s="14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14">
        <v>15000</v>
      </c>
      <c r="E2452" s="14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14">
        <v>10000</v>
      </c>
      <c r="E2453" s="14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14">
        <v>600</v>
      </c>
      <c r="E2454" s="1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14">
        <v>3000</v>
      </c>
      <c r="E2455" s="14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14">
        <v>35000</v>
      </c>
      <c r="E2456" s="14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14">
        <v>300</v>
      </c>
      <c r="E2457" s="14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14">
        <v>1500</v>
      </c>
      <c r="E2458" s="14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14">
        <v>23000</v>
      </c>
      <c r="E2459" s="14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14">
        <v>5000</v>
      </c>
      <c r="E2460" s="14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14">
        <v>30000</v>
      </c>
      <c r="E2461" s="14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14">
        <v>8500</v>
      </c>
      <c r="E2462" s="14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14">
        <v>7500</v>
      </c>
      <c r="E2463" s="14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14">
        <v>3000</v>
      </c>
      <c r="E2464" s="1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14">
        <v>2000</v>
      </c>
      <c r="E2465" s="14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14">
        <v>2000</v>
      </c>
      <c r="E2466" s="14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14">
        <v>700</v>
      </c>
      <c r="E2467" s="14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14">
        <v>2500</v>
      </c>
      <c r="E2468" s="14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14">
        <v>1000</v>
      </c>
      <c r="E2469" s="14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14">
        <v>2000</v>
      </c>
      <c r="E2470" s="14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14">
        <v>1200</v>
      </c>
      <c r="E2471" s="14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14">
        <v>1000</v>
      </c>
      <c r="E2472" s="14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14">
        <v>500</v>
      </c>
      <c r="E2473" s="14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14">
        <v>7500</v>
      </c>
      <c r="E2474" s="1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14">
        <v>2000</v>
      </c>
      <c r="E2475" s="14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14">
        <v>5000</v>
      </c>
      <c r="E2476" s="14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14">
        <v>2500</v>
      </c>
      <c r="E2477" s="14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14">
        <v>3200</v>
      </c>
      <c r="E2478" s="14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14">
        <v>750</v>
      </c>
      <c r="E2479" s="14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14">
        <v>8000</v>
      </c>
      <c r="E2480" s="14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14">
        <v>300</v>
      </c>
      <c r="E2481" s="14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14">
        <v>2000</v>
      </c>
      <c r="E2482" s="14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14">
        <v>4000</v>
      </c>
      <c r="E2483" s="14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14">
        <v>1000</v>
      </c>
      <c r="E2484" s="1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14">
        <v>1100</v>
      </c>
      <c r="E2485" s="14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14">
        <v>3500</v>
      </c>
      <c r="E2486" s="14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14">
        <v>2000</v>
      </c>
      <c r="E2487" s="14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14">
        <v>300</v>
      </c>
      <c r="E2488" s="14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14">
        <v>1500</v>
      </c>
      <c r="E2489" s="14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14">
        <v>3000</v>
      </c>
      <c r="E2490" s="14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14">
        <v>3500</v>
      </c>
      <c r="E2491" s="14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14">
        <v>500</v>
      </c>
      <c r="E2492" s="14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14">
        <v>500</v>
      </c>
      <c r="E2493" s="14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14">
        <v>600</v>
      </c>
      <c r="E2494" s="1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14">
        <v>20000</v>
      </c>
      <c r="E2495" s="14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14">
        <v>1500</v>
      </c>
      <c r="E2496" s="14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14">
        <v>1500</v>
      </c>
      <c r="E2497" s="14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14">
        <v>6000</v>
      </c>
      <c r="E2498" s="14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234">E2498/D2498</f>
        <v>1</v>
      </c>
      <c r="P2498" s="6">
        <f t="shared" ref="P2498:P2561" si="235">E2498/L2498</f>
        <v>600</v>
      </c>
      <c r="Q2498" t="str">
        <f t="shared" ref="Q2498:Q2561" si="236">LEFT(N2498,FIND("/",N2498)-1)</f>
        <v>music</v>
      </c>
      <c r="R2498" t="str">
        <f t="shared" ref="R2498:R2561" si="237">RIGHT(N2498,LEN(N2498)-FIND("/",N2498))</f>
        <v>indie rock</v>
      </c>
      <c r="S2498" s="11">
        <f t="shared" ref="S2498:S2561" si="238">(((J2498/60)/60)/24)+DATE(1970,1,1)</f>
        <v>41327.996435185189</v>
      </c>
      <c r="T2498" s="11">
        <f t="shared" ref="T2498:T2561" si="239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14">
        <v>4000</v>
      </c>
      <c r="E2499" s="14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40730.878912037035</v>
      </c>
      <c r="T2499" s="11">
        <f t="shared" si="239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14">
        <v>1000</v>
      </c>
      <c r="E2500" s="14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14">
        <v>4000</v>
      </c>
      <c r="E2501" s="14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14">
        <v>600</v>
      </c>
      <c r="E2502" s="14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14">
        <v>11000</v>
      </c>
      <c r="E2503" s="1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14">
        <v>110000</v>
      </c>
      <c r="E2504" s="1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14">
        <v>10000</v>
      </c>
      <c r="E2505" s="1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14">
        <v>35000</v>
      </c>
      <c r="E2506" s="1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14">
        <v>7000</v>
      </c>
      <c r="E2507" s="1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14">
        <v>5000</v>
      </c>
      <c r="E2508" s="1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14">
        <v>42850</v>
      </c>
      <c r="E2509" s="1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14">
        <v>20000</v>
      </c>
      <c r="E2510" s="1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14">
        <v>95000</v>
      </c>
      <c r="E2511" s="1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14">
        <v>50000</v>
      </c>
      <c r="E2512" s="1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14">
        <v>100000</v>
      </c>
      <c r="E2513" s="1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14">
        <v>1150</v>
      </c>
      <c r="E2514" s="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14">
        <v>180000</v>
      </c>
      <c r="E2515" s="1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14">
        <v>12000</v>
      </c>
      <c r="E2516" s="1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14">
        <v>5000</v>
      </c>
      <c r="E2517" s="1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14">
        <v>22000</v>
      </c>
      <c r="E2518" s="1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14">
        <v>18000</v>
      </c>
      <c r="E2519" s="1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14">
        <v>5000</v>
      </c>
      <c r="E2520" s="1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14">
        <v>150000</v>
      </c>
      <c r="E2521" s="1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14">
        <v>100000</v>
      </c>
      <c r="E2522" s="1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14">
        <v>12500</v>
      </c>
      <c r="E2523" s="14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14">
        <v>5000</v>
      </c>
      <c r="E2524" s="1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14">
        <v>900</v>
      </c>
      <c r="E2525" s="14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14">
        <v>7500</v>
      </c>
      <c r="E2526" s="14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14">
        <v>8000</v>
      </c>
      <c r="E2527" s="14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14">
        <v>4000</v>
      </c>
      <c r="E2528" s="14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14">
        <v>4000</v>
      </c>
      <c r="E2529" s="14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14">
        <v>4000</v>
      </c>
      <c r="E2530" s="14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14">
        <v>6000</v>
      </c>
      <c r="E2531" s="14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14">
        <v>6500</v>
      </c>
      <c r="E2532" s="14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14">
        <v>4500</v>
      </c>
      <c r="E2533" s="14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14">
        <v>4000</v>
      </c>
      <c r="E2534" s="1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14">
        <v>7500</v>
      </c>
      <c r="E2535" s="14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14">
        <v>2000</v>
      </c>
      <c r="E2536" s="14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14">
        <v>20000</v>
      </c>
      <c r="E2537" s="14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14">
        <v>25</v>
      </c>
      <c r="E2538" s="14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14">
        <v>1000</v>
      </c>
      <c r="E2539" s="14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14">
        <v>18000</v>
      </c>
      <c r="E2540" s="14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14">
        <v>10000</v>
      </c>
      <c r="E2541" s="14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14">
        <v>2500</v>
      </c>
      <c r="E2542" s="14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14">
        <v>3500</v>
      </c>
      <c r="E2543" s="14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14">
        <v>700</v>
      </c>
      <c r="E2544" s="1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14">
        <v>250</v>
      </c>
      <c r="E2545" s="14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14">
        <v>5000</v>
      </c>
      <c r="E2546" s="14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14">
        <v>2000</v>
      </c>
      <c r="E2547" s="14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14">
        <v>3500</v>
      </c>
      <c r="E2548" s="14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14">
        <v>5500</v>
      </c>
      <c r="E2549" s="14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14">
        <v>6000</v>
      </c>
      <c r="E2550" s="14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14">
        <v>1570</v>
      </c>
      <c r="E2551" s="14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14">
        <v>6500</v>
      </c>
      <c r="E2552" s="14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14">
        <v>3675</v>
      </c>
      <c r="E2553" s="14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14">
        <v>3000</v>
      </c>
      <c r="E2554" s="1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14">
        <v>1500</v>
      </c>
      <c r="E2555" s="14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14">
        <v>3000</v>
      </c>
      <c r="E2556" s="14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14">
        <v>2000</v>
      </c>
      <c r="E2557" s="14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14">
        <v>745</v>
      </c>
      <c r="E2558" s="14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14">
        <v>900</v>
      </c>
      <c r="E2559" s="14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14">
        <v>1250</v>
      </c>
      <c r="E2560" s="14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14">
        <v>800</v>
      </c>
      <c r="E2561" s="14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14">
        <v>3000</v>
      </c>
      <c r="E2562" s="14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240">E2562/D2562</f>
        <v>1.0009999999999999</v>
      </c>
      <c r="P2562" s="6">
        <f t="shared" ref="P2562:P2625" si="241">E2562/L2562</f>
        <v>143</v>
      </c>
      <c r="Q2562" t="str">
        <f t="shared" ref="Q2562:Q2625" si="242">LEFT(N2562,FIND("/",N2562)-1)</f>
        <v>music</v>
      </c>
      <c r="R2562" t="str">
        <f t="shared" ref="R2562:R2625" si="243">RIGHT(N2562,LEN(N2562)-FIND("/",N2562))</f>
        <v>classical music</v>
      </c>
      <c r="S2562" s="11">
        <f t="shared" ref="S2562:S2625" si="244">(((J2562/60)/60)/24)+DATE(1970,1,1)</f>
        <v>42039.951087962967</v>
      </c>
      <c r="T2562" s="11">
        <f t="shared" ref="T2562:T2625" si="245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14">
        <v>100000</v>
      </c>
      <c r="E2563" s="14">
        <v>0</v>
      </c>
      <c r="F2563" t="s">
        <v>8399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42260.528807870374</v>
      </c>
      <c r="T2563" s="11">
        <f t="shared" si="245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14">
        <v>10000</v>
      </c>
      <c r="E2564" s="14">
        <v>75</v>
      </c>
      <c r="F2564" t="s">
        <v>8399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14">
        <v>20000</v>
      </c>
      <c r="E2565" s="14">
        <v>0</v>
      </c>
      <c r="F2565" t="s">
        <v>8399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14">
        <v>40000</v>
      </c>
      <c r="E2566" s="14">
        <v>0</v>
      </c>
      <c r="F2566" t="s">
        <v>8399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14">
        <v>10000</v>
      </c>
      <c r="E2567" s="14">
        <v>100</v>
      </c>
      <c r="F2567" t="s">
        <v>8399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14">
        <v>35000</v>
      </c>
      <c r="E2568" s="14">
        <v>0</v>
      </c>
      <c r="F2568" t="s">
        <v>8399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14">
        <v>45000</v>
      </c>
      <c r="E2569" s="14">
        <v>120</v>
      </c>
      <c r="F2569" t="s">
        <v>8399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14">
        <v>10000</v>
      </c>
      <c r="E2570" s="14">
        <v>50</v>
      </c>
      <c r="F2570" t="s">
        <v>8399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14">
        <v>6500</v>
      </c>
      <c r="E2571" s="14">
        <v>145</v>
      </c>
      <c r="F2571" t="s">
        <v>8399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14">
        <v>7000</v>
      </c>
      <c r="E2572" s="14">
        <v>59</v>
      </c>
      <c r="F2572" t="s">
        <v>8399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14">
        <v>100000</v>
      </c>
      <c r="E2573" s="14">
        <v>250</v>
      </c>
      <c r="F2573" t="s">
        <v>8399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14">
        <v>30000</v>
      </c>
      <c r="E2574" s="14">
        <v>0</v>
      </c>
      <c r="F2574" t="s">
        <v>8399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14">
        <v>8000</v>
      </c>
      <c r="E2575" s="14">
        <v>0</v>
      </c>
      <c r="F2575" t="s">
        <v>8399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14">
        <v>10000</v>
      </c>
      <c r="E2576" s="14">
        <v>0</v>
      </c>
      <c r="F2576" t="s">
        <v>8399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14">
        <v>85000</v>
      </c>
      <c r="E2577" s="14">
        <v>0</v>
      </c>
      <c r="F2577" t="s">
        <v>8399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14">
        <v>10000</v>
      </c>
      <c r="E2578" s="14">
        <v>0</v>
      </c>
      <c r="F2578" t="s">
        <v>8399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14">
        <v>15000</v>
      </c>
      <c r="E2579" s="14">
        <v>0</v>
      </c>
      <c r="F2579" t="s">
        <v>8399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14">
        <v>6000</v>
      </c>
      <c r="E2580" s="14">
        <v>0</v>
      </c>
      <c r="F2580" t="s">
        <v>8399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14">
        <v>200000</v>
      </c>
      <c r="E2581" s="14">
        <v>277</v>
      </c>
      <c r="F2581" t="s">
        <v>8399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14">
        <v>8500</v>
      </c>
      <c r="E2582" s="14">
        <v>51</v>
      </c>
      <c r="F2582" t="s">
        <v>8399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14">
        <v>5000</v>
      </c>
      <c r="E2583" s="1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14">
        <v>90000</v>
      </c>
      <c r="E2584" s="1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14">
        <v>1000</v>
      </c>
      <c r="E2585" s="1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14">
        <v>10000</v>
      </c>
      <c r="E2586" s="1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14">
        <v>30000</v>
      </c>
      <c r="E2587" s="1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14">
        <v>3000</v>
      </c>
      <c r="E2588" s="1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14">
        <v>50000</v>
      </c>
      <c r="E2589" s="1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14">
        <v>6000</v>
      </c>
      <c r="E2590" s="1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14">
        <v>50000</v>
      </c>
      <c r="E2591" s="1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14">
        <v>3000</v>
      </c>
      <c r="E2592" s="1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14">
        <v>1500</v>
      </c>
      <c r="E2593" s="1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14">
        <v>30000</v>
      </c>
      <c r="E2594" s="1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14">
        <v>10000</v>
      </c>
      <c r="E2595" s="1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14">
        <v>80000</v>
      </c>
      <c r="E2596" s="1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14">
        <v>15000</v>
      </c>
      <c r="E2597" s="1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14">
        <v>35000</v>
      </c>
      <c r="E2598" s="1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14">
        <v>1500</v>
      </c>
      <c r="E2599" s="1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14">
        <v>3000</v>
      </c>
      <c r="E2600" s="1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14">
        <v>9041</v>
      </c>
      <c r="E2601" s="1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14">
        <v>50000</v>
      </c>
      <c r="E2602" s="1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14">
        <v>500</v>
      </c>
      <c r="E2603" s="14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14">
        <v>12000</v>
      </c>
      <c r="E2604" s="1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14">
        <v>1750</v>
      </c>
      <c r="E2605" s="14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14">
        <v>20000</v>
      </c>
      <c r="E2606" s="14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14">
        <v>100000</v>
      </c>
      <c r="E2607" s="14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14">
        <v>11000</v>
      </c>
      <c r="E2608" s="14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14">
        <v>8000</v>
      </c>
      <c r="E2609" s="14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14">
        <v>8000</v>
      </c>
      <c r="E2610" s="14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14">
        <v>35000</v>
      </c>
      <c r="E2611" s="14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14">
        <v>22765</v>
      </c>
      <c r="E2612" s="14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14">
        <v>11000</v>
      </c>
      <c r="E2613" s="14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14">
        <v>10000</v>
      </c>
      <c r="E2614" s="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14">
        <v>7500</v>
      </c>
      <c r="E2615" s="14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14">
        <v>10500</v>
      </c>
      <c r="E2616" s="14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14">
        <v>2001</v>
      </c>
      <c r="E2617" s="14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14">
        <v>25000</v>
      </c>
      <c r="E2618" s="14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14">
        <v>500</v>
      </c>
      <c r="E2619" s="14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14">
        <v>15000</v>
      </c>
      <c r="E2620" s="14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14">
        <v>1000</v>
      </c>
      <c r="E2621" s="14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14">
        <v>65000</v>
      </c>
      <c r="E2622" s="14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14">
        <v>15000</v>
      </c>
      <c r="E2623" s="14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14">
        <v>1500</v>
      </c>
      <c r="E2624" s="1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14">
        <v>2000</v>
      </c>
      <c r="E2625" s="14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14">
        <v>8000</v>
      </c>
      <c r="E2626" s="14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246">E2626/D2626</f>
        <v>13.794206249999998</v>
      </c>
      <c r="P2626" s="6">
        <f t="shared" ref="P2626:P2689" si="247">E2626/L2626</f>
        <v>31.820544982698959</v>
      </c>
      <c r="Q2626" t="str">
        <f t="shared" ref="Q2626:Q2689" si="248">LEFT(N2626,FIND("/",N2626)-1)</f>
        <v>technology</v>
      </c>
      <c r="R2626" t="str">
        <f t="shared" ref="R2626:R2689" si="249">RIGHT(N2626,LEN(N2626)-FIND("/",N2626))</f>
        <v>space exploration</v>
      </c>
      <c r="S2626" s="11">
        <f t="shared" ref="S2626:S2689" si="250">(((J2626/60)/60)/24)+DATE(1970,1,1)</f>
        <v>41144.42155092593</v>
      </c>
      <c r="T2626" s="11">
        <f t="shared" ref="T2626:T2689" si="251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14">
        <v>150</v>
      </c>
      <c r="E2627" s="14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46"/>
        <v>9.56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42658.810277777782</v>
      </c>
      <c r="T2627" s="11">
        <f t="shared" si="251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14">
        <v>2500</v>
      </c>
      <c r="E2628" s="14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14">
        <v>150</v>
      </c>
      <c r="E2629" s="14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14">
        <v>839</v>
      </c>
      <c r="E2630" s="14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14">
        <v>5000</v>
      </c>
      <c r="E2631" s="14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14">
        <v>2000</v>
      </c>
      <c r="E2632" s="14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14">
        <v>20000</v>
      </c>
      <c r="E2633" s="14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14">
        <v>1070</v>
      </c>
      <c r="E2634" s="1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14">
        <v>5000</v>
      </c>
      <c r="E2635" s="14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14">
        <v>930</v>
      </c>
      <c r="E2636" s="14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14">
        <v>11500</v>
      </c>
      <c r="E2637" s="14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14">
        <v>1000</v>
      </c>
      <c r="E2638" s="14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14">
        <v>500</v>
      </c>
      <c r="E2639" s="14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14">
        <v>347</v>
      </c>
      <c r="E2640" s="14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14">
        <v>300</v>
      </c>
      <c r="E2641" s="14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14">
        <v>3000</v>
      </c>
      <c r="E2642" s="14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14">
        <v>1500</v>
      </c>
      <c r="E2643" s="1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14">
        <v>500000</v>
      </c>
      <c r="E2644" s="1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14">
        <v>1000000</v>
      </c>
      <c r="E2645" s="14">
        <v>335597.31</v>
      </c>
      <c r="F2645" t="s">
        <v>8399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14">
        <v>100000</v>
      </c>
      <c r="E2646" s="14">
        <v>2053</v>
      </c>
      <c r="F2646" t="s">
        <v>8399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14">
        <v>20000</v>
      </c>
      <c r="E2647" s="14">
        <v>2100</v>
      </c>
      <c r="F2647" t="s">
        <v>8399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14">
        <v>500000</v>
      </c>
      <c r="E2648" s="14">
        <v>42086.42</v>
      </c>
      <c r="F2648" t="s">
        <v>8399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14">
        <v>2500</v>
      </c>
      <c r="E2649" s="14">
        <v>36</v>
      </c>
      <c r="F2649" t="s">
        <v>8399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14">
        <v>12000</v>
      </c>
      <c r="E2650" s="14">
        <v>106</v>
      </c>
      <c r="F2650" t="s">
        <v>8399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14">
        <v>125000</v>
      </c>
      <c r="E2651" s="14">
        <v>124</v>
      </c>
      <c r="F2651" t="s">
        <v>8399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14">
        <v>60000</v>
      </c>
      <c r="E2652" s="14">
        <v>358</v>
      </c>
      <c r="F2652" t="s">
        <v>8399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14">
        <v>280000</v>
      </c>
      <c r="E2653" s="14">
        <v>5233</v>
      </c>
      <c r="F2653" t="s">
        <v>8399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14">
        <v>100000</v>
      </c>
      <c r="E2654" s="14">
        <v>885</v>
      </c>
      <c r="F2654" t="s">
        <v>8399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14">
        <v>51000</v>
      </c>
      <c r="E2655" s="14">
        <v>5876</v>
      </c>
      <c r="F2655" t="s">
        <v>8399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14">
        <v>100000</v>
      </c>
      <c r="E2656" s="14">
        <v>51</v>
      </c>
      <c r="F2656" t="s">
        <v>8399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14">
        <v>15000</v>
      </c>
      <c r="E2657" s="14">
        <v>3155</v>
      </c>
      <c r="F2657" t="s">
        <v>8399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14">
        <v>150000</v>
      </c>
      <c r="E2658" s="14">
        <v>17155</v>
      </c>
      <c r="F2658" t="s">
        <v>8399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14">
        <v>30000</v>
      </c>
      <c r="E2659" s="14">
        <v>5621.38</v>
      </c>
      <c r="F2659" t="s">
        <v>8399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14">
        <v>98000</v>
      </c>
      <c r="E2660" s="14">
        <v>91</v>
      </c>
      <c r="F2660" t="s">
        <v>8399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14">
        <v>49000</v>
      </c>
      <c r="E2661" s="14">
        <v>1333</v>
      </c>
      <c r="F2661" t="s">
        <v>8399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14">
        <v>20000</v>
      </c>
      <c r="E2662" s="14">
        <v>19</v>
      </c>
      <c r="F2662" t="s">
        <v>8399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14">
        <v>5000</v>
      </c>
      <c r="E2663" s="14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14">
        <v>20000</v>
      </c>
      <c r="E2664" s="1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14">
        <v>20000</v>
      </c>
      <c r="E2665" s="14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14">
        <v>17500</v>
      </c>
      <c r="E2666" s="14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14">
        <v>3500</v>
      </c>
      <c r="E2667" s="14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14">
        <v>10000</v>
      </c>
      <c r="E2668" s="14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14">
        <v>1500</v>
      </c>
      <c r="E2669" s="14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14">
        <v>1000</v>
      </c>
      <c r="E2670" s="14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14">
        <v>800</v>
      </c>
      <c r="E2671" s="14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14">
        <v>38888</v>
      </c>
      <c r="E2672" s="1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14">
        <v>25000</v>
      </c>
      <c r="E2673" s="1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14">
        <v>10000</v>
      </c>
      <c r="E2674" s="1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14">
        <v>40000</v>
      </c>
      <c r="E2675" s="1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14">
        <v>35000</v>
      </c>
      <c r="E2676" s="1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14">
        <v>25000</v>
      </c>
      <c r="E2677" s="1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14">
        <v>2100</v>
      </c>
      <c r="E2678" s="1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14">
        <v>19500</v>
      </c>
      <c r="E2679" s="1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14">
        <v>8000000</v>
      </c>
      <c r="E2680" s="1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14">
        <v>40000</v>
      </c>
      <c r="E2681" s="1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14">
        <v>32000</v>
      </c>
      <c r="E2682" s="1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14">
        <v>8000</v>
      </c>
      <c r="E2683" s="1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14">
        <v>6000</v>
      </c>
      <c r="E2684" s="1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14">
        <v>15000</v>
      </c>
      <c r="E2685" s="1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14">
        <v>70000</v>
      </c>
      <c r="E2686" s="1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14">
        <v>50000</v>
      </c>
      <c r="E2687" s="1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14">
        <v>30000</v>
      </c>
      <c r="E2688" s="1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14">
        <v>15000</v>
      </c>
      <c r="E2689" s="1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14">
        <v>50000</v>
      </c>
      <c r="E2690" s="1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252">E2690/D2690</f>
        <v>1.48E-3</v>
      </c>
      <c r="P2690" s="6">
        <f t="shared" ref="P2690:P2753" si="253">E2690/L2690</f>
        <v>5.2857142857142856</v>
      </c>
      <c r="Q2690" t="str">
        <f t="shared" ref="Q2690:Q2753" si="254">LEFT(N2690,FIND("/",N2690)-1)</f>
        <v>food</v>
      </c>
      <c r="R2690" t="str">
        <f t="shared" ref="R2690:R2753" si="255">RIGHT(N2690,LEN(N2690)-FIND("/",N2690))</f>
        <v>food trucks</v>
      </c>
      <c r="S2690" s="11">
        <f t="shared" ref="S2690:S2753" si="256">(((J2690/60)/60)/24)+DATE(1970,1,1)</f>
        <v>42028.118865740747</v>
      </c>
      <c r="T2690" s="11">
        <f t="shared" ref="T2690:T2753" si="257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14">
        <v>35000</v>
      </c>
      <c r="E2691" s="1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52"/>
        <v>2.8571428571428571E-5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42551.961689814809</v>
      </c>
      <c r="T2691" s="11">
        <f t="shared" si="257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14">
        <v>80000</v>
      </c>
      <c r="E2692" s="1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14">
        <v>65000</v>
      </c>
      <c r="E2693" s="1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14">
        <v>3500</v>
      </c>
      <c r="E2694" s="1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14">
        <v>5000</v>
      </c>
      <c r="E2695" s="1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14">
        <v>30000</v>
      </c>
      <c r="E2696" s="1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14">
        <v>15000</v>
      </c>
      <c r="E2697" s="1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14">
        <v>60000</v>
      </c>
      <c r="E2698" s="1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14">
        <v>23000</v>
      </c>
      <c r="E2699" s="1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14">
        <v>8000</v>
      </c>
      <c r="E2700" s="1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14">
        <v>2</v>
      </c>
      <c r="E2701" s="1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14">
        <v>9999</v>
      </c>
      <c r="E2702" s="1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14">
        <v>3400</v>
      </c>
      <c r="E2703" s="1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14">
        <v>10000</v>
      </c>
      <c r="E2704" s="1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14">
        <v>40000</v>
      </c>
      <c r="E2705" s="1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14">
        <v>19000</v>
      </c>
      <c r="E2706" s="1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14">
        <v>16500</v>
      </c>
      <c r="E2707" s="1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14">
        <v>35000</v>
      </c>
      <c r="E2708" s="14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14">
        <v>8000</v>
      </c>
      <c r="E2709" s="14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14">
        <v>20000</v>
      </c>
      <c r="E2710" s="14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14">
        <v>50000</v>
      </c>
      <c r="E2711" s="14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14">
        <v>60000</v>
      </c>
      <c r="E2712" s="14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14">
        <v>3910</v>
      </c>
      <c r="E2713" s="14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14">
        <v>5500</v>
      </c>
      <c r="E2714" s="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14">
        <v>150000</v>
      </c>
      <c r="E2715" s="14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14">
        <v>25000</v>
      </c>
      <c r="E2716" s="14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14">
        <v>12000</v>
      </c>
      <c r="E2717" s="14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14">
        <v>10000</v>
      </c>
      <c r="E2718" s="14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14">
        <v>25000</v>
      </c>
      <c r="E2719" s="14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14">
        <v>18000</v>
      </c>
      <c r="E2720" s="14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14">
        <v>6000</v>
      </c>
      <c r="E2721" s="14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14">
        <v>25000</v>
      </c>
      <c r="E2722" s="14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14">
        <v>750</v>
      </c>
      <c r="E2723" s="14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14">
        <v>5000</v>
      </c>
      <c r="E2724" s="1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14">
        <v>12000</v>
      </c>
      <c r="E2725" s="14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14">
        <v>2468</v>
      </c>
      <c r="E2726" s="14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14">
        <v>40000</v>
      </c>
      <c r="E2727" s="14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14">
        <v>100000</v>
      </c>
      <c r="E2728" s="14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14">
        <v>10000</v>
      </c>
      <c r="E2729" s="14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14">
        <v>15000</v>
      </c>
      <c r="E2730" s="14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14">
        <v>7500</v>
      </c>
      <c r="E2731" s="14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14">
        <v>27000</v>
      </c>
      <c r="E2732" s="14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14">
        <v>30000</v>
      </c>
      <c r="E2733" s="14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14">
        <v>12000</v>
      </c>
      <c r="E2734" s="1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14">
        <v>50000</v>
      </c>
      <c r="E2735" s="14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14">
        <v>1</v>
      </c>
      <c r="E2736" s="14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14">
        <v>750</v>
      </c>
      <c r="E2737" s="14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14">
        <v>8000</v>
      </c>
      <c r="E2738" s="14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14">
        <v>30000</v>
      </c>
      <c r="E2739" s="14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14">
        <v>5000</v>
      </c>
      <c r="E2740" s="14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14">
        <v>1100</v>
      </c>
      <c r="E2741" s="14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14">
        <v>300</v>
      </c>
      <c r="E2742" s="14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14">
        <v>8000</v>
      </c>
      <c r="E2743" s="1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14">
        <v>2500</v>
      </c>
      <c r="E2744" s="1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14">
        <v>5999</v>
      </c>
      <c r="E2745" s="1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14">
        <v>16000</v>
      </c>
      <c r="E2746" s="1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14">
        <v>8000</v>
      </c>
      <c r="E2747" s="1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14">
        <v>3000</v>
      </c>
      <c r="E2748" s="1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14">
        <v>500</v>
      </c>
      <c r="E2749" s="1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14">
        <v>5000</v>
      </c>
      <c r="E2750" s="1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14">
        <v>10000</v>
      </c>
      <c r="E2751" s="1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14">
        <v>1999</v>
      </c>
      <c r="E2752" s="1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14">
        <v>3274</v>
      </c>
      <c r="E2753" s="1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14">
        <v>4800</v>
      </c>
      <c r="E2754" s="1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258">E2754/D2754</f>
        <v>0.11458333333333333</v>
      </c>
      <c r="P2754" s="6">
        <f t="shared" ref="P2754:P2817" si="259">E2754/L2754</f>
        <v>39.285714285714285</v>
      </c>
      <c r="Q2754" t="str">
        <f t="shared" ref="Q2754:Q2817" si="260">LEFT(N2754,FIND("/",N2754)-1)</f>
        <v>publishing</v>
      </c>
      <c r="R2754" t="str">
        <f t="shared" ref="R2754:R2817" si="261">RIGHT(N2754,LEN(N2754)-FIND("/",N2754))</f>
        <v>children's books</v>
      </c>
      <c r="S2754" s="11">
        <f t="shared" ref="S2754:S2817" si="262">(((J2754/60)/60)/24)+DATE(1970,1,1)</f>
        <v>40855.765092592592</v>
      </c>
      <c r="T2754" s="11">
        <f t="shared" ref="T2754:T2817" si="263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14">
        <v>2000</v>
      </c>
      <c r="E2755" s="1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58"/>
        <v>0.19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41117.900729166664</v>
      </c>
      <c r="T2755" s="11">
        <f t="shared" si="263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14">
        <v>10000</v>
      </c>
      <c r="E2756" s="1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14">
        <v>500</v>
      </c>
      <c r="E2757" s="1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14">
        <v>10000</v>
      </c>
      <c r="E2758" s="1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14">
        <v>1500</v>
      </c>
      <c r="E2759" s="1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14">
        <v>2000</v>
      </c>
      <c r="E2760" s="1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14">
        <v>1000</v>
      </c>
      <c r="E2761" s="1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14">
        <v>5000</v>
      </c>
      <c r="E2762" s="1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14">
        <v>5000</v>
      </c>
      <c r="E2763" s="1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14">
        <v>3250</v>
      </c>
      <c r="E2764" s="1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14">
        <v>39400</v>
      </c>
      <c r="E2765" s="1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14">
        <v>4000</v>
      </c>
      <c r="E2766" s="1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14">
        <v>4000</v>
      </c>
      <c r="E2767" s="1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14">
        <v>5000</v>
      </c>
      <c r="E2768" s="1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14">
        <v>4000</v>
      </c>
      <c r="E2769" s="1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14">
        <v>7000</v>
      </c>
      <c r="E2770" s="1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14">
        <v>800</v>
      </c>
      <c r="E2771" s="1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14">
        <v>20000</v>
      </c>
      <c r="E2772" s="1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14">
        <v>19980</v>
      </c>
      <c r="E2773" s="1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14">
        <v>8000</v>
      </c>
      <c r="E2774" s="1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14">
        <v>530</v>
      </c>
      <c r="E2775" s="1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14">
        <v>4000</v>
      </c>
      <c r="E2776" s="1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14">
        <v>5000</v>
      </c>
      <c r="E2777" s="1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14">
        <v>21000</v>
      </c>
      <c r="E2778" s="1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14">
        <v>3000</v>
      </c>
      <c r="E2779" s="1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14">
        <v>5500</v>
      </c>
      <c r="E2780" s="1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14">
        <v>2500</v>
      </c>
      <c r="E2781" s="1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14">
        <v>100000</v>
      </c>
      <c r="E2782" s="1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14">
        <v>1250</v>
      </c>
      <c r="E2783" s="14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14">
        <v>1000</v>
      </c>
      <c r="E2784" s="1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14">
        <v>1000</v>
      </c>
      <c r="E2785" s="14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14">
        <v>6000</v>
      </c>
      <c r="E2786" s="14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14">
        <v>5000</v>
      </c>
      <c r="E2787" s="14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14">
        <v>2500</v>
      </c>
      <c r="E2788" s="14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14">
        <v>1000</v>
      </c>
      <c r="E2789" s="14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14">
        <v>2000</v>
      </c>
      <c r="E2790" s="14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14">
        <v>3000</v>
      </c>
      <c r="E2791" s="14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14">
        <v>3000</v>
      </c>
      <c r="E2792" s="14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14">
        <v>2000</v>
      </c>
      <c r="E2793" s="14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14">
        <v>2000</v>
      </c>
      <c r="E2794" s="1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14">
        <v>10000</v>
      </c>
      <c r="E2795" s="14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14">
        <v>50</v>
      </c>
      <c r="E2796" s="14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14">
        <v>700</v>
      </c>
      <c r="E2797" s="14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14">
        <v>800</v>
      </c>
      <c r="E2798" s="14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14">
        <v>8000</v>
      </c>
      <c r="E2799" s="14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14">
        <v>5000</v>
      </c>
      <c r="E2800" s="14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14">
        <v>5000</v>
      </c>
      <c r="E2801" s="14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14">
        <v>1000</v>
      </c>
      <c r="E2802" s="14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14">
        <v>500</v>
      </c>
      <c r="E2803" s="14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14">
        <v>3000</v>
      </c>
      <c r="E2804" s="1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14">
        <v>10000</v>
      </c>
      <c r="E2805" s="14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14">
        <v>1000</v>
      </c>
      <c r="E2806" s="14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14">
        <v>400</v>
      </c>
      <c r="E2807" s="14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14">
        <v>3000</v>
      </c>
      <c r="E2808" s="14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14">
        <v>5000</v>
      </c>
      <c r="E2809" s="14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14">
        <v>4500</v>
      </c>
      <c r="E2810" s="14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14">
        <v>2500</v>
      </c>
      <c r="E2811" s="14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14">
        <v>2500</v>
      </c>
      <c r="E2812" s="14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14">
        <v>10000</v>
      </c>
      <c r="E2813" s="14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14">
        <v>5000</v>
      </c>
      <c r="E2814" s="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14">
        <v>2800</v>
      </c>
      <c r="E2815" s="14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14">
        <v>1500</v>
      </c>
      <c r="E2816" s="14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14">
        <v>250</v>
      </c>
      <c r="E2817" s="14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14">
        <v>3000</v>
      </c>
      <c r="E2818" s="14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264">E2818/D2818</f>
        <v>1.4156666666666666</v>
      </c>
      <c r="P2818" s="6">
        <f t="shared" ref="P2818:P2881" si="265">E2818/L2818</f>
        <v>25.130177514792898</v>
      </c>
      <c r="Q2818" t="str">
        <f t="shared" ref="Q2818:Q2881" si="266">LEFT(N2818,FIND("/",N2818)-1)</f>
        <v>theater</v>
      </c>
      <c r="R2818" t="str">
        <f t="shared" ref="R2818:R2881" si="267">RIGHT(N2818,LEN(N2818)-FIND("/",N2818))</f>
        <v>plays</v>
      </c>
      <c r="S2818" s="11">
        <f t="shared" ref="S2818:S2881" si="268">(((J2818/60)/60)/24)+DATE(1970,1,1)</f>
        <v>42188.467499999999</v>
      </c>
      <c r="T2818" s="11">
        <f t="shared" ref="T2818:T2881" si="269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14">
        <v>600</v>
      </c>
      <c r="E2819" s="14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64"/>
        <v>1.3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42023.634976851856</v>
      </c>
      <c r="T2819" s="11">
        <f t="shared" si="269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14">
        <v>10000</v>
      </c>
      <c r="E2820" s="14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14">
        <v>5000</v>
      </c>
      <c r="E2821" s="14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14">
        <v>200</v>
      </c>
      <c r="E2822" s="14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14">
        <v>1000</v>
      </c>
      <c r="E2823" s="14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14">
        <v>6000</v>
      </c>
      <c r="E2824" s="1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14">
        <v>100</v>
      </c>
      <c r="E2825" s="14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14">
        <v>650</v>
      </c>
      <c r="E2826" s="14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14">
        <v>3000</v>
      </c>
      <c r="E2827" s="14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14">
        <v>2000</v>
      </c>
      <c r="E2828" s="14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14">
        <v>2000</v>
      </c>
      <c r="E2829" s="14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14">
        <v>9500</v>
      </c>
      <c r="E2830" s="14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14">
        <v>2500</v>
      </c>
      <c r="E2831" s="14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14">
        <v>3000</v>
      </c>
      <c r="E2832" s="14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14">
        <v>3000</v>
      </c>
      <c r="E2833" s="14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14">
        <v>2500</v>
      </c>
      <c r="E2834" s="1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14">
        <v>2700</v>
      </c>
      <c r="E2835" s="14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14">
        <v>800</v>
      </c>
      <c r="E2836" s="14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14">
        <v>1000</v>
      </c>
      <c r="E2837" s="14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14">
        <v>450</v>
      </c>
      <c r="E2838" s="14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14">
        <v>850</v>
      </c>
      <c r="E2839" s="14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14">
        <v>2000</v>
      </c>
      <c r="E2840" s="14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14">
        <v>3500</v>
      </c>
      <c r="E2841" s="14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14">
        <v>2500</v>
      </c>
      <c r="E2842" s="14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14">
        <v>1000</v>
      </c>
      <c r="E2843" s="1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14">
        <v>1500</v>
      </c>
      <c r="E2844" s="1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14">
        <v>1200</v>
      </c>
      <c r="E2845" s="1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14">
        <v>550</v>
      </c>
      <c r="E2846" s="1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14">
        <v>7500</v>
      </c>
      <c r="E2847" s="1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14">
        <v>8000</v>
      </c>
      <c r="E2848" s="1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14">
        <v>2000</v>
      </c>
      <c r="E2849" s="1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14">
        <v>35000</v>
      </c>
      <c r="E2850" s="1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14">
        <v>500</v>
      </c>
      <c r="E2851" s="1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14">
        <v>8000</v>
      </c>
      <c r="E2852" s="1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14">
        <v>4500</v>
      </c>
      <c r="E2853" s="1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14">
        <v>5000</v>
      </c>
      <c r="E2854" s="1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14">
        <v>9500</v>
      </c>
      <c r="E2855" s="1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14">
        <v>1000</v>
      </c>
      <c r="E2856" s="1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14">
        <v>600</v>
      </c>
      <c r="E2857" s="1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14">
        <v>3000</v>
      </c>
      <c r="E2858" s="1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14">
        <v>38000</v>
      </c>
      <c r="E2859" s="1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14">
        <v>1000</v>
      </c>
      <c r="E2860" s="1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14">
        <v>2000</v>
      </c>
      <c r="E2861" s="1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14">
        <v>4000</v>
      </c>
      <c r="E2862" s="1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14">
        <v>250</v>
      </c>
      <c r="E2863" s="1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14">
        <v>12700</v>
      </c>
      <c r="E2864" s="1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14">
        <v>50000</v>
      </c>
      <c r="E2865" s="1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14">
        <v>2500</v>
      </c>
      <c r="E2866" s="1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14">
        <v>2888</v>
      </c>
      <c r="E2867" s="1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14">
        <v>5000</v>
      </c>
      <c r="E2868" s="1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14">
        <v>2500</v>
      </c>
      <c r="E2869" s="1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14">
        <v>15000</v>
      </c>
      <c r="E2870" s="1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14">
        <v>20000</v>
      </c>
      <c r="E2871" s="1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14">
        <v>5000</v>
      </c>
      <c r="E2872" s="1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14">
        <v>10000</v>
      </c>
      <c r="E2873" s="1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14">
        <v>3000</v>
      </c>
      <c r="E2874" s="1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14">
        <v>2500</v>
      </c>
      <c r="E2875" s="1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14">
        <v>5000</v>
      </c>
      <c r="E2876" s="1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14">
        <v>20000</v>
      </c>
      <c r="E2877" s="1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14">
        <v>150000</v>
      </c>
      <c r="E2878" s="1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14">
        <v>6000</v>
      </c>
      <c r="E2879" s="1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14">
        <v>3000</v>
      </c>
      <c r="E2880" s="1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14">
        <v>11200</v>
      </c>
      <c r="E2881" s="1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14">
        <v>12000</v>
      </c>
      <c r="E2882" s="1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270">E2882/D2882</f>
        <v>0.23333333333333334</v>
      </c>
      <c r="P2882" s="6">
        <f t="shared" ref="P2882:P2945" si="271">E2882/L2882</f>
        <v>96.551724137931032</v>
      </c>
      <c r="Q2882" t="str">
        <f t="shared" ref="Q2882:Q2945" si="272">LEFT(N2882,FIND("/",N2882)-1)</f>
        <v>theater</v>
      </c>
      <c r="R2882" t="str">
        <f t="shared" ref="R2882:R2945" si="273">RIGHT(N2882,LEN(N2882)-FIND("/",N2882))</f>
        <v>plays</v>
      </c>
      <c r="S2882" s="11">
        <f t="shared" ref="S2882:S2945" si="274">(((J2882/60)/60)/24)+DATE(1970,1,1)</f>
        <v>42192.905694444446</v>
      </c>
      <c r="T2882" s="11">
        <f t="shared" ref="T2882:T2945" si="275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14">
        <v>5500</v>
      </c>
      <c r="E2883" s="1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70"/>
        <v>0</v>
      </c>
      <c r="P2883" s="6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41916.597638888888</v>
      </c>
      <c r="T2883" s="11">
        <f t="shared" si="275"/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14">
        <v>750</v>
      </c>
      <c r="E2884" s="1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14">
        <v>10000</v>
      </c>
      <c r="E2885" s="1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14">
        <v>45000</v>
      </c>
      <c r="E2886" s="1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14">
        <v>400</v>
      </c>
      <c r="E2887" s="1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14">
        <v>200</v>
      </c>
      <c r="E2888" s="1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14">
        <v>3000</v>
      </c>
      <c r="E2889" s="1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14">
        <v>30000</v>
      </c>
      <c r="E2890" s="1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14">
        <v>3000</v>
      </c>
      <c r="E2891" s="1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14">
        <v>2000</v>
      </c>
      <c r="E2892" s="1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14">
        <v>10000</v>
      </c>
      <c r="E2893" s="1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14">
        <v>5500</v>
      </c>
      <c r="E2894" s="1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14">
        <v>5000</v>
      </c>
      <c r="E2895" s="1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14">
        <v>50000</v>
      </c>
      <c r="E2896" s="1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14">
        <v>500</v>
      </c>
      <c r="E2897" s="1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14">
        <v>3000</v>
      </c>
      <c r="E2898" s="1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14">
        <v>12000</v>
      </c>
      <c r="E2899" s="1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14">
        <v>7500</v>
      </c>
      <c r="E2900" s="1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14">
        <v>10000</v>
      </c>
      <c r="E2901" s="1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14">
        <v>5500</v>
      </c>
      <c r="E2902" s="1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14">
        <v>750</v>
      </c>
      <c r="E2903" s="1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14">
        <v>150000</v>
      </c>
      <c r="E2904" s="1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14">
        <v>5000</v>
      </c>
      <c r="E2905" s="1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14">
        <v>1500</v>
      </c>
      <c r="E2906" s="1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14">
        <v>3500</v>
      </c>
      <c r="E2907" s="1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14">
        <v>6000</v>
      </c>
      <c r="E2908" s="1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14">
        <v>2500</v>
      </c>
      <c r="E2909" s="1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14">
        <v>9600</v>
      </c>
      <c r="E2910" s="1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14">
        <v>180000</v>
      </c>
      <c r="E2911" s="1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14">
        <v>30000</v>
      </c>
      <c r="E2912" s="1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14">
        <v>1800</v>
      </c>
      <c r="E2913" s="1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14">
        <v>14440</v>
      </c>
      <c r="E2914" s="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14">
        <v>10000</v>
      </c>
      <c r="E2915" s="1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14">
        <v>25000</v>
      </c>
      <c r="E2916" s="1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14">
        <v>1000</v>
      </c>
      <c r="E2917" s="1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14">
        <v>1850</v>
      </c>
      <c r="E2918" s="1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14">
        <v>2000</v>
      </c>
      <c r="E2919" s="1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14">
        <v>5000</v>
      </c>
      <c r="E2920" s="1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14">
        <v>600</v>
      </c>
      <c r="E2921" s="1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14">
        <v>2500</v>
      </c>
      <c r="E2922" s="1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14">
        <v>100</v>
      </c>
      <c r="E2923" s="14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14">
        <v>500</v>
      </c>
      <c r="E2924" s="1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14">
        <v>300</v>
      </c>
      <c r="E2925" s="14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14">
        <v>25000</v>
      </c>
      <c r="E2926" s="14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14">
        <v>45000</v>
      </c>
      <c r="E2927" s="14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14">
        <v>3000</v>
      </c>
      <c r="E2928" s="14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14">
        <v>1800</v>
      </c>
      <c r="E2929" s="14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14">
        <v>1000</v>
      </c>
      <c r="E2930" s="14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14">
        <v>8000</v>
      </c>
      <c r="E2931" s="14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14">
        <v>10000</v>
      </c>
      <c r="E2932" s="14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14">
        <v>750</v>
      </c>
      <c r="E2933" s="14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14">
        <v>3100</v>
      </c>
      <c r="E2934" s="1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14">
        <v>2500</v>
      </c>
      <c r="E2935" s="14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14">
        <v>2500</v>
      </c>
      <c r="E2936" s="14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14">
        <v>3500</v>
      </c>
      <c r="E2937" s="14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14">
        <v>1000</v>
      </c>
      <c r="E2938" s="14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14">
        <v>1500</v>
      </c>
      <c r="E2939" s="14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14">
        <v>4000</v>
      </c>
      <c r="E2940" s="14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14">
        <v>8000</v>
      </c>
      <c r="E2941" s="14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14">
        <v>2500</v>
      </c>
      <c r="E2942" s="14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14">
        <v>25000</v>
      </c>
      <c r="E2943" s="1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14">
        <v>200000</v>
      </c>
      <c r="E2944" s="1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14">
        <v>3000</v>
      </c>
      <c r="E2945" s="1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14">
        <v>10000</v>
      </c>
      <c r="E2946" s="1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276">E2946/D2946</f>
        <v>0.01</v>
      </c>
      <c r="P2946" s="6">
        <f t="shared" ref="P2946:P3009" si="277">E2946/L2946</f>
        <v>100</v>
      </c>
      <c r="Q2946" t="str">
        <f t="shared" ref="Q2946:Q3009" si="278">LEFT(N2946,FIND("/",N2946)-1)</f>
        <v>theater</v>
      </c>
      <c r="R2946" t="str">
        <f t="shared" ref="R2946:R3009" si="279">RIGHT(N2946,LEN(N2946)-FIND("/",N2946))</f>
        <v>spaces</v>
      </c>
      <c r="S2946" s="11">
        <f t="shared" ref="S2946:S3009" si="280">(((J2946/60)/60)/24)+DATE(1970,1,1)</f>
        <v>42132.9143287037</v>
      </c>
      <c r="T2946" s="11">
        <f t="shared" ref="T2946:T3009" si="281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14">
        <v>50000</v>
      </c>
      <c r="E2947" s="1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76"/>
        <v>0</v>
      </c>
      <c r="P2947" s="6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42118.139583333337</v>
      </c>
      <c r="T2947" s="11">
        <f t="shared" si="281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14">
        <v>2000</v>
      </c>
      <c r="E2948" s="1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14">
        <v>25000</v>
      </c>
      <c r="E2949" s="1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14">
        <v>500000</v>
      </c>
      <c r="E2950" s="1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14">
        <v>1000</v>
      </c>
      <c r="E2951" s="1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14">
        <v>5000000</v>
      </c>
      <c r="E2952" s="1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14">
        <v>50000</v>
      </c>
      <c r="E2953" s="14">
        <v>1096</v>
      </c>
      <c r="F2953" t="s">
        <v>8399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14">
        <v>20000</v>
      </c>
      <c r="E2954" s="14">
        <v>1605</v>
      </c>
      <c r="F2954" t="s">
        <v>8399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14">
        <v>400000</v>
      </c>
      <c r="E2955" s="14">
        <v>605</v>
      </c>
      <c r="F2955" t="s">
        <v>8399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14">
        <v>15000</v>
      </c>
      <c r="E2956" s="14">
        <v>0</v>
      </c>
      <c r="F2956" t="s">
        <v>8399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14">
        <v>1200</v>
      </c>
      <c r="E2957" s="14">
        <v>715</v>
      </c>
      <c r="F2957" t="s">
        <v>8399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14">
        <v>7900</v>
      </c>
      <c r="E2958" s="14">
        <v>1322</v>
      </c>
      <c r="F2958" t="s">
        <v>8399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14">
        <v>15000</v>
      </c>
      <c r="E2959" s="14">
        <v>280</v>
      </c>
      <c r="F2959" t="s">
        <v>8399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14">
        <v>80000</v>
      </c>
      <c r="E2960" s="14">
        <v>0</v>
      </c>
      <c r="F2960" t="s">
        <v>8399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14">
        <v>10000</v>
      </c>
      <c r="E2961" s="14">
        <v>0</v>
      </c>
      <c r="F2961" t="s">
        <v>8399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14">
        <v>30000000</v>
      </c>
      <c r="E2962" s="14">
        <v>0</v>
      </c>
      <c r="F2962" t="s">
        <v>8399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14">
        <v>5000</v>
      </c>
      <c r="E2963" s="14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14">
        <v>1000</v>
      </c>
      <c r="E2964" s="1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14">
        <v>10000</v>
      </c>
      <c r="E2965" s="14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14">
        <v>5000</v>
      </c>
      <c r="E2966" s="14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14">
        <v>1500</v>
      </c>
      <c r="E2967" s="14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14">
        <v>10000</v>
      </c>
      <c r="E2968" s="14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14">
        <v>5000</v>
      </c>
      <c r="E2969" s="14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14">
        <v>3500</v>
      </c>
      <c r="E2970" s="14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14">
        <v>1000</v>
      </c>
      <c r="E2971" s="14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14">
        <v>6000</v>
      </c>
      <c r="E2972" s="14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14">
        <v>3200</v>
      </c>
      <c r="E2973" s="14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14">
        <v>2000</v>
      </c>
      <c r="E2974" s="1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14">
        <v>5000</v>
      </c>
      <c r="E2975" s="14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14">
        <v>5000</v>
      </c>
      <c r="E2976" s="14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14">
        <v>8000</v>
      </c>
      <c r="E2977" s="14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14">
        <v>70</v>
      </c>
      <c r="E2978" s="14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14">
        <v>3000</v>
      </c>
      <c r="E2979" s="14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14">
        <v>750</v>
      </c>
      <c r="E2980" s="14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14">
        <v>5000</v>
      </c>
      <c r="E2981" s="14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14">
        <v>3000</v>
      </c>
      <c r="E2982" s="14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14">
        <v>4000</v>
      </c>
      <c r="E2983" s="14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14">
        <v>5000</v>
      </c>
      <c r="E2984" s="1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14">
        <v>116000</v>
      </c>
      <c r="E2985" s="14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14">
        <v>25000</v>
      </c>
      <c r="E2986" s="14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14">
        <v>10000</v>
      </c>
      <c r="E2987" s="14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14">
        <v>2400</v>
      </c>
      <c r="E2988" s="14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14">
        <v>25000</v>
      </c>
      <c r="E2989" s="14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14">
        <v>1000</v>
      </c>
      <c r="E2990" s="14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14">
        <v>20000</v>
      </c>
      <c r="E2991" s="14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14">
        <v>10000</v>
      </c>
      <c r="E2992" s="14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14">
        <v>8500</v>
      </c>
      <c r="E2993" s="14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14">
        <v>3000</v>
      </c>
      <c r="E2994" s="1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14">
        <v>1000</v>
      </c>
      <c r="E2995" s="14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14">
        <v>300</v>
      </c>
      <c r="E2996" s="14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14">
        <v>15000</v>
      </c>
      <c r="E2997" s="14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14">
        <v>35000</v>
      </c>
      <c r="E2998" s="14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14">
        <v>10000</v>
      </c>
      <c r="E2999" s="14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14">
        <v>50000</v>
      </c>
      <c r="E3000" s="14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14">
        <v>1350</v>
      </c>
      <c r="E3001" s="14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14">
        <v>500</v>
      </c>
      <c r="E3002" s="14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14">
        <v>7214</v>
      </c>
      <c r="E3003" s="14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14">
        <v>7000</v>
      </c>
      <c r="E3004" s="1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14">
        <v>3000</v>
      </c>
      <c r="E3005" s="14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14">
        <v>40000</v>
      </c>
      <c r="E3006" s="14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14">
        <v>10600</v>
      </c>
      <c r="E3007" s="14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14">
        <v>8000</v>
      </c>
      <c r="E3008" s="14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14">
        <v>600</v>
      </c>
      <c r="E3009" s="14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14">
        <v>3000</v>
      </c>
      <c r="E3010" s="14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282">E3010/D3010</f>
        <v>1.0116666666666667</v>
      </c>
      <c r="P3010" s="6">
        <f t="shared" ref="P3010:P3073" si="283">E3010/L3010</f>
        <v>116.73076923076923</v>
      </c>
      <c r="Q3010" t="str">
        <f t="shared" ref="Q3010:Q3073" si="284">LEFT(N3010,FIND("/",N3010)-1)</f>
        <v>theater</v>
      </c>
      <c r="R3010" t="str">
        <f t="shared" ref="R3010:R3073" si="285">RIGHT(N3010,LEN(N3010)-FIND("/",N3010))</f>
        <v>spaces</v>
      </c>
      <c r="S3010" s="11">
        <f t="shared" ref="S3010:S3073" si="286">(((J3010/60)/60)/24)+DATE(1970,1,1)</f>
        <v>42360.212025462963</v>
      </c>
      <c r="T3010" s="11">
        <f t="shared" ref="T3010:T3073" si="287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14">
        <v>25000</v>
      </c>
      <c r="E3011" s="14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82"/>
        <v>1.19756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41939.569907407407</v>
      </c>
      <c r="T3011" s="11">
        <f t="shared" si="287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14">
        <v>1500</v>
      </c>
      <c r="E3012" s="14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14">
        <v>300</v>
      </c>
      <c r="E3013" s="14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14">
        <v>4000</v>
      </c>
      <c r="E3014" s="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14">
        <v>10000</v>
      </c>
      <c r="E3015" s="14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14">
        <v>25000</v>
      </c>
      <c r="E3016" s="14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14">
        <v>3400</v>
      </c>
      <c r="E3017" s="14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14">
        <v>8500</v>
      </c>
      <c r="E3018" s="14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14">
        <v>22000</v>
      </c>
      <c r="E3019" s="14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14">
        <v>4200</v>
      </c>
      <c r="E3020" s="14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14">
        <v>15000</v>
      </c>
      <c r="E3021" s="14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14">
        <v>7000</v>
      </c>
      <c r="E3022" s="14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14">
        <v>4500</v>
      </c>
      <c r="E3023" s="14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14">
        <v>10000</v>
      </c>
      <c r="E3024" s="1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14">
        <v>700</v>
      </c>
      <c r="E3025" s="14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14">
        <v>5000</v>
      </c>
      <c r="E3026" s="14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14">
        <v>2500</v>
      </c>
      <c r="E3027" s="14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14">
        <v>900</v>
      </c>
      <c r="E3028" s="14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14">
        <v>40000</v>
      </c>
      <c r="E3029" s="14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14">
        <v>5000</v>
      </c>
      <c r="E3030" s="14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14">
        <v>30000</v>
      </c>
      <c r="E3031" s="14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14">
        <v>1750</v>
      </c>
      <c r="E3032" s="14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14">
        <v>1500</v>
      </c>
      <c r="E3033" s="14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14">
        <v>1000</v>
      </c>
      <c r="E3034" s="1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14">
        <v>3000</v>
      </c>
      <c r="E3035" s="14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14">
        <v>100000</v>
      </c>
      <c r="E3036" s="14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14">
        <v>25000</v>
      </c>
      <c r="E3037" s="14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14">
        <v>25000</v>
      </c>
      <c r="E3038" s="14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14">
        <v>500</v>
      </c>
      <c r="E3039" s="14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14">
        <v>1000</v>
      </c>
      <c r="E3040" s="14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14">
        <v>20000</v>
      </c>
      <c r="E3041" s="14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14">
        <v>3000</v>
      </c>
      <c r="E3042" s="14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14">
        <v>8300</v>
      </c>
      <c r="E3043" s="14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14">
        <v>1500</v>
      </c>
      <c r="E3044" s="1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14">
        <v>15000</v>
      </c>
      <c r="E3045" s="14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14">
        <v>12000</v>
      </c>
      <c r="E3046" s="14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14">
        <v>4000</v>
      </c>
      <c r="E3047" s="14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14">
        <v>7900</v>
      </c>
      <c r="E3048" s="14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14">
        <v>500</v>
      </c>
      <c r="E3049" s="14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14">
        <v>5000</v>
      </c>
      <c r="E3050" s="14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14">
        <v>3750</v>
      </c>
      <c r="E3051" s="14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14">
        <v>600</v>
      </c>
      <c r="E3052" s="14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14">
        <v>3500</v>
      </c>
      <c r="E3053" s="1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14">
        <v>50000</v>
      </c>
      <c r="E3054" s="1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14">
        <v>10000</v>
      </c>
      <c r="E3055" s="1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14">
        <v>300</v>
      </c>
      <c r="E3056" s="1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14">
        <v>20000</v>
      </c>
      <c r="E3057" s="1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14">
        <v>25000</v>
      </c>
      <c r="E3058" s="1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14">
        <v>50000</v>
      </c>
      <c r="E3059" s="1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14">
        <v>18000</v>
      </c>
      <c r="E3060" s="1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14">
        <v>15000</v>
      </c>
      <c r="E3061" s="1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14">
        <v>220000</v>
      </c>
      <c r="E3062" s="1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14">
        <v>1000000</v>
      </c>
      <c r="E3063" s="1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14">
        <v>10000</v>
      </c>
      <c r="E3064" s="1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14">
        <v>3000</v>
      </c>
      <c r="E3065" s="1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14">
        <v>75000</v>
      </c>
      <c r="E3066" s="1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14">
        <v>25000</v>
      </c>
      <c r="E3067" s="1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14">
        <v>350000</v>
      </c>
      <c r="E3068" s="1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14">
        <v>8000</v>
      </c>
      <c r="E3069" s="1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14">
        <v>250000</v>
      </c>
      <c r="E3070" s="1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14">
        <v>1000</v>
      </c>
      <c r="E3071" s="1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14">
        <v>10000</v>
      </c>
      <c r="E3072" s="1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14">
        <v>12000</v>
      </c>
      <c r="E3073" s="1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14">
        <v>12000</v>
      </c>
      <c r="E3074" s="1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288">E3074/D3074</f>
        <v>1.6666666666666666E-4</v>
      </c>
      <c r="P3074" s="6">
        <f t="shared" ref="P3074:P3137" si="289">E3074/L3074</f>
        <v>1</v>
      </c>
      <c r="Q3074" t="str">
        <f t="shared" ref="Q3074:Q3137" si="290">LEFT(N3074,FIND("/",N3074)-1)</f>
        <v>theater</v>
      </c>
      <c r="R3074" t="str">
        <f t="shared" ref="R3074:R3137" si="291">RIGHT(N3074,LEN(N3074)-FIND("/",N3074))</f>
        <v>spaces</v>
      </c>
      <c r="S3074" s="11">
        <f t="shared" ref="S3074:S3137" si="292">(((J3074/60)/60)/24)+DATE(1970,1,1)</f>
        <v>42658.690532407403</v>
      </c>
      <c r="T3074" s="11">
        <f t="shared" ref="T3074:T3137" si="293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14">
        <v>2800000</v>
      </c>
      <c r="E3075" s="1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88"/>
        <v>2.3035714285714285E-4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42111.684027777781</v>
      </c>
      <c r="T3075" s="11">
        <f t="shared" si="293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14">
        <v>25000</v>
      </c>
      <c r="E3076" s="1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14">
        <v>15000</v>
      </c>
      <c r="E3077" s="1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14">
        <v>10000</v>
      </c>
      <c r="E3078" s="1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14">
        <v>22000</v>
      </c>
      <c r="E3079" s="1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14">
        <v>60000</v>
      </c>
      <c r="E3080" s="1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14">
        <v>1333666</v>
      </c>
      <c r="E3081" s="1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14">
        <v>2000000</v>
      </c>
      <c r="E3082" s="1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14">
        <v>1000000</v>
      </c>
      <c r="E3083" s="1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14">
        <v>9000</v>
      </c>
      <c r="E3084" s="1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14">
        <v>20000</v>
      </c>
      <c r="E3085" s="1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14">
        <v>4059</v>
      </c>
      <c r="E3086" s="1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14">
        <v>25000</v>
      </c>
      <c r="E3087" s="1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14">
        <v>20000</v>
      </c>
      <c r="E3088" s="1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14">
        <v>20000</v>
      </c>
      <c r="E3089" s="1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14">
        <v>65000</v>
      </c>
      <c r="E3090" s="1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14">
        <v>25000</v>
      </c>
      <c r="E3091" s="1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14">
        <v>225000</v>
      </c>
      <c r="E3092" s="1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14">
        <v>5000</v>
      </c>
      <c r="E3093" s="1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14">
        <v>100000</v>
      </c>
      <c r="E3094" s="1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14">
        <v>4000</v>
      </c>
      <c r="E3095" s="1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14">
        <v>100000</v>
      </c>
      <c r="E3096" s="1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14">
        <v>14920</v>
      </c>
      <c r="E3097" s="1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14">
        <v>20000</v>
      </c>
      <c r="E3098" s="1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14">
        <v>10000</v>
      </c>
      <c r="E3099" s="1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14">
        <v>48725</v>
      </c>
      <c r="E3100" s="1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14">
        <v>2000</v>
      </c>
      <c r="E3101" s="1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14">
        <v>12000</v>
      </c>
      <c r="E3102" s="1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14">
        <v>2500</v>
      </c>
      <c r="E3103" s="1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14">
        <v>16000</v>
      </c>
      <c r="E3104" s="1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14">
        <v>4100</v>
      </c>
      <c r="E3105" s="1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14">
        <v>4000</v>
      </c>
      <c r="E3106" s="1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14">
        <v>5845</v>
      </c>
      <c r="E3107" s="1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14">
        <v>1000</v>
      </c>
      <c r="E3108" s="1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14">
        <v>40000</v>
      </c>
      <c r="E3109" s="1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14">
        <v>50000</v>
      </c>
      <c r="E3110" s="1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14">
        <v>26500</v>
      </c>
      <c r="E3111" s="1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14">
        <v>25000</v>
      </c>
      <c r="E3112" s="1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14">
        <v>20000</v>
      </c>
      <c r="E3113" s="1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14">
        <v>11000</v>
      </c>
      <c r="E3114" s="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14">
        <v>109225</v>
      </c>
      <c r="E3115" s="1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14">
        <v>75000</v>
      </c>
      <c r="E3116" s="1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14">
        <v>10000</v>
      </c>
      <c r="E3117" s="1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14">
        <v>750</v>
      </c>
      <c r="E3118" s="1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14">
        <v>1000</v>
      </c>
      <c r="E3119" s="1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14">
        <v>500000</v>
      </c>
      <c r="E3120" s="1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14">
        <v>10000</v>
      </c>
      <c r="E3121" s="1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14">
        <v>1300000</v>
      </c>
      <c r="E3122" s="1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14">
        <v>1500</v>
      </c>
      <c r="E3123" s="14">
        <v>10</v>
      </c>
      <c r="F3123" t="s">
        <v>8399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14">
        <v>199</v>
      </c>
      <c r="E3124" s="14">
        <v>116</v>
      </c>
      <c r="F3124" t="s">
        <v>8399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14">
        <v>125000</v>
      </c>
      <c r="E3125" s="14">
        <v>85192</v>
      </c>
      <c r="F3125" t="s">
        <v>8399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14">
        <v>800000</v>
      </c>
      <c r="E3126" s="14">
        <v>26</v>
      </c>
      <c r="F3126" t="s">
        <v>8399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14">
        <v>1500000</v>
      </c>
      <c r="E3127" s="14">
        <v>0</v>
      </c>
      <c r="F3127" t="s">
        <v>8399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14">
        <v>25000</v>
      </c>
      <c r="E3128" s="14">
        <v>1040</v>
      </c>
      <c r="F3128" t="s">
        <v>8399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14">
        <v>100000</v>
      </c>
      <c r="E3129" s="14">
        <v>0</v>
      </c>
      <c r="F3129" t="s">
        <v>8399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14">
        <v>15000</v>
      </c>
      <c r="E3130" s="1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14">
        <v>1250</v>
      </c>
      <c r="E3131" s="1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14">
        <v>10000</v>
      </c>
      <c r="E3132" s="1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14">
        <v>4100</v>
      </c>
      <c r="E3133" s="1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14">
        <v>30000</v>
      </c>
      <c r="E3134" s="1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14">
        <v>500</v>
      </c>
      <c r="E3135" s="1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14">
        <v>1000</v>
      </c>
      <c r="E3136" s="1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14">
        <v>777</v>
      </c>
      <c r="E3137" s="1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14">
        <v>500</v>
      </c>
      <c r="E3138" s="1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294">E3138/D3138</f>
        <v>1.278</v>
      </c>
      <c r="P3138" s="6">
        <f t="shared" ref="P3138:P3201" si="295">E3138/L3138</f>
        <v>29.045454545454547</v>
      </c>
      <c r="Q3138" t="str">
        <f t="shared" ref="Q3138:Q3201" si="296">LEFT(N3138,FIND("/",N3138)-1)</f>
        <v>theater</v>
      </c>
      <c r="R3138" t="str">
        <f t="shared" ref="R3138:R3201" si="297">RIGHT(N3138,LEN(N3138)-FIND("/",N3138))</f>
        <v>plays</v>
      </c>
      <c r="S3138" s="11">
        <f t="shared" ref="S3138:S3201" si="298">(((J3138/60)/60)/24)+DATE(1970,1,1)</f>
        <v>42789.462430555555</v>
      </c>
      <c r="T3138" s="11">
        <f t="shared" ref="T3138:T3201" si="299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14">
        <v>1500</v>
      </c>
      <c r="E3139" s="1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294"/>
        <v>3.3333333333333333E-2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42807.885057870371</v>
      </c>
      <c r="T3139" s="11">
        <f t="shared" si="299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14">
        <v>200</v>
      </c>
      <c r="E3140" s="1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14">
        <v>50000</v>
      </c>
      <c r="E3141" s="1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14">
        <v>10000</v>
      </c>
      <c r="E3142" s="1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14">
        <v>500</v>
      </c>
      <c r="E3143" s="1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14">
        <v>2750</v>
      </c>
      <c r="E3144" s="1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14">
        <v>700</v>
      </c>
      <c r="E3145" s="1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14">
        <v>10000</v>
      </c>
      <c r="E3146" s="1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14">
        <v>25000</v>
      </c>
      <c r="E3147" s="1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14">
        <v>50000</v>
      </c>
      <c r="E3148" s="1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14">
        <v>20000</v>
      </c>
      <c r="E3149" s="14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14">
        <v>1800</v>
      </c>
      <c r="E3150" s="14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14">
        <v>1250</v>
      </c>
      <c r="E3151" s="14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14">
        <v>3500</v>
      </c>
      <c r="E3152" s="14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14">
        <v>3500</v>
      </c>
      <c r="E3153" s="14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14">
        <v>2200</v>
      </c>
      <c r="E3154" s="1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14">
        <v>3000</v>
      </c>
      <c r="E3155" s="14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14">
        <v>7000</v>
      </c>
      <c r="E3156" s="14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14">
        <v>5000</v>
      </c>
      <c r="E3157" s="14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14">
        <v>5500</v>
      </c>
      <c r="E3158" s="14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14">
        <v>4000</v>
      </c>
      <c r="E3159" s="14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14">
        <v>5000</v>
      </c>
      <c r="E3160" s="14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14">
        <v>1500</v>
      </c>
      <c r="E3161" s="14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14">
        <v>4500</v>
      </c>
      <c r="E3162" s="14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14">
        <v>2000</v>
      </c>
      <c r="E3163" s="14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14">
        <v>4000</v>
      </c>
      <c r="E3164" s="1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14">
        <v>13000</v>
      </c>
      <c r="E3165" s="14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14">
        <v>2500</v>
      </c>
      <c r="E3166" s="14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14">
        <v>750</v>
      </c>
      <c r="E3167" s="14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14">
        <v>35000</v>
      </c>
      <c r="E3168" s="14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14">
        <v>3000</v>
      </c>
      <c r="E3169" s="14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14">
        <v>2500</v>
      </c>
      <c r="E3170" s="14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14">
        <v>8000</v>
      </c>
      <c r="E3171" s="14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14">
        <v>2000</v>
      </c>
      <c r="E3172" s="14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14">
        <v>7000</v>
      </c>
      <c r="E3173" s="14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14">
        <v>2000</v>
      </c>
      <c r="E3174" s="1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14">
        <v>10000</v>
      </c>
      <c r="E3175" s="14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14">
        <v>3000</v>
      </c>
      <c r="E3176" s="14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14">
        <v>5000</v>
      </c>
      <c r="E3177" s="14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14">
        <v>1900</v>
      </c>
      <c r="E3178" s="14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14">
        <v>2500</v>
      </c>
      <c r="E3179" s="14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14">
        <v>1500</v>
      </c>
      <c r="E3180" s="14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14">
        <v>4200</v>
      </c>
      <c r="E3181" s="14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14">
        <v>1200</v>
      </c>
      <c r="E3182" s="14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14">
        <v>500</v>
      </c>
      <c r="E3183" s="14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14">
        <v>7000</v>
      </c>
      <c r="E3184" s="1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14">
        <v>2500</v>
      </c>
      <c r="E3185" s="14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14">
        <v>4300</v>
      </c>
      <c r="E3186" s="14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14">
        <v>1000</v>
      </c>
      <c r="E3187" s="14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14">
        <v>3200</v>
      </c>
      <c r="E3188" s="14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14">
        <v>15000</v>
      </c>
      <c r="E3189" s="14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14">
        <v>200</v>
      </c>
      <c r="E3190" s="1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14">
        <v>55000</v>
      </c>
      <c r="E3191" s="1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14">
        <v>4000</v>
      </c>
      <c r="E3192" s="1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14">
        <v>3750</v>
      </c>
      <c r="E3193" s="1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14">
        <v>10000</v>
      </c>
      <c r="E3194" s="1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14">
        <v>5000</v>
      </c>
      <c r="E3195" s="1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14">
        <v>11000</v>
      </c>
      <c r="E3196" s="1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14">
        <v>3500</v>
      </c>
      <c r="E3197" s="1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14">
        <v>3000000</v>
      </c>
      <c r="E3198" s="1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14">
        <v>10000</v>
      </c>
      <c r="E3199" s="1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14">
        <v>30000</v>
      </c>
      <c r="E3200" s="1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14">
        <v>5000</v>
      </c>
      <c r="E3201" s="1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14">
        <v>50000</v>
      </c>
      <c r="E3202" s="1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300">E3202/D3202</f>
        <v>2.0000000000000002E-5</v>
      </c>
      <c r="P3202" s="6">
        <f t="shared" ref="P3202:P3265" si="301">E3202/L3202</f>
        <v>1</v>
      </c>
      <c r="Q3202" t="str">
        <f t="shared" ref="Q3202:Q3265" si="302">LEFT(N3202,FIND("/",N3202)-1)</f>
        <v>theater</v>
      </c>
      <c r="R3202" t="str">
        <f t="shared" ref="R3202:R3265" si="303">RIGHT(N3202,LEN(N3202)-FIND("/",N3202))</f>
        <v>musical</v>
      </c>
      <c r="S3202" s="11">
        <f t="shared" ref="S3202:S3265" si="304">(((J3202/60)/60)/24)+DATE(1970,1,1)</f>
        <v>42460.320613425924</v>
      </c>
      <c r="T3202" s="11">
        <f t="shared" ref="T3202:T3265" si="305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14">
        <v>2000</v>
      </c>
      <c r="E3203" s="1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300"/>
        <v>1.2500000000000001E-2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41861.767094907409</v>
      </c>
      <c r="T3203" s="11">
        <f t="shared" si="305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14">
        <v>5000</v>
      </c>
      <c r="E3204" s="1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14">
        <v>1000</v>
      </c>
      <c r="E3205" s="1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14">
        <v>500</v>
      </c>
      <c r="E3206" s="1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14">
        <v>8000</v>
      </c>
      <c r="E3207" s="1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14">
        <v>5000</v>
      </c>
      <c r="E3208" s="1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14">
        <v>5500</v>
      </c>
      <c r="E3209" s="1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14">
        <v>5000</v>
      </c>
      <c r="E3210" s="14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14">
        <v>9500</v>
      </c>
      <c r="E3211" s="14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14">
        <v>3000</v>
      </c>
      <c r="E3212" s="14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14">
        <v>23000</v>
      </c>
      <c r="E3213" s="14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14">
        <v>4000</v>
      </c>
      <c r="E3214" s="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14">
        <v>6000</v>
      </c>
      <c r="E3215" s="14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14">
        <v>12000</v>
      </c>
      <c r="E3216" s="14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14">
        <v>35000</v>
      </c>
      <c r="E3217" s="14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14">
        <v>2000</v>
      </c>
      <c r="E3218" s="14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14">
        <v>4500</v>
      </c>
      <c r="E3219" s="14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14">
        <v>12000</v>
      </c>
      <c r="E3220" s="14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14">
        <v>20000</v>
      </c>
      <c r="E3221" s="14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14">
        <v>15000</v>
      </c>
      <c r="E3222" s="14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14">
        <v>4000</v>
      </c>
      <c r="E3223" s="14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14">
        <v>2500</v>
      </c>
      <c r="E3224" s="1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14">
        <v>3100</v>
      </c>
      <c r="E3225" s="14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14">
        <v>30000</v>
      </c>
      <c r="E3226" s="14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14">
        <v>2000</v>
      </c>
      <c r="E3227" s="14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14">
        <v>1200</v>
      </c>
      <c r="E3228" s="14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14">
        <v>1200</v>
      </c>
      <c r="E3229" s="14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14">
        <v>7000</v>
      </c>
      <c r="E3230" s="14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14">
        <v>20000</v>
      </c>
      <c r="E3231" s="14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14">
        <v>2600</v>
      </c>
      <c r="E3232" s="14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14">
        <v>1000</v>
      </c>
      <c r="E3233" s="14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14">
        <v>1000</v>
      </c>
      <c r="E3234" s="1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14">
        <v>5000</v>
      </c>
      <c r="E3235" s="14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14">
        <v>4000</v>
      </c>
      <c r="E3236" s="14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14">
        <v>15000</v>
      </c>
      <c r="E3237" s="14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14">
        <v>20000</v>
      </c>
      <c r="E3238" s="14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14">
        <v>35000</v>
      </c>
      <c r="E3239" s="14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14">
        <v>2800</v>
      </c>
      <c r="E3240" s="14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14">
        <v>5862</v>
      </c>
      <c r="E3241" s="14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14">
        <v>3000</v>
      </c>
      <c r="E3242" s="14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14">
        <v>8500</v>
      </c>
      <c r="E3243" s="14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14">
        <v>10000</v>
      </c>
      <c r="E3244" s="1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14">
        <v>8000</v>
      </c>
      <c r="E3245" s="14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14">
        <v>1600</v>
      </c>
      <c r="E3246" s="14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14">
        <v>21000</v>
      </c>
      <c r="E3247" s="14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14">
        <v>10000</v>
      </c>
      <c r="E3248" s="14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14">
        <v>2500</v>
      </c>
      <c r="E3249" s="14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14">
        <v>12000</v>
      </c>
      <c r="E3250" s="14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14">
        <v>5500</v>
      </c>
      <c r="E3251" s="14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14">
        <v>25000</v>
      </c>
      <c r="E3252" s="14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14">
        <v>1500</v>
      </c>
      <c r="E3253" s="14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14">
        <v>2250</v>
      </c>
      <c r="E3254" s="1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14">
        <v>20000</v>
      </c>
      <c r="E3255" s="14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14">
        <v>13000</v>
      </c>
      <c r="E3256" s="14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14">
        <v>300</v>
      </c>
      <c r="E3257" s="14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14">
        <v>10000</v>
      </c>
      <c r="E3258" s="14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14">
        <v>2000</v>
      </c>
      <c r="E3259" s="14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14">
        <v>7000</v>
      </c>
      <c r="E3260" s="14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14">
        <v>23000</v>
      </c>
      <c r="E3261" s="14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14">
        <v>5000</v>
      </c>
      <c r="E3262" s="14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14">
        <v>3300</v>
      </c>
      <c r="E3263" s="14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14">
        <v>12200</v>
      </c>
      <c r="E3264" s="1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14">
        <v>2500</v>
      </c>
      <c r="E3265" s="14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14">
        <v>2500</v>
      </c>
      <c r="E3266" s="14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306">E3266/D3266</f>
        <v>1.03</v>
      </c>
      <c r="P3266" s="6">
        <f t="shared" ref="P3266:P3329" si="307">E3266/L3266</f>
        <v>52.551020408163268</v>
      </c>
      <c r="Q3266" t="str">
        <f t="shared" ref="Q3266:Q3329" si="308">LEFT(N3266,FIND("/",N3266)-1)</f>
        <v>theater</v>
      </c>
      <c r="R3266" t="str">
        <f t="shared" ref="R3266:R3329" si="309">RIGHT(N3266,LEN(N3266)-FIND("/",N3266))</f>
        <v>plays</v>
      </c>
      <c r="S3266" s="11">
        <f t="shared" ref="S3266:S3329" si="310">(((J3266/60)/60)/24)+DATE(1970,1,1)</f>
        <v>42016.800208333334</v>
      </c>
      <c r="T3266" s="11">
        <f t="shared" ref="T3266:T3329" si="311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14">
        <v>2700</v>
      </c>
      <c r="E3267" s="14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06"/>
        <v>1.64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42311.711979166663</v>
      </c>
      <c r="T3267" s="11">
        <f t="shared" si="311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14">
        <v>6000</v>
      </c>
      <c r="E3268" s="14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14">
        <v>15000</v>
      </c>
      <c r="E3269" s="14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14">
        <v>2000</v>
      </c>
      <c r="E3270" s="14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14">
        <v>8000</v>
      </c>
      <c r="E3271" s="14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14">
        <v>1800</v>
      </c>
      <c r="E3272" s="14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14">
        <v>1500</v>
      </c>
      <c r="E3273" s="14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14">
        <v>10000</v>
      </c>
      <c r="E3274" s="1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14">
        <v>4000</v>
      </c>
      <c r="E3275" s="14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14">
        <v>15500</v>
      </c>
      <c r="E3276" s="14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14">
        <v>1800</v>
      </c>
      <c r="E3277" s="14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14">
        <v>4500</v>
      </c>
      <c r="E3278" s="14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14">
        <v>5000</v>
      </c>
      <c r="E3279" s="14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14">
        <v>2500</v>
      </c>
      <c r="E3280" s="14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14">
        <v>5800</v>
      </c>
      <c r="E3281" s="14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14">
        <v>2000</v>
      </c>
      <c r="E3282" s="14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14">
        <v>5000</v>
      </c>
      <c r="E3283" s="14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14">
        <v>31000</v>
      </c>
      <c r="E3284" s="1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14">
        <v>800</v>
      </c>
      <c r="E3285" s="14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14">
        <v>3000</v>
      </c>
      <c r="E3286" s="14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14">
        <v>4999</v>
      </c>
      <c r="E3287" s="14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14">
        <v>15000</v>
      </c>
      <c r="E3288" s="14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14">
        <v>2500</v>
      </c>
      <c r="E3289" s="14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14">
        <v>10000</v>
      </c>
      <c r="E3290" s="14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14">
        <v>500</v>
      </c>
      <c r="E3291" s="14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14">
        <v>2000</v>
      </c>
      <c r="E3292" s="14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14">
        <v>500</v>
      </c>
      <c r="E3293" s="14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14">
        <v>101</v>
      </c>
      <c r="E3294" s="1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14">
        <v>4500</v>
      </c>
      <c r="E3295" s="14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14">
        <v>600</v>
      </c>
      <c r="E3296" s="14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14">
        <v>700</v>
      </c>
      <c r="E3297" s="14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14">
        <v>1500</v>
      </c>
      <c r="E3298" s="14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14">
        <v>5500</v>
      </c>
      <c r="E3299" s="14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14">
        <v>10000</v>
      </c>
      <c r="E3300" s="14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14">
        <v>3000</v>
      </c>
      <c r="E3301" s="14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14">
        <v>3000</v>
      </c>
      <c r="E3302" s="14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14">
        <v>3000</v>
      </c>
      <c r="E3303" s="14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14">
        <v>8400</v>
      </c>
      <c r="E3304" s="1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14">
        <v>1800</v>
      </c>
      <c r="E3305" s="14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14">
        <v>15000</v>
      </c>
      <c r="E3306" s="14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14">
        <v>4000</v>
      </c>
      <c r="E3307" s="14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14">
        <v>1500</v>
      </c>
      <c r="E3308" s="14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14">
        <v>1000</v>
      </c>
      <c r="E3309" s="14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14">
        <v>3500</v>
      </c>
      <c r="E3310" s="14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14">
        <v>350</v>
      </c>
      <c r="E3311" s="14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14">
        <v>6500</v>
      </c>
      <c r="E3312" s="14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14">
        <v>2500</v>
      </c>
      <c r="E3313" s="14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14">
        <v>2500</v>
      </c>
      <c r="E3314" s="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14">
        <v>2000</v>
      </c>
      <c r="E3315" s="14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14">
        <v>800</v>
      </c>
      <c r="E3316" s="14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14">
        <v>4000</v>
      </c>
      <c r="E3317" s="14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14">
        <v>11737</v>
      </c>
      <c r="E3318" s="14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14">
        <v>1050</v>
      </c>
      <c r="E3319" s="14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14">
        <v>2000</v>
      </c>
      <c r="E3320" s="14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14">
        <v>500</v>
      </c>
      <c r="E3321" s="14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14">
        <v>2500</v>
      </c>
      <c r="E3322" s="14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14">
        <v>500</v>
      </c>
      <c r="E3323" s="14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14">
        <v>3300</v>
      </c>
      <c r="E3324" s="1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14">
        <v>1000</v>
      </c>
      <c r="E3325" s="14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14">
        <v>1500</v>
      </c>
      <c r="E3326" s="14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14">
        <v>400</v>
      </c>
      <c r="E3327" s="14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14">
        <v>8000</v>
      </c>
      <c r="E3328" s="14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14">
        <v>800</v>
      </c>
      <c r="E3329" s="14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14">
        <v>1800</v>
      </c>
      <c r="E3330" s="14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312">E3330/D3330</f>
        <v>1.4638888888888888</v>
      </c>
      <c r="P3330" s="6">
        <f t="shared" ref="P3330:P3393" si="313">E3330/L3330</f>
        <v>292.77777777777777</v>
      </c>
      <c r="Q3330" t="str">
        <f t="shared" ref="Q3330:Q3393" si="314">LEFT(N3330,FIND("/",N3330)-1)</f>
        <v>theater</v>
      </c>
      <c r="R3330" t="str">
        <f t="shared" ref="R3330:R3393" si="315">RIGHT(N3330,LEN(N3330)-FIND("/",N3330))</f>
        <v>plays</v>
      </c>
      <c r="S3330" s="11">
        <f t="shared" ref="S3330:S3393" si="316">(((J3330/60)/60)/24)+DATE(1970,1,1)</f>
        <v>41822.57503472222</v>
      </c>
      <c r="T3330" s="11">
        <f t="shared" ref="T3330:T3393" si="317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14">
        <v>1000</v>
      </c>
      <c r="E3331" s="14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12"/>
        <v>1.1679999999999999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41837.323009259257</v>
      </c>
      <c r="T3331" s="11">
        <f t="shared" si="317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14">
        <v>1500</v>
      </c>
      <c r="E3332" s="14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14">
        <v>5000</v>
      </c>
      <c r="E3333" s="14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14">
        <v>6000</v>
      </c>
      <c r="E3334" s="1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14">
        <v>3500</v>
      </c>
      <c r="E3335" s="14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14">
        <v>3871</v>
      </c>
      <c r="E3336" s="14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14">
        <v>5000</v>
      </c>
      <c r="E3337" s="14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14">
        <v>250</v>
      </c>
      <c r="E3338" s="14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14">
        <v>2500</v>
      </c>
      <c r="E3339" s="14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14">
        <v>15000</v>
      </c>
      <c r="E3340" s="14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14">
        <v>8000</v>
      </c>
      <c r="E3341" s="14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14">
        <v>3000</v>
      </c>
      <c r="E3342" s="14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14">
        <v>3350</v>
      </c>
      <c r="E3343" s="14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14">
        <v>6000</v>
      </c>
      <c r="E3344" s="1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14">
        <v>700</v>
      </c>
      <c r="E3345" s="14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14">
        <v>4500</v>
      </c>
      <c r="E3346" s="14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14">
        <v>500</v>
      </c>
      <c r="E3347" s="14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14">
        <v>1500</v>
      </c>
      <c r="E3348" s="14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14">
        <v>2000</v>
      </c>
      <c r="E3349" s="14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14">
        <v>5500</v>
      </c>
      <c r="E3350" s="14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14">
        <v>1000</v>
      </c>
      <c r="E3351" s="14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14">
        <v>3500</v>
      </c>
      <c r="E3352" s="14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14">
        <v>5000</v>
      </c>
      <c r="E3353" s="14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14">
        <v>5000</v>
      </c>
      <c r="E3354" s="1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14">
        <v>500</v>
      </c>
      <c r="E3355" s="14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14">
        <v>3000</v>
      </c>
      <c r="E3356" s="14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14">
        <v>1750</v>
      </c>
      <c r="E3357" s="14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14">
        <v>1500</v>
      </c>
      <c r="E3358" s="14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14">
        <v>2000</v>
      </c>
      <c r="E3359" s="14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14">
        <v>10000</v>
      </c>
      <c r="E3360" s="14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14">
        <v>4000</v>
      </c>
      <c r="E3361" s="14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14">
        <v>9000</v>
      </c>
      <c r="E3362" s="14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14">
        <v>5000</v>
      </c>
      <c r="E3363" s="14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14">
        <v>500</v>
      </c>
      <c r="E3364" s="1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14">
        <v>7750</v>
      </c>
      <c r="E3365" s="14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14">
        <v>3000</v>
      </c>
      <c r="E3366" s="14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14">
        <v>2500</v>
      </c>
      <c r="E3367" s="14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14">
        <v>500</v>
      </c>
      <c r="E3368" s="14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14">
        <v>750</v>
      </c>
      <c r="E3369" s="14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14">
        <v>1000</v>
      </c>
      <c r="E3370" s="14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14">
        <v>5000</v>
      </c>
      <c r="E3371" s="14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14">
        <v>1500</v>
      </c>
      <c r="E3372" s="14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14">
        <v>200</v>
      </c>
      <c r="E3373" s="14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14">
        <v>1000</v>
      </c>
      <c r="E3374" s="1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14">
        <v>2000</v>
      </c>
      <c r="E3375" s="14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14">
        <v>3500</v>
      </c>
      <c r="E3376" s="14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14">
        <v>3000</v>
      </c>
      <c r="E3377" s="14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14">
        <v>8000</v>
      </c>
      <c r="E3378" s="14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14">
        <v>8000</v>
      </c>
      <c r="E3379" s="14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14">
        <v>550</v>
      </c>
      <c r="E3380" s="14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14">
        <v>2000</v>
      </c>
      <c r="E3381" s="14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14">
        <v>3000</v>
      </c>
      <c r="E3382" s="14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14">
        <v>4000</v>
      </c>
      <c r="E3383" s="14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14">
        <v>3500</v>
      </c>
      <c r="E3384" s="1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14">
        <v>1750</v>
      </c>
      <c r="E3385" s="14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14">
        <v>6000</v>
      </c>
      <c r="E3386" s="14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14">
        <v>2000</v>
      </c>
      <c r="E3387" s="14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14">
        <v>2000</v>
      </c>
      <c r="E3388" s="14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14">
        <v>3000</v>
      </c>
      <c r="E3389" s="14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14">
        <v>1500</v>
      </c>
      <c r="E3390" s="14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14">
        <v>10000</v>
      </c>
      <c r="E3391" s="14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14">
        <v>1500</v>
      </c>
      <c r="E3392" s="14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14">
        <v>500</v>
      </c>
      <c r="E3393" s="14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14">
        <v>500</v>
      </c>
      <c r="E3394" s="1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318">E3394/D3394</f>
        <v>1</v>
      </c>
      <c r="P3394" s="6">
        <f t="shared" ref="P3394:P3457" si="319">E3394/L3394</f>
        <v>41.666666666666664</v>
      </c>
      <c r="Q3394" t="str">
        <f t="shared" ref="Q3394:Q3457" si="320">LEFT(N3394,FIND("/",N3394)-1)</f>
        <v>theater</v>
      </c>
      <c r="R3394" t="str">
        <f t="shared" ref="R3394:R3457" si="321">RIGHT(N3394,LEN(N3394)-FIND("/",N3394))</f>
        <v>plays</v>
      </c>
      <c r="S3394" s="11">
        <f t="shared" ref="S3394:S3457" si="322">(((J3394/60)/60)/24)+DATE(1970,1,1)</f>
        <v>42446.845543981486</v>
      </c>
      <c r="T3394" s="11">
        <f t="shared" ref="T3394:T3457" si="323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14">
        <v>1500</v>
      </c>
      <c r="E3395" s="14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18"/>
        <v>1.0580000000000001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41923.921643518523</v>
      </c>
      <c r="T3395" s="11">
        <f t="shared" si="323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14">
        <v>550</v>
      </c>
      <c r="E3396" s="14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14">
        <v>500</v>
      </c>
      <c r="E3397" s="14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14">
        <v>1500</v>
      </c>
      <c r="E3398" s="14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14">
        <v>250</v>
      </c>
      <c r="E3399" s="14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14">
        <v>4000</v>
      </c>
      <c r="E3400" s="14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14">
        <v>1200</v>
      </c>
      <c r="E3401" s="14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14">
        <v>10000</v>
      </c>
      <c r="E3402" s="14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14">
        <v>2900</v>
      </c>
      <c r="E3403" s="14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14">
        <v>15000</v>
      </c>
      <c r="E3404" s="1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14">
        <v>2000</v>
      </c>
      <c r="E3405" s="14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14">
        <v>500</v>
      </c>
      <c r="E3406" s="14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14">
        <v>350</v>
      </c>
      <c r="E3407" s="14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14">
        <v>10000</v>
      </c>
      <c r="E3408" s="14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14">
        <v>2000</v>
      </c>
      <c r="E3409" s="14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14">
        <v>500</v>
      </c>
      <c r="E3410" s="14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14">
        <v>500</v>
      </c>
      <c r="E3411" s="14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14">
        <v>3000</v>
      </c>
      <c r="E3412" s="14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14">
        <v>15000</v>
      </c>
      <c r="E3413" s="14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14">
        <v>3000</v>
      </c>
      <c r="E3414" s="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14">
        <v>500</v>
      </c>
      <c r="E3415" s="14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14">
        <v>3000</v>
      </c>
      <c r="E3416" s="14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14">
        <v>200</v>
      </c>
      <c r="E3417" s="14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14">
        <v>4000</v>
      </c>
      <c r="E3418" s="14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14">
        <v>1700</v>
      </c>
      <c r="E3419" s="14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14">
        <v>4000</v>
      </c>
      <c r="E3420" s="14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14">
        <v>2750</v>
      </c>
      <c r="E3421" s="14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14">
        <v>700</v>
      </c>
      <c r="E3422" s="14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14">
        <v>10000</v>
      </c>
      <c r="E3423" s="14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14">
        <v>3000</v>
      </c>
      <c r="E3424" s="1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14">
        <v>250</v>
      </c>
      <c r="E3425" s="14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14">
        <v>6000</v>
      </c>
      <c r="E3426" s="14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14">
        <v>30000</v>
      </c>
      <c r="E3427" s="14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14">
        <v>3750</v>
      </c>
      <c r="E3428" s="14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14">
        <v>1500</v>
      </c>
      <c r="E3429" s="14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14">
        <v>2000</v>
      </c>
      <c r="E3430" s="14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14">
        <v>150</v>
      </c>
      <c r="E3431" s="14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14">
        <v>2000</v>
      </c>
      <c r="E3432" s="14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14">
        <v>2000</v>
      </c>
      <c r="E3433" s="14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14">
        <v>2000</v>
      </c>
      <c r="E3434" s="1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14">
        <v>9500</v>
      </c>
      <c r="E3435" s="14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14">
        <v>10000</v>
      </c>
      <c r="E3436" s="14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14">
        <v>1000</v>
      </c>
      <c r="E3437" s="14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14">
        <v>5000</v>
      </c>
      <c r="E3438" s="14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14">
        <v>3000</v>
      </c>
      <c r="E3439" s="14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14">
        <v>2500</v>
      </c>
      <c r="E3440" s="14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14">
        <v>1200</v>
      </c>
      <c r="E3441" s="14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14">
        <v>5000</v>
      </c>
      <c r="E3442" s="14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14">
        <v>2500</v>
      </c>
      <c r="E3443" s="14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14">
        <v>250</v>
      </c>
      <c r="E3444" s="1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14">
        <v>1000</v>
      </c>
      <c r="E3445" s="14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14">
        <v>300</v>
      </c>
      <c r="E3446" s="14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14">
        <v>2000</v>
      </c>
      <c r="E3447" s="14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14">
        <v>1000</v>
      </c>
      <c r="E3448" s="14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14">
        <v>1000</v>
      </c>
      <c r="E3449" s="14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14">
        <v>2100</v>
      </c>
      <c r="E3450" s="14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14">
        <v>800</v>
      </c>
      <c r="E3451" s="14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14">
        <v>500</v>
      </c>
      <c r="E3452" s="14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14">
        <v>650</v>
      </c>
      <c r="E3453" s="14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14">
        <v>1000</v>
      </c>
      <c r="E3454" s="1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14">
        <v>300</v>
      </c>
      <c r="E3455" s="14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14">
        <v>700</v>
      </c>
      <c r="E3456" s="14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14">
        <v>10000</v>
      </c>
      <c r="E3457" s="14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14">
        <v>3000</v>
      </c>
      <c r="E3458" s="14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324">E3458/D3458</f>
        <v>1.913</v>
      </c>
      <c r="P3458" s="6">
        <f t="shared" ref="P3458:P3521" si="325">E3458/L3458</f>
        <v>358.6875</v>
      </c>
      <c r="Q3458" t="str">
        <f t="shared" ref="Q3458:Q3521" si="326">LEFT(N3458,FIND("/",N3458)-1)</f>
        <v>theater</v>
      </c>
      <c r="R3458" t="str">
        <f t="shared" ref="R3458:R3521" si="327">RIGHT(N3458,LEN(N3458)-FIND("/",N3458))</f>
        <v>plays</v>
      </c>
      <c r="S3458" s="11">
        <f t="shared" ref="S3458:S3521" si="328">(((J3458/60)/60)/24)+DATE(1970,1,1)</f>
        <v>41821.205636574072</v>
      </c>
      <c r="T3458" s="11">
        <f t="shared" ref="T3458:T3521" si="329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14">
        <v>2000</v>
      </c>
      <c r="E3459" s="14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24"/>
        <v>1.4019999999999999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42016.706678240742</v>
      </c>
      <c r="T3459" s="11">
        <f t="shared" si="329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14">
        <v>978</v>
      </c>
      <c r="E3460" s="14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14">
        <v>500</v>
      </c>
      <c r="E3461" s="14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14">
        <v>500</v>
      </c>
      <c r="E3462" s="14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14">
        <v>500</v>
      </c>
      <c r="E3463" s="14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14">
        <v>250</v>
      </c>
      <c r="E3464" s="1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14">
        <v>10000</v>
      </c>
      <c r="E3465" s="14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14">
        <v>5000</v>
      </c>
      <c r="E3466" s="14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14">
        <v>2000</v>
      </c>
      <c r="E3467" s="14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14">
        <v>3500</v>
      </c>
      <c r="E3468" s="14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14">
        <v>3000</v>
      </c>
      <c r="E3469" s="14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14">
        <v>10000</v>
      </c>
      <c r="E3470" s="14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14">
        <v>2800</v>
      </c>
      <c r="E3471" s="14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14">
        <v>250</v>
      </c>
      <c r="E3472" s="14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14">
        <v>500</v>
      </c>
      <c r="E3473" s="14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14">
        <v>2000</v>
      </c>
      <c r="E3474" s="1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14">
        <v>4900</v>
      </c>
      <c r="E3475" s="14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14">
        <v>2000</v>
      </c>
      <c r="E3476" s="14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14">
        <v>300</v>
      </c>
      <c r="E3477" s="14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14">
        <v>300</v>
      </c>
      <c r="E3478" s="14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14">
        <v>1800</v>
      </c>
      <c r="E3479" s="14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14">
        <v>2000</v>
      </c>
      <c r="E3480" s="14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14">
        <v>1500</v>
      </c>
      <c r="E3481" s="14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14">
        <v>1500</v>
      </c>
      <c r="E3482" s="14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14">
        <v>10000</v>
      </c>
      <c r="E3483" s="14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14">
        <v>3000</v>
      </c>
      <c r="E3484" s="1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14">
        <v>3350</v>
      </c>
      <c r="E3485" s="14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14">
        <v>2500</v>
      </c>
      <c r="E3486" s="14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14">
        <v>1650</v>
      </c>
      <c r="E3487" s="14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14">
        <v>3000</v>
      </c>
      <c r="E3488" s="14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14">
        <v>2000</v>
      </c>
      <c r="E3489" s="14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14">
        <v>3000</v>
      </c>
      <c r="E3490" s="14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14">
        <v>5000</v>
      </c>
      <c r="E3491" s="14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14">
        <v>1000</v>
      </c>
      <c r="E3492" s="14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14">
        <v>500</v>
      </c>
      <c r="E3493" s="14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14">
        <v>3800</v>
      </c>
      <c r="E3494" s="1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14">
        <v>1500</v>
      </c>
      <c r="E3495" s="14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14">
        <v>400</v>
      </c>
      <c r="E3496" s="14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14">
        <v>5000</v>
      </c>
      <c r="E3497" s="14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14">
        <v>3000</v>
      </c>
      <c r="E3498" s="14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14">
        <v>1551</v>
      </c>
      <c r="E3499" s="14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14">
        <v>1650</v>
      </c>
      <c r="E3500" s="14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14">
        <v>2000</v>
      </c>
      <c r="E3501" s="14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14">
        <v>1000</v>
      </c>
      <c r="E3502" s="14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14">
        <v>1500</v>
      </c>
      <c r="E3503" s="14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14">
        <v>4000</v>
      </c>
      <c r="E3504" s="1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14">
        <v>2500</v>
      </c>
      <c r="E3505" s="14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14">
        <v>1000</v>
      </c>
      <c r="E3506" s="14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14">
        <v>2500</v>
      </c>
      <c r="E3507" s="14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14">
        <v>3000</v>
      </c>
      <c r="E3508" s="14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14">
        <v>10000</v>
      </c>
      <c r="E3509" s="14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14">
        <v>100</v>
      </c>
      <c r="E3510" s="14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14">
        <v>3000</v>
      </c>
      <c r="E3511" s="14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14">
        <v>900</v>
      </c>
      <c r="E3512" s="14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14">
        <v>1500</v>
      </c>
      <c r="E3513" s="14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14">
        <v>1000</v>
      </c>
      <c r="E3514" s="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14">
        <v>2800</v>
      </c>
      <c r="E3515" s="14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14">
        <v>500</v>
      </c>
      <c r="E3516" s="14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14">
        <v>3000</v>
      </c>
      <c r="E3517" s="14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14">
        <v>2500</v>
      </c>
      <c r="E3518" s="14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14">
        <v>4000</v>
      </c>
      <c r="E3519" s="14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14">
        <v>1500</v>
      </c>
      <c r="E3520" s="14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14">
        <v>2000</v>
      </c>
      <c r="E3521" s="14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14">
        <v>2000</v>
      </c>
      <c r="E3522" s="14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330">E3522/D3522</f>
        <v>1.0075000000000001</v>
      </c>
      <c r="P3522" s="6">
        <f t="shared" ref="P3522:P3585" si="331">E3522/L3522</f>
        <v>95.952380952380949</v>
      </c>
      <c r="Q3522" t="str">
        <f t="shared" ref="Q3522:Q3585" si="332">LEFT(N3522,FIND("/",N3522)-1)</f>
        <v>theater</v>
      </c>
      <c r="R3522" t="str">
        <f t="shared" ref="R3522:R3585" si="333">RIGHT(N3522,LEN(N3522)-FIND("/",N3522))</f>
        <v>plays</v>
      </c>
      <c r="S3522" s="11">
        <f t="shared" ref="S3522:S3585" si="334">(((J3522/60)/60)/24)+DATE(1970,1,1)</f>
        <v>42227.824212962965</v>
      </c>
      <c r="T3522" s="11">
        <f t="shared" ref="T3522:T3585" si="335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14">
        <v>350</v>
      </c>
      <c r="E3523" s="14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30"/>
        <v>1.6942857142857144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41881.361342592594</v>
      </c>
      <c r="T3523" s="11">
        <f t="shared" si="335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14">
        <v>1395</v>
      </c>
      <c r="E3524" s="1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14">
        <v>4000</v>
      </c>
      <c r="E3525" s="14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14">
        <v>10000</v>
      </c>
      <c r="E3526" s="14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14">
        <v>500</v>
      </c>
      <c r="E3527" s="14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14">
        <v>3300</v>
      </c>
      <c r="E3528" s="14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14">
        <v>6000</v>
      </c>
      <c r="E3529" s="14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14">
        <v>1650</v>
      </c>
      <c r="E3530" s="14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14">
        <v>500</v>
      </c>
      <c r="E3531" s="14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14">
        <v>2750</v>
      </c>
      <c r="E3532" s="14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14">
        <v>1000</v>
      </c>
      <c r="E3533" s="14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14">
        <v>960</v>
      </c>
      <c r="E3534" s="1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14">
        <v>500</v>
      </c>
      <c r="E3535" s="14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14">
        <v>5000</v>
      </c>
      <c r="E3536" s="14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14">
        <v>2000</v>
      </c>
      <c r="E3537" s="14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14">
        <v>150</v>
      </c>
      <c r="E3538" s="14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14">
        <v>675</v>
      </c>
      <c r="E3539" s="14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14">
        <v>2000</v>
      </c>
      <c r="E3540" s="14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14">
        <v>600</v>
      </c>
      <c r="E3541" s="14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14">
        <v>300</v>
      </c>
      <c r="E3542" s="14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14">
        <v>1200</v>
      </c>
      <c r="E3543" s="14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14">
        <v>5500</v>
      </c>
      <c r="E3544" s="1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14">
        <v>1500</v>
      </c>
      <c r="E3545" s="14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14">
        <v>2500</v>
      </c>
      <c r="E3546" s="14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14">
        <v>250</v>
      </c>
      <c r="E3547" s="14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14">
        <v>1100</v>
      </c>
      <c r="E3548" s="14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14">
        <v>35000</v>
      </c>
      <c r="E3549" s="14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14">
        <v>2100</v>
      </c>
      <c r="E3550" s="14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14">
        <v>1000</v>
      </c>
      <c r="E3551" s="14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14">
        <v>2500</v>
      </c>
      <c r="E3552" s="14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14">
        <v>1500</v>
      </c>
      <c r="E3553" s="14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14">
        <v>773</v>
      </c>
      <c r="E3554" s="1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14">
        <v>5500</v>
      </c>
      <c r="E3555" s="14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14">
        <v>5000</v>
      </c>
      <c r="E3556" s="14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14">
        <v>2400</v>
      </c>
      <c r="E3557" s="14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14">
        <v>2200</v>
      </c>
      <c r="E3558" s="14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14">
        <v>100000</v>
      </c>
      <c r="E3559" s="14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14">
        <v>350</v>
      </c>
      <c r="E3560" s="14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14">
        <v>1000</v>
      </c>
      <c r="E3561" s="14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14">
        <v>3200</v>
      </c>
      <c r="E3562" s="14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14">
        <v>2500</v>
      </c>
      <c r="E3563" s="14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14">
        <v>315</v>
      </c>
      <c r="E3564" s="1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14">
        <v>500</v>
      </c>
      <c r="E3565" s="14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14">
        <v>1000</v>
      </c>
      <c r="E3566" s="14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14">
        <v>900</v>
      </c>
      <c r="E3567" s="14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14">
        <v>2000</v>
      </c>
      <c r="E3568" s="14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14">
        <v>1000</v>
      </c>
      <c r="E3569" s="14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14">
        <v>1000</v>
      </c>
      <c r="E3570" s="14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14">
        <v>5000</v>
      </c>
      <c r="E3571" s="14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14">
        <v>2000</v>
      </c>
      <c r="E3572" s="14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14">
        <v>1500</v>
      </c>
      <c r="E3573" s="14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14">
        <v>500</v>
      </c>
      <c r="E3574" s="1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14">
        <v>3000</v>
      </c>
      <c r="E3575" s="14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14">
        <v>5800</v>
      </c>
      <c r="E3576" s="14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14">
        <v>10000</v>
      </c>
      <c r="E3577" s="14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14">
        <v>100</v>
      </c>
      <c r="E3578" s="14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14">
        <v>600</v>
      </c>
      <c r="E3579" s="14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14">
        <v>1500</v>
      </c>
      <c r="E3580" s="14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14">
        <v>500</v>
      </c>
      <c r="E3581" s="14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14">
        <v>900</v>
      </c>
      <c r="E3582" s="14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14">
        <v>1500</v>
      </c>
      <c r="E3583" s="14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14">
        <v>1000</v>
      </c>
      <c r="E3584" s="1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14">
        <v>3000</v>
      </c>
      <c r="E3585" s="14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14">
        <v>3000</v>
      </c>
      <c r="E3586" s="14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336">E3586/D3586</f>
        <v>1.155</v>
      </c>
      <c r="P3586" s="6">
        <f t="shared" ref="P3586:P3649" si="337">E3586/L3586</f>
        <v>30.9375</v>
      </c>
      <c r="Q3586" t="str">
        <f t="shared" ref="Q3586:Q3649" si="338">LEFT(N3586,FIND("/",N3586)-1)</f>
        <v>theater</v>
      </c>
      <c r="R3586" t="str">
        <f t="shared" ref="R3586:R3649" si="339">RIGHT(N3586,LEN(N3586)-FIND("/",N3586))</f>
        <v>plays</v>
      </c>
      <c r="S3586" s="11">
        <f t="shared" ref="S3586:S3649" si="340">(((J3586/60)/60)/24)+DATE(1970,1,1)</f>
        <v>42168.316481481481</v>
      </c>
      <c r="T3586" s="11">
        <f t="shared" ref="T3586:T3649" si="341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14">
        <v>3400</v>
      </c>
      <c r="E3587" s="14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36"/>
        <v>1.1911764705882353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41964.716319444444</v>
      </c>
      <c r="T3587" s="11">
        <f t="shared" si="341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14">
        <v>7500</v>
      </c>
      <c r="E3588" s="14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14">
        <v>500</v>
      </c>
      <c r="E3589" s="14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14">
        <v>200</v>
      </c>
      <c r="E3590" s="14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14">
        <v>4000</v>
      </c>
      <c r="E3591" s="14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14">
        <v>5000</v>
      </c>
      <c r="E3592" s="14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14">
        <v>700</v>
      </c>
      <c r="E3593" s="14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14">
        <v>2000</v>
      </c>
      <c r="E3594" s="1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14">
        <v>3000</v>
      </c>
      <c r="E3595" s="14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14">
        <v>1600</v>
      </c>
      <c r="E3596" s="14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14">
        <v>2600</v>
      </c>
      <c r="E3597" s="14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14">
        <v>1100</v>
      </c>
      <c r="E3598" s="14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14">
        <v>2500</v>
      </c>
      <c r="E3599" s="14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14">
        <v>1000</v>
      </c>
      <c r="E3600" s="14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14">
        <v>500</v>
      </c>
      <c r="E3601" s="14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14">
        <v>10</v>
      </c>
      <c r="E3602" s="14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14">
        <v>2000</v>
      </c>
      <c r="E3603" s="14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14">
        <v>4000</v>
      </c>
      <c r="E3604" s="1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14">
        <v>1500</v>
      </c>
      <c r="E3605" s="14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14">
        <v>3000</v>
      </c>
      <c r="E3606" s="14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14">
        <v>250</v>
      </c>
      <c r="E3607" s="14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14">
        <v>3000</v>
      </c>
      <c r="E3608" s="14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14">
        <v>550</v>
      </c>
      <c r="E3609" s="14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14">
        <v>800</v>
      </c>
      <c r="E3610" s="14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14">
        <v>1960</v>
      </c>
      <c r="E3611" s="14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14">
        <v>1000</v>
      </c>
      <c r="E3612" s="14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14">
        <v>2500</v>
      </c>
      <c r="E3613" s="14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14">
        <v>5000</v>
      </c>
      <c r="E3614" s="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14">
        <v>1250</v>
      </c>
      <c r="E3615" s="14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14">
        <v>2500</v>
      </c>
      <c r="E3616" s="14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14">
        <v>2500</v>
      </c>
      <c r="E3617" s="14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14">
        <v>2500</v>
      </c>
      <c r="E3618" s="14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14">
        <v>740</v>
      </c>
      <c r="E3619" s="14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14">
        <v>2000</v>
      </c>
      <c r="E3620" s="14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14">
        <v>1000</v>
      </c>
      <c r="E3621" s="14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14">
        <v>10500</v>
      </c>
      <c r="E3622" s="14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14">
        <v>3000</v>
      </c>
      <c r="E3623" s="14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14">
        <v>1000</v>
      </c>
      <c r="E3624" s="1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14">
        <v>2500</v>
      </c>
      <c r="E3625" s="14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14">
        <v>3000</v>
      </c>
      <c r="E3626" s="14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14">
        <v>3000</v>
      </c>
      <c r="E3627" s="14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14">
        <v>4000</v>
      </c>
      <c r="E3628" s="14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14">
        <v>2000</v>
      </c>
      <c r="E3629" s="14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14">
        <v>100000</v>
      </c>
      <c r="E3630" s="1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14">
        <v>1000000</v>
      </c>
      <c r="E3631" s="1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14">
        <v>3000</v>
      </c>
      <c r="E3632" s="1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14">
        <v>17100</v>
      </c>
      <c r="E3633" s="1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14">
        <v>500</v>
      </c>
      <c r="E3634" s="1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14">
        <v>5000</v>
      </c>
      <c r="E3635" s="1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14">
        <v>75000</v>
      </c>
      <c r="E3636" s="1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14">
        <v>3500</v>
      </c>
      <c r="E3637" s="1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14">
        <v>150000</v>
      </c>
      <c r="E3638" s="1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14">
        <v>3000</v>
      </c>
      <c r="E3639" s="1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14">
        <v>3300</v>
      </c>
      <c r="E3640" s="1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14">
        <v>25000</v>
      </c>
      <c r="E3641" s="1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14">
        <v>1000</v>
      </c>
      <c r="E3642" s="1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14">
        <v>3000</v>
      </c>
      <c r="E3643" s="1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14">
        <v>700</v>
      </c>
      <c r="E3644" s="1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14">
        <v>25000</v>
      </c>
      <c r="E3645" s="1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14">
        <v>5000</v>
      </c>
      <c r="E3646" s="1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14">
        <v>1000</v>
      </c>
      <c r="E3647" s="1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14">
        <v>10000</v>
      </c>
      <c r="E3648" s="1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14">
        <v>500</v>
      </c>
      <c r="E3649" s="1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14">
        <v>40000</v>
      </c>
      <c r="E3650" s="14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342">E3650/D3650</f>
        <v>1.003825</v>
      </c>
      <c r="P3650" s="6">
        <f t="shared" ref="P3650:P3713" si="343">E3650/L3650</f>
        <v>550.04109589041093</v>
      </c>
      <c r="Q3650" t="str">
        <f t="shared" ref="Q3650:Q3713" si="344">LEFT(N3650,FIND("/",N3650)-1)</f>
        <v>theater</v>
      </c>
      <c r="R3650" t="str">
        <f t="shared" ref="R3650:R3713" si="345">RIGHT(N3650,LEN(N3650)-FIND("/",N3650))</f>
        <v>plays</v>
      </c>
      <c r="S3650" s="11">
        <f t="shared" ref="S3650:S3713" si="346">(((J3650/60)/60)/24)+DATE(1970,1,1)</f>
        <v>41887.292187500003</v>
      </c>
      <c r="T3650" s="11">
        <f t="shared" ref="T3650:T3713" si="347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14">
        <v>750</v>
      </c>
      <c r="E3651" s="14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42"/>
        <v>1.04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41780.712893518517</v>
      </c>
      <c r="T3651" s="11">
        <f t="shared" si="347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14">
        <v>500</v>
      </c>
      <c r="E3652" s="14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14">
        <v>500</v>
      </c>
      <c r="E3653" s="14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14">
        <v>300</v>
      </c>
      <c r="E3654" s="1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14">
        <v>2000</v>
      </c>
      <c r="E3655" s="14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14">
        <v>1500</v>
      </c>
      <c r="E3656" s="14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14">
        <v>5000</v>
      </c>
      <c r="E3657" s="14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14">
        <v>5000</v>
      </c>
      <c r="E3658" s="14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14">
        <v>2000</v>
      </c>
      <c r="E3659" s="14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14">
        <v>1500</v>
      </c>
      <c r="E3660" s="14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14">
        <v>3000</v>
      </c>
      <c r="E3661" s="14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14">
        <v>250</v>
      </c>
      <c r="E3662" s="14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14">
        <v>3000</v>
      </c>
      <c r="E3663" s="14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14">
        <v>8000</v>
      </c>
      <c r="E3664" s="1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14">
        <v>225</v>
      </c>
      <c r="E3665" s="14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14">
        <v>800</v>
      </c>
      <c r="E3666" s="14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14">
        <v>620</v>
      </c>
      <c r="E3667" s="14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14">
        <v>1200</v>
      </c>
      <c r="E3668" s="14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14">
        <v>3000</v>
      </c>
      <c r="E3669" s="14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14">
        <v>1000</v>
      </c>
      <c r="E3670" s="14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14">
        <v>1000</v>
      </c>
      <c r="E3671" s="14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14">
        <v>220</v>
      </c>
      <c r="E3672" s="14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14">
        <v>3500</v>
      </c>
      <c r="E3673" s="14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14">
        <v>3000</v>
      </c>
      <c r="E3674" s="1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14">
        <v>4000</v>
      </c>
      <c r="E3675" s="14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14">
        <v>4500</v>
      </c>
      <c r="E3676" s="14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14">
        <v>50</v>
      </c>
      <c r="E3677" s="14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14">
        <v>800</v>
      </c>
      <c r="E3678" s="14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14">
        <v>12000</v>
      </c>
      <c r="E3679" s="14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14">
        <v>2000</v>
      </c>
      <c r="E3680" s="14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14">
        <v>2000</v>
      </c>
      <c r="E3681" s="14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14">
        <v>3000</v>
      </c>
      <c r="E3682" s="14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14">
        <v>1000</v>
      </c>
      <c r="E3683" s="14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14">
        <v>3000</v>
      </c>
      <c r="E3684" s="1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14">
        <v>3500</v>
      </c>
      <c r="E3685" s="14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14">
        <v>750</v>
      </c>
      <c r="E3686" s="14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14">
        <v>5000</v>
      </c>
      <c r="E3687" s="14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14">
        <v>350</v>
      </c>
      <c r="E3688" s="14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14">
        <v>5000</v>
      </c>
      <c r="E3689" s="14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14">
        <v>3000</v>
      </c>
      <c r="E3690" s="14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14">
        <v>3000</v>
      </c>
      <c r="E3691" s="14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14">
        <v>1500</v>
      </c>
      <c r="E3692" s="14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14">
        <v>40000</v>
      </c>
      <c r="E3693" s="14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14">
        <v>1000</v>
      </c>
      <c r="E3694" s="1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14">
        <v>333</v>
      </c>
      <c r="E3695" s="14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14">
        <v>3500</v>
      </c>
      <c r="E3696" s="14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14">
        <v>4000</v>
      </c>
      <c r="E3697" s="14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14">
        <v>2000</v>
      </c>
      <c r="E3698" s="14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14">
        <v>2000</v>
      </c>
      <c r="E3699" s="14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14">
        <v>5000</v>
      </c>
      <c r="E3700" s="14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14">
        <v>2500</v>
      </c>
      <c r="E3701" s="14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14">
        <v>500</v>
      </c>
      <c r="E3702" s="14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14">
        <v>1500</v>
      </c>
      <c r="E3703" s="14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14">
        <v>3000</v>
      </c>
      <c r="E3704" s="1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14">
        <v>1050</v>
      </c>
      <c r="E3705" s="14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14">
        <v>300</v>
      </c>
      <c r="E3706" s="14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14">
        <v>2827</v>
      </c>
      <c r="E3707" s="14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14">
        <v>1500</v>
      </c>
      <c r="E3708" s="14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14">
        <v>1000</v>
      </c>
      <c r="E3709" s="14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14">
        <v>700</v>
      </c>
      <c r="E3710" s="14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14">
        <v>1000</v>
      </c>
      <c r="E3711" s="14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14">
        <v>1300</v>
      </c>
      <c r="E3712" s="14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14">
        <v>500</v>
      </c>
      <c r="E3713" s="14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14">
        <v>7500</v>
      </c>
      <c r="E3714" s="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348">E3714/D3714</f>
        <v>1.5373333333333334</v>
      </c>
      <c r="P3714" s="6">
        <f t="shared" ref="P3714:P3777" si="349">E3714/L3714</f>
        <v>110.86538461538461</v>
      </c>
      <c r="Q3714" t="str">
        <f t="shared" ref="Q3714:Q3777" si="350">LEFT(N3714,FIND("/",N3714)-1)</f>
        <v>theater</v>
      </c>
      <c r="R3714" t="str">
        <f t="shared" ref="R3714:R3777" si="351">RIGHT(N3714,LEN(N3714)-FIND("/",N3714))</f>
        <v>plays</v>
      </c>
      <c r="S3714" s="11">
        <f t="shared" ref="S3714:S3777" si="352">(((J3714/60)/60)/24)+DATE(1970,1,1)</f>
        <v>42134.172071759262</v>
      </c>
      <c r="T3714" s="11">
        <f t="shared" ref="T3714:T3777" si="353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14">
        <v>2000</v>
      </c>
      <c r="E3715" s="14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348"/>
        <v>1.0149999999999999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42505.738032407404</v>
      </c>
      <c r="T3715" s="11">
        <f t="shared" si="353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14">
        <v>10000</v>
      </c>
      <c r="E3716" s="14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14">
        <v>3500</v>
      </c>
      <c r="E3717" s="14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14">
        <v>800</v>
      </c>
      <c r="E3718" s="14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14">
        <v>4000</v>
      </c>
      <c r="E3719" s="14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14">
        <v>500</v>
      </c>
      <c r="E3720" s="14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14">
        <v>200</v>
      </c>
      <c r="E3721" s="14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14">
        <v>3300</v>
      </c>
      <c r="E3722" s="14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14">
        <v>5000</v>
      </c>
      <c r="E3723" s="14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14">
        <v>1500</v>
      </c>
      <c r="E3724" s="1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14">
        <v>4500</v>
      </c>
      <c r="E3725" s="14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14">
        <v>4300</v>
      </c>
      <c r="E3726" s="14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14">
        <v>300</v>
      </c>
      <c r="E3727" s="14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14">
        <v>850</v>
      </c>
      <c r="E3728" s="14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14">
        <v>2000</v>
      </c>
      <c r="E3729" s="14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14">
        <v>20000</v>
      </c>
      <c r="E3730" s="1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14">
        <v>5000</v>
      </c>
      <c r="E3731" s="1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14">
        <v>1000</v>
      </c>
      <c r="E3732" s="1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14">
        <v>5500</v>
      </c>
      <c r="E3733" s="1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14">
        <v>850</v>
      </c>
      <c r="E3734" s="1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14">
        <v>1500</v>
      </c>
      <c r="E3735" s="1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14">
        <v>1500</v>
      </c>
      <c r="E3736" s="1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14">
        <v>150</v>
      </c>
      <c r="E3737" s="1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14">
        <v>1500</v>
      </c>
      <c r="E3738" s="1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14">
        <v>700</v>
      </c>
      <c r="E3739" s="1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14">
        <v>1500</v>
      </c>
      <c r="E3740" s="1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14">
        <v>4000</v>
      </c>
      <c r="E3741" s="1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14">
        <v>2000</v>
      </c>
      <c r="E3742" s="1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14">
        <v>20000</v>
      </c>
      <c r="E3743" s="1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14">
        <v>5000</v>
      </c>
      <c r="E3744" s="1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14">
        <v>2200</v>
      </c>
      <c r="E3745" s="1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14">
        <v>1200</v>
      </c>
      <c r="E3746" s="1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14">
        <v>100</v>
      </c>
      <c r="E3747" s="1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14">
        <v>8500</v>
      </c>
      <c r="E3748" s="1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14">
        <v>2500</v>
      </c>
      <c r="E3749" s="1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14">
        <v>5000</v>
      </c>
      <c r="E3750" s="14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14">
        <v>500</v>
      </c>
      <c r="E3751" s="14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14">
        <v>6000</v>
      </c>
      <c r="E3752" s="14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14">
        <v>1000</v>
      </c>
      <c r="E3753" s="14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14">
        <v>500</v>
      </c>
      <c r="E3754" s="1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14">
        <v>5000</v>
      </c>
      <c r="E3755" s="14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14">
        <v>2500</v>
      </c>
      <c r="E3756" s="14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14">
        <v>550</v>
      </c>
      <c r="E3757" s="14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14">
        <v>4500</v>
      </c>
      <c r="E3758" s="14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14">
        <v>3500</v>
      </c>
      <c r="E3759" s="14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14">
        <v>1500</v>
      </c>
      <c r="E3760" s="14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14">
        <v>4000</v>
      </c>
      <c r="E3761" s="14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14">
        <v>5000</v>
      </c>
      <c r="E3762" s="14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14">
        <v>500</v>
      </c>
      <c r="E3763" s="14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14">
        <v>1250</v>
      </c>
      <c r="E3764" s="1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14">
        <v>5000</v>
      </c>
      <c r="E3765" s="14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14">
        <v>1500</v>
      </c>
      <c r="E3766" s="14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14">
        <v>7000</v>
      </c>
      <c r="E3767" s="14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14">
        <v>10000</v>
      </c>
      <c r="E3768" s="14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14">
        <v>2000</v>
      </c>
      <c r="E3769" s="14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14">
        <v>4000</v>
      </c>
      <c r="E3770" s="14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14">
        <v>1100</v>
      </c>
      <c r="E3771" s="14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14">
        <v>2000</v>
      </c>
      <c r="E3772" s="14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14">
        <v>1000</v>
      </c>
      <c r="E3773" s="14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14">
        <v>5000</v>
      </c>
      <c r="E3774" s="1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14">
        <v>5000</v>
      </c>
      <c r="E3775" s="14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14">
        <v>2500</v>
      </c>
      <c r="E3776" s="14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14">
        <v>2000</v>
      </c>
      <c r="E3777" s="14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14">
        <v>8000</v>
      </c>
      <c r="E3778" s="14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354">E3778/D3778</f>
        <v>1.0671250000000001</v>
      </c>
      <c r="P3778" s="6">
        <f t="shared" ref="P3778:P3841" si="355">E3778/L3778</f>
        <v>90.819148936170208</v>
      </c>
      <c r="Q3778" t="str">
        <f t="shared" ref="Q3778:Q3841" si="356">LEFT(N3778,FIND("/",N3778)-1)</f>
        <v>theater</v>
      </c>
      <c r="R3778" t="str">
        <f t="shared" ref="R3778:R3841" si="357">RIGHT(N3778,LEN(N3778)-FIND("/",N3778))</f>
        <v>musical</v>
      </c>
      <c r="S3778" s="11">
        <f t="shared" ref="S3778:S3841" si="358">(((J3778/60)/60)/24)+DATE(1970,1,1)</f>
        <v>41814.367800925924</v>
      </c>
      <c r="T3778" s="11">
        <f t="shared" ref="T3778:T3841" si="359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14">
        <v>2000</v>
      </c>
      <c r="E3779" s="14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354"/>
        <v>1.4319999999999999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41887.111354166671</v>
      </c>
      <c r="T3779" s="11">
        <f t="shared" si="359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14">
        <v>2400</v>
      </c>
      <c r="E3780" s="14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14">
        <v>15000</v>
      </c>
      <c r="E3781" s="14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14">
        <v>2500</v>
      </c>
      <c r="E3782" s="14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14">
        <v>4500</v>
      </c>
      <c r="E3783" s="14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14">
        <v>2000</v>
      </c>
      <c r="E3784" s="1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14">
        <v>1200</v>
      </c>
      <c r="E3785" s="14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14">
        <v>1000</v>
      </c>
      <c r="E3786" s="14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14">
        <v>2000</v>
      </c>
      <c r="E3787" s="14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14">
        <v>6000</v>
      </c>
      <c r="E3788" s="14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14">
        <v>350</v>
      </c>
      <c r="E3789" s="14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14">
        <v>75000</v>
      </c>
      <c r="E3790" s="1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14">
        <v>3550</v>
      </c>
      <c r="E3791" s="1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14">
        <v>15000</v>
      </c>
      <c r="E3792" s="1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14">
        <v>1500</v>
      </c>
      <c r="E3793" s="1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14">
        <v>12500</v>
      </c>
      <c r="E3794" s="1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14">
        <v>7000</v>
      </c>
      <c r="E3795" s="1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14">
        <v>5000</v>
      </c>
      <c r="E3796" s="1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14">
        <v>600</v>
      </c>
      <c r="E3797" s="1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14">
        <v>22500</v>
      </c>
      <c r="E3798" s="1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14">
        <v>6000</v>
      </c>
      <c r="E3799" s="1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14">
        <v>70000</v>
      </c>
      <c r="E3800" s="1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14">
        <v>10000</v>
      </c>
      <c r="E3801" s="1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14">
        <v>22000</v>
      </c>
      <c r="E3802" s="1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14">
        <v>5000</v>
      </c>
      <c r="E3803" s="1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14">
        <v>3000</v>
      </c>
      <c r="E3804" s="1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14">
        <v>12000</v>
      </c>
      <c r="E3805" s="1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14">
        <v>8000</v>
      </c>
      <c r="E3806" s="1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14">
        <v>150000</v>
      </c>
      <c r="E3807" s="1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14">
        <v>7500</v>
      </c>
      <c r="E3808" s="1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14">
        <v>1500</v>
      </c>
      <c r="E3809" s="1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14">
        <v>1000</v>
      </c>
      <c r="E3810" s="14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14">
        <v>2000</v>
      </c>
      <c r="E3811" s="14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14">
        <v>1500</v>
      </c>
      <c r="E3812" s="14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14">
        <v>250</v>
      </c>
      <c r="E3813" s="14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14">
        <v>2000</v>
      </c>
      <c r="E3814" s="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14">
        <v>2100</v>
      </c>
      <c r="E3815" s="14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14">
        <v>1500</v>
      </c>
      <c r="E3816" s="14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14">
        <v>1000</v>
      </c>
      <c r="E3817" s="14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14">
        <v>1500</v>
      </c>
      <c r="E3818" s="14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14">
        <v>2000</v>
      </c>
      <c r="E3819" s="14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14">
        <v>250</v>
      </c>
      <c r="E3820" s="14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14">
        <v>1000</v>
      </c>
      <c r="E3821" s="14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14">
        <v>300</v>
      </c>
      <c r="E3822" s="14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14">
        <v>3500</v>
      </c>
      <c r="E3823" s="14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14">
        <v>5000</v>
      </c>
      <c r="E3824" s="1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14">
        <v>2500</v>
      </c>
      <c r="E3825" s="14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14">
        <v>250</v>
      </c>
      <c r="E3826" s="14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14">
        <v>5000</v>
      </c>
      <c r="E3827" s="14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14">
        <v>600</v>
      </c>
      <c r="E3828" s="14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14">
        <v>3000</v>
      </c>
      <c r="E3829" s="14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14">
        <v>5000</v>
      </c>
      <c r="E3830" s="14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14">
        <v>500</v>
      </c>
      <c r="E3831" s="14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14">
        <v>100</v>
      </c>
      <c r="E3832" s="14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14">
        <v>500</v>
      </c>
      <c r="E3833" s="14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14">
        <v>1200</v>
      </c>
      <c r="E3834" s="1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14">
        <v>1200</v>
      </c>
      <c r="E3835" s="14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14">
        <v>3000</v>
      </c>
      <c r="E3836" s="14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14">
        <v>200</v>
      </c>
      <c r="E3837" s="14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14">
        <v>800</v>
      </c>
      <c r="E3838" s="14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14">
        <v>2000</v>
      </c>
      <c r="E3839" s="14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14">
        <v>100000</v>
      </c>
      <c r="E3840" s="14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14">
        <v>2000</v>
      </c>
      <c r="E3841" s="14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14">
        <v>1</v>
      </c>
      <c r="E3842" s="14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360">E3842/D3842</f>
        <v>65</v>
      </c>
      <c r="P3842" s="6">
        <f t="shared" ref="P3842:P3905" si="361">E3842/L3842</f>
        <v>21.666666666666668</v>
      </c>
      <c r="Q3842" t="str">
        <f t="shared" ref="Q3842:Q3905" si="362">LEFT(N3842,FIND("/",N3842)-1)</f>
        <v>theater</v>
      </c>
      <c r="R3842" t="str">
        <f t="shared" ref="R3842:R3905" si="363">RIGHT(N3842,LEN(N3842)-FIND("/",N3842))</f>
        <v>plays</v>
      </c>
      <c r="S3842" s="11">
        <f t="shared" ref="S3842:S3905" si="364">(((J3842/60)/60)/24)+DATE(1970,1,1)</f>
        <v>42432.701724537037</v>
      </c>
      <c r="T3842" s="11">
        <f t="shared" ref="T3842:T3905" si="365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14">
        <v>10000</v>
      </c>
      <c r="E3843" s="1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60"/>
        <v>8.72E-2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41780.785729166666</v>
      </c>
      <c r="T3843" s="11">
        <f t="shared" si="365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14">
        <v>5000</v>
      </c>
      <c r="E3844" s="1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14">
        <v>5000</v>
      </c>
      <c r="E3845" s="1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14">
        <v>9800</v>
      </c>
      <c r="E3846" s="1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14">
        <v>40000</v>
      </c>
      <c r="E3847" s="1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14">
        <v>7000</v>
      </c>
      <c r="E3848" s="1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14">
        <v>10500</v>
      </c>
      <c r="E3849" s="1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14">
        <v>13000</v>
      </c>
      <c r="E3850" s="1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14">
        <v>30000</v>
      </c>
      <c r="E3851" s="1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14">
        <v>1000</v>
      </c>
      <c r="E3852" s="1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14">
        <v>2500</v>
      </c>
      <c r="E3853" s="1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14">
        <v>10000</v>
      </c>
      <c r="E3854" s="1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14">
        <v>100000</v>
      </c>
      <c r="E3855" s="1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14">
        <v>11000</v>
      </c>
      <c r="E3856" s="1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14">
        <v>1000</v>
      </c>
      <c r="E3857" s="1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14">
        <v>5000</v>
      </c>
      <c r="E3858" s="1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14">
        <v>5000</v>
      </c>
      <c r="E3859" s="1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14">
        <v>500</v>
      </c>
      <c r="E3860" s="1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14">
        <v>2500</v>
      </c>
      <c r="E3861" s="1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14">
        <v>6000</v>
      </c>
      <c r="E3862" s="1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14">
        <v>2000</v>
      </c>
      <c r="E3863" s="1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14">
        <v>7500</v>
      </c>
      <c r="E3864" s="1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14">
        <v>6000</v>
      </c>
      <c r="E3865" s="1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14">
        <v>5000</v>
      </c>
      <c r="E3866" s="1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14">
        <v>2413</v>
      </c>
      <c r="E3867" s="1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14">
        <v>2000</v>
      </c>
      <c r="E3868" s="1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14">
        <v>2000</v>
      </c>
      <c r="E3869" s="1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14">
        <v>5000</v>
      </c>
      <c r="E3870" s="14">
        <v>10</v>
      </c>
      <c r="F3870" t="s">
        <v>8399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14">
        <v>13111</v>
      </c>
      <c r="E3871" s="14">
        <v>452</v>
      </c>
      <c r="F3871" t="s">
        <v>8399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14">
        <v>10000</v>
      </c>
      <c r="E3872" s="14">
        <v>1500</v>
      </c>
      <c r="F3872" t="s">
        <v>8399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14">
        <v>1500</v>
      </c>
      <c r="E3873" s="14">
        <v>40</v>
      </c>
      <c r="F3873" t="s">
        <v>8399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14">
        <v>15000</v>
      </c>
      <c r="E3874" s="14">
        <v>0</v>
      </c>
      <c r="F3874" t="s">
        <v>8399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14">
        <v>5500</v>
      </c>
      <c r="E3875" s="14">
        <v>0</v>
      </c>
      <c r="F3875" t="s">
        <v>8399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14">
        <v>620</v>
      </c>
      <c r="E3876" s="14">
        <v>0</v>
      </c>
      <c r="F3876" t="s">
        <v>8399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14">
        <v>30000</v>
      </c>
      <c r="E3877" s="14">
        <v>0</v>
      </c>
      <c r="F3877" t="s">
        <v>8399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14">
        <v>3900</v>
      </c>
      <c r="E3878" s="14">
        <v>2059</v>
      </c>
      <c r="F3878" t="s">
        <v>8399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14">
        <v>25000</v>
      </c>
      <c r="E3879" s="14">
        <v>1241</v>
      </c>
      <c r="F3879" t="s">
        <v>8399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14">
        <v>18000</v>
      </c>
      <c r="E3880" s="14">
        <v>10</v>
      </c>
      <c r="F3880" t="s">
        <v>8399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14">
        <v>15000</v>
      </c>
      <c r="E3881" s="14">
        <v>0</v>
      </c>
      <c r="F3881" t="s">
        <v>8399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14">
        <v>7500</v>
      </c>
      <c r="E3882" s="14">
        <v>980</v>
      </c>
      <c r="F3882" t="s">
        <v>8399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14">
        <v>500</v>
      </c>
      <c r="E3883" s="14">
        <v>25</v>
      </c>
      <c r="F3883" t="s">
        <v>8399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14">
        <v>30000</v>
      </c>
      <c r="E3884" s="14">
        <v>0</v>
      </c>
      <c r="F3884" t="s">
        <v>8399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14">
        <v>15000</v>
      </c>
      <c r="E3885" s="14">
        <v>0</v>
      </c>
      <c r="F3885" t="s">
        <v>8399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14">
        <v>10000</v>
      </c>
      <c r="E3886" s="14">
        <v>0</v>
      </c>
      <c r="F3886" t="s">
        <v>8399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14">
        <v>375000</v>
      </c>
      <c r="E3887" s="14">
        <v>0</v>
      </c>
      <c r="F3887" t="s">
        <v>8399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14">
        <v>10000</v>
      </c>
      <c r="E3888" s="14">
        <v>0</v>
      </c>
      <c r="F3888" t="s">
        <v>8399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14">
        <v>2000</v>
      </c>
      <c r="E3889" s="14">
        <v>35</v>
      </c>
      <c r="F3889" t="s">
        <v>8399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14">
        <v>2000</v>
      </c>
      <c r="E3890" s="1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14">
        <v>8000</v>
      </c>
      <c r="E3891" s="1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14">
        <v>15000</v>
      </c>
      <c r="E3892" s="1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14">
        <v>800</v>
      </c>
      <c r="E3893" s="1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14">
        <v>1000</v>
      </c>
      <c r="E3894" s="1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14">
        <v>50000</v>
      </c>
      <c r="E3895" s="1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14">
        <v>15000</v>
      </c>
      <c r="E3896" s="1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14">
        <v>1000</v>
      </c>
      <c r="E3897" s="1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14">
        <v>1600</v>
      </c>
      <c r="E3898" s="1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14">
        <v>2500</v>
      </c>
      <c r="E3899" s="1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14">
        <v>2500</v>
      </c>
      <c r="E3900" s="1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14">
        <v>10000</v>
      </c>
      <c r="E3901" s="1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14">
        <v>2500</v>
      </c>
      <c r="E3902" s="1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14">
        <v>3000</v>
      </c>
      <c r="E3903" s="1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14">
        <v>3000</v>
      </c>
      <c r="E3904" s="1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14">
        <v>1500</v>
      </c>
      <c r="E3905" s="1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14">
        <v>10000</v>
      </c>
      <c r="E3906" s="1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366">E3906/D3906</f>
        <v>2.9999999999999997E-4</v>
      </c>
      <c r="P3906" s="6">
        <f t="shared" ref="P3906:P3969" si="367">E3906/L3906</f>
        <v>1.5</v>
      </c>
      <c r="Q3906" t="str">
        <f t="shared" ref="Q3906:Q3969" si="368">LEFT(N3906,FIND("/",N3906)-1)</f>
        <v>theater</v>
      </c>
      <c r="R3906" t="str">
        <f t="shared" ref="R3906:R3969" si="369">RIGHT(N3906,LEN(N3906)-FIND("/",N3906))</f>
        <v>plays</v>
      </c>
      <c r="S3906" s="11">
        <f t="shared" ref="S3906:S3969" si="370">(((J3906/60)/60)/24)+DATE(1970,1,1)</f>
        <v>42095.229166666672</v>
      </c>
      <c r="T3906" s="11">
        <f t="shared" ref="T3906:T3969" si="371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14">
        <v>1500</v>
      </c>
      <c r="E3907" s="1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66"/>
        <v>0.11533333333333333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42124.623877314814</v>
      </c>
      <c r="T3907" s="11">
        <f t="shared" si="371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14">
        <v>1500</v>
      </c>
      <c r="E3908" s="1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14">
        <v>1000</v>
      </c>
      <c r="E3909" s="1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14">
        <v>750</v>
      </c>
      <c r="E3910" s="1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14">
        <v>60000</v>
      </c>
      <c r="E3911" s="1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14">
        <v>6000</v>
      </c>
      <c r="E3912" s="1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14">
        <v>8000</v>
      </c>
      <c r="E3913" s="1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14">
        <v>15000</v>
      </c>
      <c r="E3914" s="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14">
        <v>10000</v>
      </c>
      <c r="E3915" s="1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14">
        <v>2500</v>
      </c>
      <c r="E3916" s="1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14">
        <v>1500</v>
      </c>
      <c r="E3917" s="1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14">
        <v>2000</v>
      </c>
      <c r="E3918" s="1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14">
        <v>3500</v>
      </c>
      <c r="E3919" s="1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14">
        <v>60000</v>
      </c>
      <c r="E3920" s="1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14">
        <v>5000</v>
      </c>
      <c r="E3921" s="1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14">
        <v>2500</v>
      </c>
      <c r="E3922" s="1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14">
        <v>3000</v>
      </c>
      <c r="E3923" s="1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14">
        <v>750</v>
      </c>
      <c r="E3924" s="1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14">
        <v>11500</v>
      </c>
      <c r="E3925" s="1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14">
        <v>15000</v>
      </c>
      <c r="E3926" s="1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14">
        <v>150</v>
      </c>
      <c r="E3927" s="1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14">
        <v>5000</v>
      </c>
      <c r="E3928" s="1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14">
        <v>2500</v>
      </c>
      <c r="E3929" s="1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14">
        <v>5000</v>
      </c>
      <c r="E3930" s="1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14">
        <v>20000</v>
      </c>
      <c r="E3931" s="1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14">
        <v>10000</v>
      </c>
      <c r="E3932" s="1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14">
        <v>8000</v>
      </c>
      <c r="E3933" s="1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14">
        <v>12000</v>
      </c>
      <c r="E3934" s="1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14">
        <v>7000</v>
      </c>
      <c r="E3935" s="1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14">
        <v>5000</v>
      </c>
      <c r="E3936" s="1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14">
        <v>3000</v>
      </c>
      <c r="E3937" s="1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14">
        <v>20000</v>
      </c>
      <c r="E3938" s="1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14">
        <v>2885</v>
      </c>
      <c r="E3939" s="1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14">
        <v>3255</v>
      </c>
      <c r="E3940" s="1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14">
        <v>5000</v>
      </c>
      <c r="E3941" s="1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14">
        <v>5000</v>
      </c>
      <c r="E3942" s="1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14">
        <v>5500</v>
      </c>
      <c r="E3943" s="1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14">
        <v>1200</v>
      </c>
      <c r="E3944" s="1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14">
        <v>5000</v>
      </c>
      <c r="E3945" s="1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14">
        <v>5000</v>
      </c>
      <c r="E3946" s="1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14">
        <v>2000</v>
      </c>
      <c r="E3947" s="1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14">
        <v>6000</v>
      </c>
      <c r="E3948" s="1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14">
        <v>3000</v>
      </c>
      <c r="E3949" s="1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14">
        <v>30000</v>
      </c>
      <c r="E3950" s="1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14">
        <v>10000</v>
      </c>
      <c r="E3951" s="1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14">
        <v>4000</v>
      </c>
      <c r="E3952" s="1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14">
        <v>200000</v>
      </c>
      <c r="E3953" s="1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14">
        <v>26000</v>
      </c>
      <c r="E3954" s="1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14">
        <v>17600</v>
      </c>
      <c r="E3955" s="1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14">
        <v>25000</v>
      </c>
      <c r="E3956" s="1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14">
        <v>1750</v>
      </c>
      <c r="E3957" s="1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14">
        <v>5500</v>
      </c>
      <c r="E3958" s="1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14">
        <v>28000</v>
      </c>
      <c r="E3959" s="1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14">
        <v>2000</v>
      </c>
      <c r="E3960" s="1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14">
        <v>1200</v>
      </c>
      <c r="E3961" s="1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14">
        <v>3000</v>
      </c>
      <c r="E3962" s="1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14">
        <v>5000</v>
      </c>
      <c r="E3963" s="1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14">
        <v>1400</v>
      </c>
      <c r="E3964" s="1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14">
        <v>10000</v>
      </c>
      <c r="E3965" s="1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14">
        <v>2000</v>
      </c>
      <c r="E3966" s="1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14">
        <v>2000</v>
      </c>
      <c r="E3967" s="1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14">
        <v>7500</v>
      </c>
      <c r="E3968" s="1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14">
        <v>1700</v>
      </c>
      <c r="E3969" s="1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14">
        <v>5000</v>
      </c>
      <c r="E3970" s="1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372">E3970/D3970</f>
        <v>0.10539999999999999</v>
      </c>
      <c r="P3970" s="6">
        <f t="shared" ref="P3970:P4033" si="373">E3970/L3970</f>
        <v>47.909090909090907</v>
      </c>
      <c r="Q3970" t="str">
        <f t="shared" ref="Q3970:Q4033" si="374">LEFT(N3970,FIND("/",N3970)-1)</f>
        <v>theater</v>
      </c>
      <c r="R3970" t="str">
        <f t="shared" ref="R3970:R4033" si="375">RIGHT(N3970,LEN(N3970)-FIND("/",N3970))</f>
        <v>plays</v>
      </c>
      <c r="S3970" s="11">
        <f t="shared" ref="S3970:S4033" si="376">(((J3970/60)/60)/24)+DATE(1970,1,1)</f>
        <v>42452.815659722226</v>
      </c>
      <c r="T3970" s="11">
        <f t="shared" ref="T3970:T4033" si="377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14">
        <v>2825</v>
      </c>
      <c r="E3971" s="1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72"/>
        <v>7.4690265486725665E-2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42601.854699074072</v>
      </c>
      <c r="T3971" s="11">
        <f t="shared" si="377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14">
        <v>15000</v>
      </c>
      <c r="E3972" s="1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14">
        <v>14000</v>
      </c>
      <c r="E3973" s="1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14">
        <v>1000</v>
      </c>
      <c r="E3974" s="1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14">
        <v>5000</v>
      </c>
      <c r="E3975" s="1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14">
        <v>1000</v>
      </c>
      <c r="E3976" s="1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14">
        <v>678</v>
      </c>
      <c r="E3977" s="1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14">
        <v>1300</v>
      </c>
      <c r="E3978" s="1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14">
        <v>90000</v>
      </c>
      <c r="E3979" s="1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14">
        <v>2000</v>
      </c>
      <c r="E3980" s="1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14">
        <v>6000</v>
      </c>
      <c r="E3981" s="1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14">
        <v>2500</v>
      </c>
      <c r="E3982" s="1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14">
        <v>30000</v>
      </c>
      <c r="E3983" s="1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14">
        <v>850</v>
      </c>
      <c r="E3984" s="1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14">
        <v>11140</v>
      </c>
      <c r="E3985" s="1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14">
        <v>1500</v>
      </c>
      <c r="E3986" s="1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14">
        <v>2000</v>
      </c>
      <c r="E3987" s="1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14">
        <v>5000</v>
      </c>
      <c r="E3988" s="1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14">
        <v>400</v>
      </c>
      <c r="E3989" s="1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14">
        <v>1500</v>
      </c>
      <c r="E3990" s="1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14">
        <v>3000</v>
      </c>
      <c r="E3991" s="1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14">
        <v>1650</v>
      </c>
      <c r="E3992" s="1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14">
        <v>500</v>
      </c>
      <c r="E3993" s="1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14">
        <v>10000</v>
      </c>
      <c r="E3994" s="1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14">
        <v>50000</v>
      </c>
      <c r="E3995" s="1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14">
        <v>2000</v>
      </c>
      <c r="E3996" s="1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14">
        <v>200</v>
      </c>
      <c r="E3997" s="1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14">
        <v>3000</v>
      </c>
      <c r="E3998" s="1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14">
        <v>3000</v>
      </c>
      <c r="E3999" s="1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14">
        <v>1250</v>
      </c>
      <c r="E4000" s="1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14">
        <v>7000</v>
      </c>
      <c r="E4001" s="1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14">
        <v>8000</v>
      </c>
      <c r="E4002" s="1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14">
        <v>1200</v>
      </c>
      <c r="E4003" s="1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14">
        <v>1250</v>
      </c>
      <c r="E4004" s="1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14">
        <v>2000</v>
      </c>
      <c r="E4005" s="1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14">
        <v>500</v>
      </c>
      <c r="E4006" s="1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14">
        <v>3000</v>
      </c>
      <c r="E4007" s="1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14">
        <v>30000</v>
      </c>
      <c r="E4008" s="1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14">
        <v>2000</v>
      </c>
      <c r="E4009" s="1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14">
        <v>1000</v>
      </c>
      <c r="E4010" s="1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14">
        <v>1930</v>
      </c>
      <c r="E4011" s="1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14">
        <v>7200</v>
      </c>
      <c r="E4012" s="1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14">
        <v>250</v>
      </c>
      <c r="E4013" s="1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14">
        <v>575</v>
      </c>
      <c r="E4014" s="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14">
        <v>2000</v>
      </c>
      <c r="E4015" s="1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14">
        <v>9000</v>
      </c>
      <c r="E4016" s="1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14">
        <v>7000</v>
      </c>
      <c r="E4017" s="1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14">
        <v>500</v>
      </c>
      <c r="E4018" s="1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14">
        <v>10000</v>
      </c>
      <c r="E4019" s="1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14">
        <v>1500</v>
      </c>
      <c r="E4020" s="1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14">
        <v>3500</v>
      </c>
      <c r="E4021" s="1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14">
        <v>600</v>
      </c>
      <c r="E4022" s="1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14">
        <v>15000</v>
      </c>
      <c r="E4023" s="1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14">
        <v>18000</v>
      </c>
      <c r="E4024" s="1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14">
        <v>7000</v>
      </c>
      <c r="E4025" s="1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14">
        <v>800</v>
      </c>
      <c r="E4026" s="1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14">
        <v>5000</v>
      </c>
      <c r="E4027" s="1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14">
        <v>4000</v>
      </c>
      <c r="E4028" s="1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14">
        <v>3000</v>
      </c>
      <c r="E4029" s="1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14">
        <v>2000</v>
      </c>
      <c r="E4030" s="1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14">
        <v>20000</v>
      </c>
      <c r="E4031" s="1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14">
        <v>2500</v>
      </c>
      <c r="E4032" s="1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14">
        <v>5000</v>
      </c>
      <c r="E4033" s="1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14">
        <v>6048</v>
      </c>
      <c r="E4034" s="1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378">E4034/D4034</f>
        <v>6.8287037037037035E-2</v>
      </c>
      <c r="P4034" s="6">
        <f t="shared" ref="P4034:P4097" si="379">E4034/L4034</f>
        <v>59</v>
      </c>
      <c r="Q4034" t="str">
        <f t="shared" ref="Q4034:Q4097" si="380">LEFT(N4034,FIND("/",N4034)-1)</f>
        <v>theater</v>
      </c>
      <c r="R4034" t="str">
        <f t="shared" ref="R4034:R4097" si="381">RIGHT(N4034,LEN(N4034)-FIND("/",N4034))</f>
        <v>plays</v>
      </c>
      <c r="S4034" s="11">
        <f t="shared" ref="S4034:S4097" si="382">(((J4034/60)/60)/24)+DATE(1970,1,1)</f>
        <v>42293.809212962966</v>
      </c>
      <c r="T4034" s="11">
        <f t="shared" ref="T4034:T4097" si="383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14">
        <v>23900</v>
      </c>
      <c r="E4035" s="1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78"/>
        <v>0.25698702928870293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42614.268796296295</v>
      </c>
      <c r="T4035" s="11">
        <f t="shared" si="383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14">
        <v>13500</v>
      </c>
      <c r="E4036" s="1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14">
        <v>10000</v>
      </c>
      <c r="E4037" s="1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14">
        <v>6000</v>
      </c>
      <c r="E4038" s="1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14">
        <v>700</v>
      </c>
      <c r="E4039" s="1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14">
        <v>2500</v>
      </c>
      <c r="E4040" s="1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14">
        <v>500</v>
      </c>
      <c r="E4041" s="1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14">
        <v>8000</v>
      </c>
      <c r="E4042" s="1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14">
        <v>5000</v>
      </c>
      <c r="E4043" s="1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14">
        <v>10000</v>
      </c>
      <c r="E4044" s="1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14">
        <v>300</v>
      </c>
      <c r="E4045" s="1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14">
        <v>600</v>
      </c>
      <c r="E4046" s="1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14">
        <v>5000</v>
      </c>
      <c r="E4047" s="1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14">
        <v>5600</v>
      </c>
      <c r="E4048" s="1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14">
        <v>5000</v>
      </c>
      <c r="E4049" s="1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14">
        <v>17000</v>
      </c>
      <c r="E4050" s="1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14">
        <v>20000</v>
      </c>
      <c r="E4051" s="1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14">
        <v>1500</v>
      </c>
      <c r="E4052" s="1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14">
        <v>500</v>
      </c>
      <c r="E4053" s="1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14">
        <v>3000</v>
      </c>
      <c r="E4054" s="1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14">
        <v>500</v>
      </c>
      <c r="E4055" s="1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14">
        <v>8880</v>
      </c>
      <c r="E4056" s="1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14">
        <v>5000</v>
      </c>
      <c r="E4057" s="1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14">
        <v>1500</v>
      </c>
      <c r="E4058" s="1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14">
        <v>3500</v>
      </c>
      <c r="E4059" s="1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14">
        <v>3750</v>
      </c>
      <c r="E4060" s="1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14">
        <v>10000</v>
      </c>
      <c r="E4061" s="1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14">
        <v>10000</v>
      </c>
      <c r="E4062" s="1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14">
        <v>525</v>
      </c>
      <c r="E4063" s="1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14">
        <v>20000</v>
      </c>
      <c r="E4064" s="1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14">
        <v>9500</v>
      </c>
      <c r="E4065" s="1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14">
        <v>2000</v>
      </c>
      <c r="E4066" s="1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14">
        <v>4000</v>
      </c>
      <c r="E4067" s="1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14">
        <v>15000</v>
      </c>
      <c r="E4068" s="1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14">
        <v>5000</v>
      </c>
      <c r="E4069" s="1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14">
        <v>3495</v>
      </c>
      <c r="E4070" s="1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14">
        <v>1250</v>
      </c>
      <c r="E4071" s="1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14">
        <v>1000</v>
      </c>
      <c r="E4072" s="1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14">
        <v>20000</v>
      </c>
      <c r="E4073" s="1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14">
        <v>1000</v>
      </c>
      <c r="E4074" s="1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14">
        <v>3500</v>
      </c>
      <c r="E4075" s="1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14">
        <v>2750</v>
      </c>
      <c r="E4076" s="1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14">
        <v>2000</v>
      </c>
      <c r="E4077" s="1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14">
        <v>700</v>
      </c>
      <c r="E4078" s="1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14">
        <v>15000</v>
      </c>
      <c r="E4079" s="1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14">
        <v>250</v>
      </c>
      <c r="E4080" s="1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14">
        <v>3000</v>
      </c>
      <c r="E4081" s="1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14">
        <v>3000</v>
      </c>
      <c r="E4082" s="1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14">
        <v>2224</v>
      </c>
      <c r="E4083" s="1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14">
        <v>150</v>
      </c>
      <c r="E4084" s="1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14">
        <v>3500</v>
      </c>
      <c r="E4085" s="1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14">
        <v>3000</v>
      </c>
      <c r="E4086" s="1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14">
        <v>3500</v>
      </c>
      <c r="E4087" s="1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14">
        <v>1000</v>
      </c>
      <c r="E4088" s="1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14">
        <v>9600</v>
      </c>
      <c r="E4089" s="1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14">
        <v>2000</v>
      </c>
      <c r="E4090" s="1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14">
        <v>5000</v>
      </c>
      <c r="E4091" s="1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14">
        <v>1000</v>
      </c>
      <c r="E4092" s="1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14">
        <v>1600</v>
      </c>
      <c r="E4093" s="1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14">
        <v>110000</v>
      </c>
      <c r="E4094" s="1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14">
        <v>2500</v>
      </c>
      <c r="E4095" s="1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14">
        <v>2000</v>
      </c>
      <c r="E4096" s="1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14">
        <v>30000</v>
      </c>
      <c r="E4097" s="1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14">
        <v>3500</v>
      </c>
      <c r="E4098" s="1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384">E4098/D4098</f>
        <v>0.11428571428571428</v>
      </c>
      <c r="P4098" s="6">
        <f t="shared" ref="P4098:P4115" si="385">E4098/L4098</f>
        <v>80</v>
      </c>
      <c r="Q4098" t="str">
        <f t="shared" ref="Q4098:Q4115" si="386">LEFT(N4098,FIND("/",N4098)-1)</f>
        <v>theater</v>
      </c>
      <c r="R4098" t="str">
        <f t="shared" ref="R4098:R4115" si="387">RIGHT(N4098,LEN(N4098)-FIND("/",N4098))</f>
        <v>plays</v>
      </c>
      <c r="S4098" s="11">
        <f t="shared" ref="S4098:S4115" si="388">(((J4098/60)/60)/24)+DATE(1970,1,1)</f>
        <v>42750.530312499999</v>
      </c>
      <c r="T4098" s="11">
        <f t="shared" ref="T4098:T4115" si="389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14">
        <v>10000</v>
      </c>
      <c r="E4099" s="1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42344.824502314819</v>
      </c>
      <c r="T4099" s="11">
        <f t="shared" si="389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14">
        <v>75000</v>
      </c>
      <c r="E4100" s="1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14">
        <v>4500</v>
      </c>
      <c r="E4101" s="1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14">
        <v>270</v>
      </c>
      <c r="E4102" s="1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14">
        <v>600</v>
      </c>
      <c r="E4103" s="1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14">
        <v>500</v>
      </c>
      <c r="E4104" s="1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14">
        <v>1000</v>
      </c>
      <c r="E4105" s="1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14">
        <v>3000</v>
      </c>
      <c r="E4106" s="1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14">
        <v>33000</v>
      </c>
      <c r="E4107" s="1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14">
        <v>5000</v>
      </c>
      <c r="E4108" s="1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14">
        <v>2000</v>
      </c>
      <c r="E4109" s="1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14">
        <v>3000</v>
      </c>
      <c r="E4110" s="1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14">
        <v>500</v>
      </c>
      <c r="E4111" s="1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14">
        <v>300</v>
      </c>
      <c r="E4112" s="1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14">
        <v>3000</v>
      </c>
      <c r="E4113" s="1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14">
        <v>2500</v>
      </c>
      <c r="E4114" s="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14">
        <v>1500</v>
      </c>
      <c r="E4115" s="1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90C216F0-BF62-44A6-9756-06DD9DCE1193}">
    <sortState xmlns:xlrd2="http://schemas.microsoft.com/office/spreadsheetml/2017/richdata2" ref="A2:T4115">
      <sortCondition ref="A1:A4115"/>
    </sortState>
  </autoFilter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">
      <formula>NOT(ISERROR(SEARCH("cancel",F1)))</formula>
    </cfRule>
    <cfRule type="containsText" dxfId="1" priority="7" operator="containsText" text="fail">
      <formula>NOT(ISERROR(SEARCH("fail",F1)))</formula>
    </cfRule>
    <cfRule type="containsText" dxfId="0" priority="8" operator="containsText" text="success">
      <formula>NOT(ISERROR(SEARCH("success",F1)))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C8B81-65B9-454D-9B6B-6795421B64BD}">
  <dimension ref="A1:H14"/>
  <sheetViews>
    <sheetView topLeftCell="A4" workbookViewId="0">
      <selection activeCell="H13" sqref="H13"/>
    </sheetView>
  </sheetViews>
  <sheetFormatPr defaultRowHeight="14.5" x14ac:dyDescent="0.35"/>
  <cols>
    <col min="1" max="1" width="12.90625" bestFit="1" customWidth="1"/>
    <col min="2" max="2" width="15.54296875" bestFit="1" customWidth="1"/>
    <col min="3" max="3" width="3.90625" bestFit="1" customWidth="1"/>
    <col min="4" max="4" width="5.6328125" bestFit="1" customWidth="1"/>
    <col min="5" max="5" width="8.90625" bestFit="1" customWidth="1"/>
    <col min="6" max="6" width="10.81640625" bestFit="1" customWidth="1"/>
  </cols>
  <sheetData>
    <row r="1" spans="1:8" x14ac:dyDescent="0.35">
      <c r="A1" s="7" t="s">
        <v>8222</v>
      </c>
      <c r="B1" t="s">
        <v>8322</v>
      </c>
    </row>
    <row r="3" spans="1:8" x14ac:dyDescent="0.35">
      <c r="A3" s="7" t="s">
        <v>8320</v>
      </c>
      <c r="B3" s="7" t="s">
        <v>8321</v>
      </c>
    </row>
    <row r="4" spans="1:8" x14ac:dyDescent="0.35">
      <c r="A4" s="7" t="s">
        <v>8309</v>
      </c>
      <c r="B4" t="s">
        <v>8219</v>
      </c>
      <c r="C4" t="s">
        <v>8221</v>
      </c>
      <c r="D4" t="s">
        <v>8220</v>
      </c>
      <c r="E4" t="s">
        <v>8399</v>
      </c>
      <c r="F4" t="s">
        <v>8319</v>
      </c>
      <c r="H4" t="s">
        <v>8400</v>
      </c>
    </row>
    <row r="5" spans="1:8" x14ac:dyDescent="0.3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  <c r="H5" s="5">
        <f>B5/F5</f>
        <v>0.57692307692307687</v>
      </c>
    </row>
    <row r="6" spans="1:8" x14ac:dyDescent="0.35">
      <c r="A6" s="8" t="s">
        <v>8311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  <c r="H6" s="5">
        <f t="shared" ref="H6:H14" si="0">B6/F6</f>
        <v>0.17</v>
      </c>
    </row>
    <row r="7" spans="1:8" x14ac:dyDescent="0.35">
      <c r="A7" s="8" t="s">
        <v>8312</v>
      </c>
      <c r="B7" s="9">
        <v>80</v>
      </c>
      <c r="C7" s="9"/>
      <c r="D7" s="9">
        <v>140</v>
      </c>
      <c r="E7" s="9"/>
      <c r="F7" s="9">
        <v>220</v>
      </c>
      <c r="H7" s="5">
        <f t="shared" si="0"/>
        <v>0.36363636363636365</v>
      </c>
    </row>
    <row r="8" spans="1:8" x14ac:dyDescent="0.35">
      <c r="A8" s="8" t="s">
        <v>8313</v>
      </c>
      <c r="B8" s="9"/>
      <c r="C8" s="9"/>
      <c r="D8" s="9"/>
      <c r="E8" s="9">
        <v>24</v>
      </c>
      <c r="F8" s="9">
        <v>24</v>
      </c>
      <c r="H8" s="5">
        <f t="shared" si="0"/>
        <v>0</v>
      </c>
    </row>
    <row r="9" spans="1:8" x14ac:dyDescent="0.35">
      <c r="A9" s="8" t="s">
        <v>8314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  <c r="H9" s="5">
        <f t="shared" si="0"/>
        <v>0.77142857142857146</v>
      </c>
    </row>
    <row r="10" spans="1:8" x14ac:dyDescent="0.35">
      <c r="A10" s="8" t="s">
        <v>8315</v>
      </c>
      <c r="B10" s="9">
        <v>103</v>
      </c>
      <c r="C10" s="9"/>
      <c r="D10" s="9">
        <v>117</v>
      </c>
      <c r="E10" s="9"/>
      <c r="F10" s="9">
        <v>220</v>
      </c>
      <c r="H10" s="5">
        <f t="shared" si="0"/>
        <v>0.4681818181818182</v>
      </c>
    </row>
    <row r="11" spans="1:8" x14ac:dyDescent="0.35">
      <c r="A11" s="8" t="s">
        <v>8316</v>
      </c>
      <c r="B11" s="9">
        <v>80</v>
      </c>
      <c r="C11" s="9"/>
      <c r="D11" s="9">
        <v>127</v>
      </c>
      <c r="E11" s="9">
        <v>30</v>
      </c>
      <c r="F11" s="9">
        <v>237</v>
      </c>
      <c r="H11" s="5">
        <f t="shared" si="0"/>
        <v>0.33755274261603374</v>
      </c>
    </row>
    <row r="12" spans="1:8" x14ac:dyDescent="0.35">
      <c r="A12" s="8" t="s">
        <v>8317</v>
      </c>
      <c r="B12" s="9">
        <v>209</v>
      </c>
      <c r="C12" s="9"/>
      <c r="D12" s="9">
        <v>213</v>
      </c>
      <c r="E12" s="9">
        <v>178</v>
      </c>
      <c r="F12" s="9">
        <v>600</v>
      </c>
      <c r="H12" s="5">
        <f t="shared" si="0"/>
        <v>0.34833333333333333</v>
      </c>
    </row>
    <row r="13" spans="1:8" x14ac:dyDescent="0.35">
      <c r="A13" s="8" t="s">
        <v>8318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  <c r="H13" s="5">
        <f t="shared" si="0"/>
        <v>0.60229720028715006</v>
      </c>
    </row>
    <row r="14" spans="1:8" x14ac:dyDescent="0.35">
      <c r="A14" s="8" t="s">
        <v>8319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  <c r="H14" s="5">
        <f t="shared" si="0"/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373E0-0EF1-4484-89BD-60E3F17259CC}">
  <dimension ref="A1:H47"/>
  <sheetViews>
    <sheetView topLeftCell="F1" workbookViewId="0">
      <selection activeCell="V10" sqref="U10:V10"/>
    </sheetView>
  </sheetViews>
  <sheetFormatPr defaultRowHeight="14.5" x14ac:dyDescent="0.35"/>
  <cols>
    <col min="1" max="2" width="15.54296875" bestFit="1" customWidth="1"/>
    <col min="3" max="3" width="3.90625" bestFit="1" customWidth="1"/>
    <col min="4" max="4" width="5.6328125" bestFit="1" customWidth="1"/>
    <col min="5" max="5" width="8.90625" bestFit="1" customWidth="1"/>
    <col min="6" max="6" width="10.81640625" bestFit="1" customWidth="1"/>
    <col min="8" max="8" width="11.453125" bestFit="1" customWidth="1"/>
  </cols>
  <sheetData>
    <row r="1" spans="1:8" x14ac:dyDescent="0.35">
      <c r="A1" s="7" t="s">
        <v>8222</v>
      </c>
      <c r="B1" t="s">
        <v>8322</v>
      </c>
    </row>
    <row r="2" spans="1:8" x14ac:dyDescent="0.35">
      <c r="A2" s="7" t="s">
        <v>8307</v>
      </c>
      <c r="B2" t="s">
        <v>8322</v>
      </c>
    </row>
    <row r="4" spans="1:8" x14ac:dyDescent="0.35">
      <c r="A4" s="7" t="s">
        <v>8320</v>
      </c>
      <c r="B4" s="7" t="s">
        <v>8321</v>
      </c>
    </row>
    <row r="5" spans="1:8" x14ac:dyDescent="0.35">
      <c r="A5" s="7" t="s">
        <v>8309</v>
      </c>
      <c r="B5" t="s">
        <v>8219</v>
      </c>
      <c r="C5" t="s">
        <v>8221</v>
      </c>
      <c r="D5" t="s">
        <v>8220</v>
      </c>
      <c r="E5" t="s">
        <v>8399</v>
      </c>
      <c r="F5" t="s">
        <v>8319</v>
      </c>
      <c r="H5" t="s">
        <v>8400</v>
      </c>
    </row>
    <row r="6" spans="1:8" x14ac:dyDescent="0.35">
      <c r="A6" s="8" t="s">
        <v>8323</v>
      </c>
      <c r="B6" s="9"/>
      <c r="C6" s="9"/>
      <c r="D6" s="9">
        <v>100</v>
      </c>
      <c r="E6" s="9"/>
      <c r="F6" s="9">
        <v>100</v>
      </c>
      <c r="H6" s="5">
        <f>B6/F6</f>
        <v>0</v>
      </c>
    </row>
    <row r="7" spans="1:8" x14ac:dyDescent="0.35">
      <c r="A7" s="8" t="s">
        <v>8324</v>
      </c>
      <c r="B7" s="9"/>
      <c r="C7" s="9"/>
      <c r="D7" s="9"/>
      <c r="E7" s="9">
        <v>20</v>
      </c>
      <c r="F7" s="9">
        <v>20</v>
      </c>
      <c r="H7" s="5">
        <f t="shared" ref="H7:H47" si="0">B7/F7</f>
        <v>0</v>
      </c>
    </row>
    <row r="8" spans="1:8" x14ac:dyDescent="0.35">
      <c r="A8" s="8" t="s">
        <v>8325</v>
      </c>
      <c r="B8" s="9"/>
      <c r="C8" s="9"/>
      <c r="D8" s="9"/>
      <c r="E8" s="9">
        <v>24</v>
      </c>
      <c r="F8" s="9">
        <v>24</v>
      </c>
      <c r="H8" s="5">
        <f t="shared" si="0"/>
        <v>0</v>
      </c>
    </row>
    <row r="9" spans="1:8" x14ac:dyDescent="0.35">
      <c r="A9" s="8" t="s">
        <v>8326</v>
      </c>
      <c r="B9" s="9"/>
      <c r="C9" s="9"/>
      <c r="D9" s="9">
        <v>40</v>
      </c>
      <c r="E9" s="9"/>
      <c r="F9" s="9">
        <v>40</v>
      </c>
      <c r="H9" s="5">
        <f t="shared" si="0"/>
        <v>0</v>
      </c>
    </row>
    <row r="10" spans="1:8" x14ac:dyDescent="0.35">
      <c r="A10" s="8" t="s">
        <v>8327</v>
      </c>
      <c r="B10" s="9">
        <v>40</v>
      </c>
      <c r="C10" s="9"/>
      <c r="D10" s="9"/>
      <c r="E10" s="9"/>
      <c r="F10" s="9">
        <v>40</v>
      </c>
      <c r="H10" s="5">
        <f t="shared" si="0"/>
        <v>1</v>
      </c>
    </row>
    <row r="11" spans="1:8" x14ac:dyDescent="0.35">
      <c r="A11" s="8" t="s">
        <v>8328</v>
      </c>
      <c r="B11" s="9">
        <v>180</v>
      </c>
      <c r="C11" s="9"/>
      <c r="D11" s="9"/>
      <c r="E11" s="9"/>
      <c r="F11" s="9">
        <v>180</v>
      </c>
      <c r="H11" s="5">
        <f t="shared" si="0"/>
        <v>1</v>
      </c>
    </row>
    <row r="12" spans="1:8" x14ac:dyDescent="0.35">
      <c r="A12" s="8" t="s">
        <v>8329</v>
      </c>
      <c r="B12" s="9"/>
      <c r="C12" s="9"/>
      <c r="D12" s="9">
        <v>80</v>
      </c>
      <c r="E12" s="9"/>
      <c r="F12" s="9">
        <v>80</v>
      </c>
      <c r="H12" s="5">
        <f t="shared" si="0"/>
        <v>0</v>
      </c>
    </row>
    <row r="13" spans="1:8" x14ac:dyDescent="0.35">
      <c r="A13" s="8" t="s">
        <v>8330</v>
      </c>
      <c r="B13" s="9">
        <v>40</v>
      </c>
      <c r="C13" s="9"/>
      <c r="D13" s="9"/>
      <c r="E13" s="9"/>
      <c r="F13" s="9">
        <v>40</v>
      </c>
      <c r="H13" s="5">
        <f t="shared" si="0"/>
        <v>1</v>
      </c>
    </row>
    <row r="14" spans="1:8" x14ac:dyDescent="0.35">
      <c r="A14" s="8" t="s">
        <v>8331</v>
      </c>
      <c r="B14" s="9"/>
      <c r="C14" s="9">
        <v>20</v>
      </c>
      <c r="D14" s="9">
        <v>40</v>
      </c>
      <c r="E14" s="9"/>
      <c r="F14" s="9">
        <v>60</v>
      </c>
      <c r="H14" s="5">
        <f t="shared" si="0"/>
        <v>0</v>
      </c>
    </row>
    <row r="15" spans="1:8" x14ac:dyDescent="0.35">
      <c r="A15" s="8" t="s">
        <v>8332</v>
      </c>
      <c r="B15" s="9"/>
      <c r="C15" s="9"/>
      <c r="D15" s="9">
        <v>40</v>
      </c>
      <c r="E15" s="9"/>
      <c r="F15" s="9">
        <v>40</v>
      </c>
      <c r="H15" s="5">
        <f t="shared" si="0"/>
        <v>0</v>
      </c>
    </row>
    <row r="16" spans="1:8" x14ac:dyDescent="0.35">
      <c r="A16" s="8" t="s">
        <v>8333</v>
      </c>
      <c r="B16" s="9"/>
      <c r="C16" s="9"/>
      <c r="D16" s="9">
        <v>120</v>
      </c>
      <c r="E16" s="9">
        <v>20</v>
      </c>
      <c r="F16" s="9">
        <v>140</v>
      </c>
      <c r="H16" s="5">
        <f t="shared" si="0"/>
        <v>0</v>
      </c>
    </row>
    <row r="17" spans="1:8" x14ac:dyDescent="0.35">
      <c r="A17" s="8" t="s">
        <v>8334</v>
      </c>
      <c r="B17" s="9"/>
      <c r="C17" s="9"/>
      <c r="D17" s="9">
        <v>20</v>
      </c>
      <c r="E17" s="9"/>
      <c r="F17" s="9">
        <v>20</v>
      </c>
      <c r="H17" s="5">
        <f t="shared" si="0"/>
        <v>0</v>
      </c>
    </row>
    <row r="18" spans="1:8" x14ac:dyDescent="0.35">
      <c r="A18" s="8" t="s">
        <v>8335</v>
      </c>
      <c r="B18" s="9">
        <v>140</v>
      </c>
      <c r="C18" s="9"/>
      <c r="D18" s="9"/>
      <c r="E18" s="9"/>
      <c r="F18" s="9">
        <v>140</v>
      </c>
      <c r="H18" s="5">
        <f t="shared" si="0"/>
        <v>1</v>
      </c>
    </row>
    <row r="19" spans="1:8" x14ac:dyDescent="0.35">
      <c r="A19" s="8" t="s">
        <v>8336</v>
      </c>
      <c r="B19" s="9">
        <v>140</v>
      </c>
      <c r="C19" s="9"/>
      <c r="D19" s="9">
        <v>20</v>
      </c>
      <c r="E19" s="9"/>
      <c r="F19" s="9">
        <v>160</v>
      </c>
      <c r="H19" s="5">
        <f t="shared" si="0"/>
        <v>0.875</v>
      </c>
    </row>
    <row r="20" spans="1:8" x14ac:dyDescent="0.35">
      <c r="A20" s="8" t="s">
        <v>8337</v>
      </c>
      <c r="B20" s="9"/>
      <c r="C20" s="9"/>
      <c r="D20" s="9">
        <v>60</v>
      </c>
      <c r="E20" s="9"/>
      <c r="F20" s="9">
        <v>60</v>
      </c>
      <c r="H20" s="5">
        <f t="shared" si="0"/>
        <v>0</v>
      </c>
    </row>
    <row r="21" spans="1:8" x14ac:dyDescent="0.35">
      <c r="A21" s="8" t="s">
        <v>8338</v>
      </c>
      <c r="B21" s="9">
        <v>9</v>
      </c>
      <c r="C21" s="9"/>
      <c r="D21" s="9">
        <v>11</v>
      </c>
      <c r="E21" s="9"/>
      <c r="F21" s="9">
        <v>20</v>
      </c>
      <c r="H21" s="5">
        <f t="shared" si="0"/>
        <v>0.45</v>
      </c>
    </row>
    <row r="22" spans="1:8" x14ac:dyDescent="0.35">
      <c r="A22" s="8" t="s">
        <v>8339</v>
      </c>
      <c r="B22" s="9">
        <v>20</v>
      </c>
      <c r="C22" s="9"/>
      <c r="D22" s="9"/>
      <c r="E22" s="9"/>
      <c r="F22" s="9">
        <v>20</v>
      </c>
      <c r="H22" s="5">
        <f t="shared" si="0"/>
        <v>1</v>
      </c>
    </row>
    <row r="23" spans="1:8" x14ac:dyDescent="0.35">
      <c r="A23" s="8" t="s">
        <v>8340</v>
      </c>
      <c r="B23" s="9"/>
      <c r="C23" s="9"/>
      <c r="D23" s="9">
        <v>40</v>
      </c>
      <c r="E23" s="9"/>
      <c r="F23" s="9">
        <v>40</v>
      </c>
      <c r="H23" s="5">
        <f t="shared" si="0"/>
        <v>0</v>
      </c>
    </row>
    <row r="24" spans="1:8" x14ac:dyDescent="0.35">
      <c r="A24" s="8" t="s">
        <v>8341</v>
      </c>
      <c r="B24" s="9">
        <v>60</v>
      </c>
      <c r="C24" s="9"/>
      <c r="D24" s="9">
        <v>60</v>
      </c>
      <c r="E24" s="9">
        <v>20</v>
      </c>
      <c r="F24" s="9">
        <v>140</v>
      </c>
      <c r="H24" s="5">
        <f t="shared" si="0"/>
        <v>0.42857142857142855</v>
      </c>
    </row>
    <row r="25" spans="1:8" x14ac:dyDescent="0.35">
      <c r="A25" s="8" t="s">
        <v>8342</v>
      </c>
      <c r="B25" s="9"/>
      <c r="C25" s="9"/>
      <c r="D25" s="9">
        <v>20</v>
      </c>
      <c r="E25" s="9"/>
      <c r="F25" s="9">
        <v>20</v>
      </c>
      <c r="H25" s="5">
        <f t="shared" si="0"/>
        <v>0</v>
      </c>
    </row>
    <row r="26" spans="1:8" x14ac:dyDescent="0.35">
      <c r="A26" s="8" t="s">
        <v>8343</v>
      </c>
      <c r="B26" s="9">
        <v>60</v>
      </c>
      <c r="C26" s="9"/>
      <c r="D26" s="9"/>
      <c r="E26" s="9"/>
      <c r="F26" s="9">
        <v>60</v>
      </c>
      <c r="H26" s="5">
        <f t="shared" si="0"/>
        <v>1</v>
      </c>
    </row>
    <row r="27" spans="1:8" x14ac:dyDescent="0.35">
      <c r="A27" s="8" t="s">
        <v>8344</v>
      </c>
      <c r="B27" s="9"/>
      <c r="C27" s="9"/>
      <c r="D27" s="9">
        <v>20</v>
      </c>
      <c r="E27" s="9"/>
      <c r="F27" s="9">
        <v>20</v>
      </c>
      <c r="H27" s="5">
        <f t="shared" si="0"/>
        <v>0</v>
      </c>
    </row>
    <row r="28" spans="1:8" x14ac:dyDescent="0.35">
      <c r="A28" s="8" t="s">
        <v>8345</v>
      </c>
      <c r="B28" s="9">
        <v>103</v>
      </c>
      <c r="C28" s="9"/>
      <c r="D28" s="9">
        <v>57</v>
      </c>
      <c r="E28" s="9"/>
      <c r="F28" s="9">
        <v>160</v>
      </c>
      <c r="H28" s="5">
        <f t="shared" si="0"/>
        <v>0.64375000000000004</v>
      </c>
    </row>
    <row r="29" spans="1:8" x14ac:dyDescent="0.35">
      <c r="A29" s="8" t="s">
        <v>8346</v>
      </c>
      <c r="B29" s="9"/>
      <c r="C29" s="9"/>
      <c r="D29" s="9">
        <v>20</v>
      </c>
      <c r="E29" s="9"/>
      <c r="F29" s="9">
        <v>20</v>
      </c>
      <c r="H29" s="5">
        <f t="shared" si="0"/>
        <v>0</v>
      </c>
    </row>
    <row r="30" spans="1:8" x14ac:dyDescent="0.35">
      <c r="A30" s="8" t="s">
        <v>8347</v>
      </c>
      <c r="B30" s="9">
        <v>694</v>
      </c>
      <c r="C30" s="9">
        <v>19</v>
      </c>
      <c r="D30" s="9">
        <v>353</v>
      </c>
      <c r="E30" s="9"/>
      <c r="F30" s="9">
        <v>1066</v>
      </c>
      <c r="H30" s="5">
        <f t="shared" si="0"/>
        <v>0.651031894934334</v>
      </c>
    </row>
    <row r="31" spans="1:8" x14ac:dyDescent="0.35">
      <c r="A31" s="8" t="s">
        <v>8348</v>
      </c>
      <c r="B31" s="9">
        <v>40</v>
      </c>
      <c r="C31" s="9"/>
      <c r="D31" s="9"/>
      <c r="E31" s="9"/>
      <c r="F31" s="9">
        <v>40</v>
      </c>
      <c r="H31" s="5">
        <f t="shared" si="0"/>
        <v>1</v>
      </c>
    </row>
    <row r="32" spans="1:8" x14ac:dyDescent="0.35">
      <c r="A32" s="8" t="s">
        <v>8349</v>
      </c>
      <c r="B32" s="9">
        <v>20</v>
      </c>
      <c r="C32" s="9"/>
      <c r="D32" s="9"/>
      <c r="E32" s="9"/>
      <c r="F32" s="9">
        <v>20</v>
      </c>
      <c r="H32" s="5">
        <f t="shared" si="0"/>
        <v>1</v>
      </c>
    </row>
    <row r="33" spans="1:8" x14ac:dyDescent="0.35">
      <c r="A33" s="8" t="s">
        <v>8350</v>
      </c>
      <c r="B33" s="9"/>
      <c r="C33" s="9"/>
      <c r="D33" s="9">
        <v>20</v>
      </c>
      <c r="E33" s="9"/>
      <c r="F33" s="9">
        <v>20</v>
      </c>
      <c r="H33" s="5">
        <f t="shared" si="0"/>
        <v>0</v>
      </c>
    </row>
    <row r="34" spans="1:8" x14ac:dyDescent="0.35">
      <c r="A34" s="8" t="s">
        <v>8351</v>
      </c>
      <c r="B34" s="9">
        <v>260</v>
      </c>
      <c r="C34" s="9"/>
      <c r="D34" s="9"/>
      <c r="E34" s="9"/>
      <c r="F34" s="9">
        <v>260</v>
      </c>
      <c r="H34" s="5">
        <f t="shared" si="0"/>
        <v>1</v>
      </c>
    </row>
    <row r="35" spans="1:8" x14ac:dyDescent="0.35">
      <c r="A35" s="8" t="s">
        <v>8352</v>
      </c>
      <c r="B35" s="9"/>
      <c r="C35" s="9"/>
      <c r="D35" s="9"/>
      <c r="E35" s="9">
        <v>40</v>
      </c>
      <c r="F35" s="9">
        <v>40</v>
      </c>
      <c r="H35" s="5">
        <f t="shared" si="0"/>
        <v>0</v>
      </c>
    </row>
    <row r="36" spans="1:8" x14ac:dyDescent="0.35">
      <c r="A36" s="8" t="s">
        <v>8353</v>
      </c>
      <c r="B36" s="9">
        <v>60</v>
      </c>
      <c r="C36" s="9"/>
      <c r="D36" s="9"/>
      <c r="E36" s="9"/>
      <c r="F36" s="9">
        <v>60</v>
      </c>
      <c r="H36" s="5">
        <f t="shared" si="0"/>
        <v>1</v>
      </c>
    </row>
    <row r="37" spans="1:8" x14ac:dyDescent="0.35">
      <c r="A37" s="8" t="s">
        <v>8354</v>
      </c>
      <c r="B37" s="9">
        <v>34</v>
      </c>
      <c r="C37" s="9">
        <v>6</v>
      </c>
      <c r="D37" s="9"/>
      <c r="E37" s="9"/>
      <c r="F37" s="9">
        <v>40</v>
      </c>
      <c r="H37" s="5">
        <f t="shared" si="0"/>
        <v>0.85</v>
      </c>
    </row>
    <row r="38" spans="1:8" x14ac:dyDescent="0.35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  <c r="H38" s="5">
        <f t="shared" si="0"/>
        <v>0.66666666666666663</v>
      </c>
    </row>
    <row r="39" spans="1:8" x14ac:dyDescent="0.35">
      <c r="A39" s="8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  <c r="H39" s="5">
        <f t="shared" si="0"/>
        <v>0.45454545454545453</v>
      </c>
    </row>
    <row r="40" spans="1:8" x14ac:dyDescent="0.35">
      <c r="A40" s="8" t="s">
        <v>8357</v>
      </c>
      <c r="B40" s="9">
        <v>80</v>
      </c>
      <c r="C40" s="9"/>
      <c r="D40" s="9"/>
      <c r="E40" s="9"/>
      <c r="F40" s="9">
        <v>80</v>
      </c>
      <c r="H40" s="5">
        <f t="shared" si="0"/>
        <v>1</v>
      </c>
    </row>
    <row r="41" spans="1:8" x14ac:dyDescent="0.35">
      <c r="A41" s="8" t="s">
        <v>8358</v>
      </c>
      <c r="B41" s="9">
        <v>60</v>
      </c>
      <c r="C41" s="9"/>
      <c r="D41" s="9"/>
      <c r="E41" s="9"/>
      <c r="F41" s="9">
        <v>60</v>
      </c>
      <c r="H41" s="5">
        <f t="shared" si="0"/>
        <v>1</v>
      </c>
    </row>
    <row r="42" spans="1:8" x14ac:dyDescent="0.35">
      <c r="A42" s="8" t="s">
        <v>8359</v>
      </c>
      <c r="B42" s="9"/>
      <c r="C42" s="9"/>
      <c r="D42" s="9">
        <v>47</v>
      </c>
      <c r="E42" s="9">
        <v>10</v>
      </c>
      <c r="F42" s="9">
        <v>57</v>
      </c>
      <c r="H42" s="5">
        <f t="shared" si="0"/>
        <v>0</v>
      </c>
    </row>
    <row r="43" spans="1:8" x14ac:dyDescent="0.35">
      <c r="A43" s="8" t="s">
        <v>8360</v>
      </c>
      <c r="B43" s="9"/>
      <c r="C43" s="9"/>
      <c r="D43" s="9">
        <v>100</v>
      </c>
      <c r="E43" s="9"/>
      <c r="F43" s="9">
        <v>100</v>
      </c>
      <c r="H43" s="5">
        <f t="shared" si="0"/>
        <v>0</v>
      </c>
    </row>
    <row r="44" spans="1:8" x14ac:dyDescent="0.35">
      <c r="A44" s="8" t="s">
        <v>8361</v>
      </c>
      <c r="B44" s="9">
        <v>20</v>
      </c>
      <c r="C44" s="9"/>
      <c r="D44" s="9">
        <v>120</v>
      </c>
      <c r="E44" s="9">
        <v>60</v>
      </c>
      <c r="F44" s="9">
        <v>200</v>
      </c>
      <c r="H44" s="5">
        <f t="shared" si="0"/>
        <v>0.1</v>
      </c>
    </row>
    <row r="45" spans="1:8" x14ac:dyDescent="0.35">
      <c r="A45" s="8" t="s">
        <v>8362</v>
      </c>
      <c r="B45" s="9"/>
      <c r="C45" s="9"/>
      <c r="D45" s="9">
        <v>60</v>
      </c>
      <c r="E45" s="9">
        <v>100</v>
      </c>
      <c r="F45" s="9">
        <v>160</v>
      </c>
      <c r="H45" s="5">
        <f t="shared" si="0"/>
        <v>0</v>
      </c>
    </row>
    <row r="46" spans="1:8" x14ac:dyDescent="0.35">
      <c r="A46" s="8" t="s">
        <v>8363</v>
      </c>
      <c r="B46" s="9"/>
      <c r="C46" s="9"/>
      <c r="D46" s="9"/>
      <c r="E46" s="9">
        <v>20</v>
      </c>
      <c r="F46" s="9">
        <v>20</v>
      </c>
      <c r="H46" s="5">
        <f t="shared" si="0"/>
        <v>0</v>
      </c>
    </row>
    <row r="47" spans="1:8" x14ac:dyDescent="0.35">
      <c r="A47" s="8" t="s">
        <v>8319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  <c r="H47" s="5">
        <f t="shared" si="0"/>
        <v>0.53111327175498302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64EB-9B98-4F53-B153-BAC373265C13}">
  <dimension ref="A1:H18"/>
  <sheetViews>
    <sheetView topLeftCell="D1" workbookViewId="0">
      <selection activeCell="L24" sqref="L24"/>
    </sheetView>
  </sheetViews>
  <sheetFormatPr defaultRowHeight="14.5" x14ac:dyDescent="0.35"/>
  <cols>
    <col min="1" max="1" width="12.90625" bestFit="1" customWidth="1"/>
    <col min="2" max="2" width="15.54296875" bestFit="1" customWidth="1"/>
    <col min="3" max="3" width="5.6328125" bestFit="1" customWidth="1"/>
    <col min="4" max="4" width="8.90625" bestFit="1" customWidth="1"/>
    <col min="5" max="6" width="10.81640625" bestFit="1" customWidth="1"/>
  </cols>
  <sheetData>
    <row r="1" spans="1:8" x14ac:dyDescent="0.35">
      <c r="A1" s="7" t="s">
        <v>8307</v>
      </c>
      <c r="B1" t="s">
        <v>8322</v>
      </c>
    </row>
    <row r="2" spans="1:8" x14ac:dyDescent="0.35">
      <c r="A2" s="7" t="s">
        <v>8378</v>
      </c>
      <c r="B2" t="s">
        <v>8322</v>
      </c>
    </row>
    <row r="4" spans="1:8" x14ac:dyDescent="0.35">
      <c r="A4" s="7" t="s">
        <v>8320</v>
      </c>
      <c r="B4" s="7" t="s">
        <v>8321</v>
      </c>
    </row>
    <row r="5" spans="1:8" x14ac:dyDescent="0.35">
      <c r="A5" s="7" t="s">
        <v>8309</v>
      </c>
      <c r="B5" t="s">
        <v>8219</v>
      </c>
      <c r="C5" t="s">
        <v>8220</v>
      </c>
      <c r="D5" t="s">
        <v>8399</v>
      </c>
      <c r="E5" t="s">
        <v>8319</v>
      </c>
      <c r="H5" t="s">
        <v>8400</v>
      </c>
    </row>
    <row r="6" spans="1:8" x14ac:dyDescent="0.35">
      <c r="A6" s="12" t="s">
        <v>8372</v>
      </c>
      <c r="B6" s="9">
        <v>182</v>
      </c>
      <c r="C6" s="9">
        <v>149</v>
      </c>
      <c r="D6" s="9">
        <v>34</v>
      </c>
      <c r="E6" s="9">
        <v>365</v>
      </c>
      <c r="H6" s="5">
        <f>B6/E6</f>
        <v>0.49863013698630138</v>
      </c>
    </row>
    <row r="7" spans="1:8" x14ac:dyDescent="0.35">
      <c r="A7" s="12" t="s">
        <v>8373</v>
      </c>
      <c r="B7" s="9">
        <v>202</v>
      </c>
      <c r="C7" s="9">
        <v>106</v>
      </c>
      <c r="D7" s="9">
        <v>27</v>
      </c>
      <c r="E7" s="9">
        <v>335</v>
      </c>
      <c r="H7" s="5">
        <f t="shared" ref="H7:H18" si="0">B7/E7</f>
        <v>0.60298507462686568</v>
      </c>
    </row>
    <row r="8" spans="1:8" x14ac:dyDescent="0.35">
      <c r="A8" s="12" t="s">
        <v>8374</v>
      </c>
      <c r="B8" s="9">
        <v>180</v>
      </c>
      <c r="C8" s="9">
        <v>108</v>
      </c>
      <c r="D8" s="9">
        <v>28</v>
      </c>
      <c r="E8" s="9">
        <v>316</v>
      </c>
      <c r="H8" s="5">
        <f t="shared" si="0"/>
        <v>0.569620253164557</v>
      </c>
    </row>
    <row r="9" spans="1:8" x14ac:dyDescent="0.35">
      <c r="A9" s="12" t="s">
        <v>8375</v>
      </c>
      <c r="B9" s="9">
        <v>192</v>
      </c>
      <c r="C9" s="9">
        <v>102</v>
      </c>
      <c r="D9" s="9">
        <v>27</v>
      </c>
      <c r="E9" s="9">
        <v>321</v>
      </c>
      <c r="H9" s="5">
        <f t="shared" si="0"/>
        <v>0.59813084112149528</v>
      </c>
    </row>
    <row r="10" spans="1:8" x14ac:dyDescent="0.35">
      <c r="A10" s="12" t="s">
        <v>8366</v>
      </c>
      <c r="B10" s="9">
        <v>234</v>
      </c>
      <c r="C10" s="9">
        <v>126</v>
      </c>
      <c r="D10" s="9">
        <v>26</v>
      </c>
      <c r="E10" s="9">
        <v>386</v>
      </c>
      <c r="H10" s="5">
        <f t="shared" si="0"/>
        <v>0.60621761658031093</v>
      </c>
    </row>
    <row r="11" spans="1:8" x14ac:dyDescent="0.35">
      <c r="A11" s="12" t="s">
        <v>8376</v>
      </c>
      <c r="B11" s="9">
        <v>211</v>
      </c>
      <c r="C11" s="9">
        <v>147</v>
      </c>
      <c r="D11" s="9">
        <v>27</v>
      </c>
      <c r="E11" s="9">
        <v>385</v>
      </c>
      <c r="H11" s="5">
        <f t="shared" si="0"/>
        <v>0.54805194805194801</v>
      </c>
    </row>
    <row r="12" spans="1:8" x14ac:dyDescent="0.35">
      <c r="A12" s="12" t="s">
        <v>8367</v>
      </c>
      <c r="B12" s="9">
        <v>194</v>
      </c>
      <c r="C12" s="9">
        <v>150</v>
      </c>
      <c r="D12" s="9">
        <v>43</v>
      </c>
      <c r="E12" s="9">
        <v>387</v>
      </c>
      <c r="H12" s="5">
        <f t="shared" si="0"/>
        <v>0.50129198966408273</v>
      </c>
    </row>
    <row r="13" spans="1:8" x14ac:dyDescent="0.35">
      <c r="A13" s="12" t="s">
        <v>8368</v>
      </c>
      <c r="B13" s="9">
        <v>166</v>
      </c>
      <c r="C13" s="9">
        <v>134</v>
      </c>
      <c r="D13" s="9">
        <v>33</v>
      </c>
      <c r="E13" s="9">
        <v>333</v>
      </c>
      <c r="H13" s="5">
        <f t="shared" si="0"/>
        <v>0.49849849849849848</v>
      </c>
    </row>
    <row r="14" spans="1:8" x14ac:dyDescent="0.35">
      <c r="A14" s="12" t="s">
        <v>8369</v>
      </c>
      <c r="B14" s="9">
        <v>147</v>
      </c>
      <c r="C14" s="9">
        <v>127</v>
      </c>
      <c r="D14" s="9">
        <v>24</v>
      </c>
      <c r="E14" s="9">
        <v>298</v>
      </c>
      <c r="H14" s="5">
        <f t="shared" si="0"/>
        <v>0.49328859060402686</v>
      </c>
    </row>
    <row r="15" spans="1:8" x14ac:dyDescent="0.35">
      <c r="A15" s="12" t="s">
        <v>8370</v>
      </c>
      <c r="B15" s="9">
        <v>183</v>
      </c>
      <c r="C15" s="9">
        <v>149</v>
      </c>
      <c r="D15" s="9">
        <v>20</v>
      </c>
      <c r="E15" s="9">
        <v>352</v>
      </c>
      <c r="H15" s="5">
        <f t="shared" si="0"/>
        <v>0.51988636363636365</v>
      </c>
    </row>
    <row r="16" spans="1:8" x14ac:dyDescent="0.35">
      <c r="A16" s="12" t="s">
        <v>8371</v>
      </c>
      <c r="B16" s="9">
        <v>183</v>
      </c>
      <c r="C16" s="9">
        <v>114</v>
      </c>
      <c r="D16" s="9">
        <v>37</v>
      </c>
      <c r="E16" s="9">
        <v>334</v>
      </c>
      <c r="H16" s="5">
        <f t="shared" si="0"/>
        <v>0.54790419161676651</v>
      </c>
    </row>
    <row r="17" spans="1:8" x14ac:dyDescent="0.35">
      <c r="A17" s="12" t="s">
        <v>8377</v>
      </c>
      <c r="B17" s="9">
        <v>111</v>
      </c>
      <c r="C17" s="9">
        <v>118</v>
      </c>
      <c r="D17" s="9">
        <v>23</v>
      </c>
      <c r="E17" s="9">
        <v>252</v>
      </c>
      <c r="H17" s="5">
        <f t="shared" si="0"/>
        <v>0.44047619047619047</v>
      </c>
    </row>
    <row r="18" spans="1:8" x14ac:dyDescent="0.35">
      <c r="A18" s="12" t="s">
        <v>8319</v>
      </c>
      <c r="B18" s="9">
        <v>2185</v>
      </c>
      <c r="C18" s="9">
        <v>1530</v>
      </c>
      <c r="D18" s="9">
        <v>349</v>
      </c>
      <c r="E18" s="9">
        <v>4064</v>
      </c>
      <c r="H18" s="5">
        <f t="shared" si="0"/>
        <v>0.53764763779527558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94E0D-C9C7-4D43-8276-B29F14959594}">
  <dimension ref="A1:H13"/>
  <sheetViews>
    <sheetView topLeftCell="A13" workbookViewId="0">
      <selection activeCell="M25" sqref="M25"/>
    </sheetView>
  </sheetViews>
  <sheetFormatPr defaultRowHeight="14.5" x14ac:dyDescent="0.35"/>
  <cols>
    <col min="1" max="1" width="26.54296875" bestFit="1" customWidth="1"/>
    <col min="2" max="2" width="22.6328125" bestFit="1" customWidth="1"/>
    <col min="3" max="3" width="12.81640625" bestFit="1" customWidth="1"/>
    <col min="4" max="4" width="16" bestFit="1" customWidth="1"/>
    <col min="5" max="5" width="12.1796875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COUNTIFS(FullTable!$F:$F,"successful", FullTable!$D:$D,"&lt;1000")</f>
        <v>322</v>
      </c>
      <c r="C2">
        <f>COUNTIFS(FullTable!$F:$F,"failed", FullTable!$D:$D,"&lt;1000")</f>
        <v>113</v>
      </c>
      <c r="D2">
        <f>COUNTIFS(FullTable!$F:$F,"cancelled", FullTable!$D:$D,"&lt;1000")</f>
        <v>18</v>
      </c>
      <c r="E2">
        <f t="shared" ref="E2:E13" si="0">SUM(B2:D2)</f>
        <v>453</v>
      </c>
      <c r="F2" s="5">
        <f>B2/$E2</f>
        <v>0.71081677704194257</v>
      </c>
      <c r="G2" s="5">
        <f t="shared" ref="G2:H13" si="1">C2/$E2</f>
        <v>0.24944812362030905</v>
      </c>
      <c r="H2" s="5">
        <f t="shared" si="1"/>
        <v>3.9735099337748346E-2</v>
      </c>
    </row>
    <row r="3" spans="1:8" x14ac:dyDescent="0.35">
      <c r="A3" t="s">
        <v>8388</v>
      </c>
      <c r="B3">
        <f>COUNTIFS(FullTable!$F:$F,"successful", FullTable!$D:$D,"&gt;999", FullTable!$D:$D,"&lt;5000")</f>
        <v>932</v>
      </c>
      <c r="C3">
        <f>COUNTIFS(FullTable!$F:$F,"failed", FullTable!$D:$D,"&gt;999", FullTable!$D:$D,"&lt;5000")</f>
        <v>420</v>
      </c>
      <c r="D3">
        <f>COUNTIFS(FullTable!$F:$F,"cancelled", FullTable!$D:$D,"&gt;999", FullTable!$D:$D,"&lt;5000")</f>
        <v>60</v>
      </c>
      <c r="E3">
        <f t="shared" si="0"/>
        <v>1412</v>
      </c>
      <c r="F3" s="5">
        <f t="shared" ref="F3:F13" si="2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8" x14ac:dyDescent="0.35">
      <c r="A4" t="s">
        <v>8389</v>
      </c>
      <c r="B4">
        <f>COUNTIFS(FullTable!$F:$F,"successful", FullTable!$D:$D,"&gt;4999", FullTable!$D:$D,"&lt;10000")</f>
        <v>381</v>
      </c>
      <c r="C4">
        <f>COUNTIFS(FullTable!$F:$F,"failed", FullTable!$D:$D,"&gt;4999", FullTable!$D:$D,"&lt;10000")</f>
        <v>283</v>
      </c>
      <c r="D4">
        <f>COUNTIFS(FullTable!$F:$F,"cancelled", FullTable!$D:$D,"&gt;4999", FullTable!$D:$D,"&lt;10000")</f>
        <v>52</v>
      </c>
      <c r="E4">
        <f t="shared" si="0"/>
        <v>716</v>
      </c>
      <c r="F4" s="5">
        <f t="shared" si="2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8" x14ac:dyDescent="0.35">
      <c r="A5" t="s">
        <v>8390</v>
      </c>
      <c r="B5">
        <f>COUNTIFS(FullTable!$F:$F,"successful", FullTable!$D:$D,"&gt;9999", FullTable!$D:$D,"&lt;15000")</f>
        <v>168</v>
      </c>
      <c r="C5">
        <f>COUNTIFS(FullTable!$F:$F,"failed", FullTable!$D:$D,"&gt;9999", FullTable!$D:$D,"&lt;15000")</f>
        <v>144</v>
      </c>
      <c r="D5">
        <f>COUNTIFS(FullTable!$F:$F,"cancelled", FullTable!$D:$D,"&gt;9999", FullTable!$D:$D,"&lt;15000")</f>
        <v>40</v>
      </c>
      <c r="E5">
        <f t="shared" si="0"/>
        <v>352</v>
      </c>
      <c r="F5" s="5">
        <f t="shared" si="2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8" x14ac:dyDescent="0.35">
      <c r="A6" t="s">
        <v>8391</v>
      </c>
      <c r="B6">
        <f>COUNTIFS(FullTable!$F:$F,"successful", FullTable!$D:$D,"&gt;14999", FullTable!$D:$D,"&lt;20000")</f>
        <v>94</v>
      </c>
      <c r="C6">
        <f>COUNTIFS(FullTable!$F:$F,"failed", FullTable!$D:$D,"&gt;14999", FullTable!$D:$D,"&lt;20000")</f>
        <v>90</v>
      </c>
      <c r="D6">
        <f>COUNTIFS(FullTable!$F:$F,"cancelled", FullTable!$D:$D,"&gt;14999", FullTable!$D:$D,"&lt;20000")</f>
        <v>17</v>
      </c>
      <c r="E6">
        <f t="shared" si="0"/>
        <v>201</v>
      </c>
      <c r="F6" s="5">
        <f t="shared" si="2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8" x14ac:dyDescent="0.35">
      <c r="A7" t="s">
        <v>8392</v>
      </c>
      <c r="B7">
        <f>COUNTIFS(FullTable!$F:$F,"successful", FullTable!$D:$D,"&gt;19999", FullTable!$D:$D,"&lt;25000")</f>
        <v>62</v>
      </c>
      <c r="C7">
        <f>COUNTIFS(FullTable!$F:$F,"failed", FullTable!$D:$D,"&gt;19999", FullTable!$D:$D,"&lt;25000")</f>
        <v>72</v>
      </c>
      <c r="D7">
        <f>COUNTIFS(FullTable!$F:$F,"cancelled", FullTable!$D:$D,"&gt;19999", FullTable!$D:$D,"&lt;25000")</f>
        <v>14</v>
      </c>
      <c r="E7">
        <f t="shared" si="0"/>
        <v>148</v>
      </c>
      <c r="F7" s="5">
        <f t="shared" si="2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8" x14ac:dyDescent="0.35">
      <c r="A8" t="s">
        <v>8393</v>
      </c>
      <c r="B8">
        <f>COUNTIFS(FullTable!$F:$F,"successful", FullTable!$D:$D,"&gt;24999", FullTable!$D:$D,"&lt;30000")</f>
        <v>55</v>
      </c>
      <c r="C8">
        <f>COUNTIFS(FullTable!$F:$F,"failed", FullTable!$D:$D,"&gt;24999", FullTable!$D:$D,"&lt;30000")</f>
        <v>64</v>
      </c>
      <c r="D8">
        <f>COUNTIFS(FullTable!$F:$F,"cancelled", FullTable!$D:$D,"&gt;24999", FullTable!$D:$D,"&lt;30000")</f>
        <v>18</v>
      </c>
      <c r="E8">
        <f t="shared" si="0"/>
        <v>137</v>
      </c>
      <c r="F8" s="5">
        <f t="shared" si="2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8" x14ac:dyDescent="0.35">
      <c r="A9" t="s">
        <v>8394</v>
      </c>
      <c r="B9">
        <f>COUNTIFS(FullTable!$F:$F,"successful", FullTable!$D:$D,"&gt;29999", FullTable!$D:$D,"&lt;35000")</f>
        <v>32</v>
      </c>
      <c r="C9">
        <f>COUNTIFS(FullTable!$F:$F,"failed", FullTable!$D:$D,"&gt;29999", FullTable!$D:$D,"&lt;35000")</f>
        <v>37</v>
      </c>
      <c r="D9">
        <f>COUNTIFS(FullTable!$F:$F,"cancelled", FullTable!$D:$D,"&gt;29999", FullTable!$D:$D,"&lt;35000")</f>
        <v>13</v>
      </c>
      <c r="E9">
        <f t="shared" si="0"/>
        <v>82</v>
      </c>
      <c r="F9" s="5">
        <f t="shared" si="2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8" x14ac:dyDescent="0.35">
      <c r="A10" t="s">
        <v>8395</v>
      </c>
      <c r="B10">
        <f>COUNTIFS(FullTable!$F:$F,"successful", FullTable!$D:$D,"&gt;34999", FullTable!$D:$D,"&lt;40000")</f>
        <v>26</v>
      </c>
      <c r="C10">
        <f>COUNTIFS(FullTable!$F:$F,"failed", FullTable!$D:$D,"&gt;34999", FullTable!$D:$D,"&lt;40000")</f>
        <v>22</v>
      </c>
      <c r="D10">
        <f>COUNTIFS(FullTable!$F:$F,"cancelled", FullTable!$D:$D,"&gt;34999", FullTable!$D:$D,"&lt;40000")</f>
        <v>7</v>
      </c>
      <c r="E10">
        <f t="shared" si="0"/>
        <v>55</v>
      </c>
      <c r="F10" s="5">
        <f t="shared" si="2"/>
        <v>0.47272727272727272</v>
      </c>
      <c r="G10" s="5">
        <f t="shared" si="1"/>
        <v>0.4</v>
      </c>
      <c r="H10" s="5">
        <f t="shared" si="1"/>
        <v>0.12727272727272726</v>
      </c>
    </row>
    <row r="11" spans="1:8" x14ac:dyDescent="0.35">
      <c r="A11" t="s">
        <v>8396</v>
      </c>
      <c r="B11">
        <f>COUNTIFS(FullTable!$F:$F,"successful", FullTable!$D:$D,"&gt;39999", FullTable!$D:$D,"&lt;45000")</f>
        <v>21</v>
      </c>
      <c r="C11">
        <f>COUNTIFS(FullTable!$F:$F,"failed", FullTable!$D:$D,"&gt;39999", FullTable!$D:$D,"&lt;45000")</f>
        <v>16</v>
      </c>
      <c r="D11">
        <f>COUNTIFS(FullTable!$F:$F,"cancelled", FullTable!$D:$D,"&gt;39999", FullTable!$D:$D,"&lt;45000")</f>
        <v>6</v>
      </c>
      <c r="E11">
        <f t="shared" si="0"/>
        <v>43</v>
      </c>
      <c r="F11" s="5">
        <f t="shared" si="2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8" x14ac:dyDescent="0.35">
      <c r="A12" t="s">
        <v>8397</v>
      </c>
      <c r="B12">
        <f>COUNTIFS(FullTable!$F:$F,"successful", FullTable!$D:$D,"&gt;44999", FullTable!$D:$D,"&lt;50000")</f>
        <v>6</v>
      </c>
      <c r="C12">
        <f>COUNTIFS(FullTable!$F:$F,"failed", FullTable!$D:$D,"&gt;44999", FullTable!$D:$D,"&lt;50000")</f>
        <v>11</v>
      </c>
      <c r="D12">
        <f>COUNTIFS(FullTable!$F:$F,"cancelled", FullTable!$D:$D,"&gt;44999", FullTable!$D:$D,"&lt;50000")</f>
        <v>4</v>
      </c>
      <c r="E12">
        <f t="shared" si="0"/>
        <v>21</v>
      </c>
      <c r="F12" s="5">
        <f t="shared" si="2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8" x14ac:dyDescent="0.35">
      <c r="A13" t="s">
        <v>8398</v>
      </c>
      <c r="B13">
        <f>COUNTIFS(FullTable!$F:$F,"successful", FullTable!$D:$D,"&gt;49999")</f>
        <v>86</v>
      </c>
      <c r="C13">
        <f>COUNTIFS(FullTable!$F:$F,"failed", FullTable!$D:$D,"&gt;49999")</f>
        <v>258</v>
      </c>
      <c r="D13">
        <f>COUNTIFS(FullTable!$F:$F,"cancelled", FullTable!$D:$D,"&gt;49999")</f>
        <v>100</v>
      </c>
      <c r="E13">
        <f t="shared" si="0"/>
        <v>444</v>
      </c>
      <c r="F13" s="5">
        <f t="shared" si="2"/>
        <v>0.19369369369369369</v>
      </c>
      <c r="G13" s="5">
        <f t="shared" si="1"/>
        <v>0.58108108108108103</v>
      </c>
      <c r="H13" s="5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FullTable</vt:lpstr>
      <vt:lpstr>CategoryStats</vt:lpstr>
      <vt:lpstr>SubCategoryStats</vt:lpstr>
      <vt:lpstr>LaunchDateOutcomes</vt:lpstr>
      <vt:lpstr>Bonus 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 Putri</cp:lastModifiedBy>
  <dcterms:created xsi:type="dcterms:W3CDTF">2017-04-20T15:17:24Z</dcterms:created>
  <dcterms:modified xsi:type="dcterms:W3CDTF">2021-12-16T02:54:22Z</dcterms:modified>
</cp:coreProperties>
</file>