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\www\sandra\trunk\framework_demos\meta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N8" i="1"/>
  <c r="N7" i="1"/>
  <c r="I8" i="1"/>
  <c r="I7" i="1"/>
  <c r="Q3" i="1"/>
  <c r="Q6" i="1"/>
  <c r="Q5" i="1"/>
  <c r="N6" i="1"/>
  <c r="N5" i="1"/>
  <c r="I6" i="1"/>
  <c r="I5" i="1"/>
  <c r="Q4" i="1"/>
  <c r="Q2" i="1"/>
  <c r="N4" i="1"/>
  <c r="N3" i="1"/>
  <c r="N2" i="1"/>
  <c r="I4" i="1"/>
  <c r="I2" i="1"/>
</calcChain>
</file>

<file path=xl/sharedStrings.xml><?xml version="1.0" encoding="utf-8"?>
<sst xmlns="http://schemas.openxmlformats.org/spreadsheetml/2006/main" count="26" uniqueCount="25">
  <si>
    <t>set_id</t>
  </si>
  <si>
    <t>task_n</t>
  </si>
  <si>
    <t>resp_1_n</t>
  </si>
  <si>
    <t>outlier_fast_n</t>
  </si>
  <si>
    <t>outlier_slow_n</t>
  </si>
  <si>
    <t>correct_n.tar1att1</t>
  </si>
  <si>
    <t>correct_mean.tar1att1</t>
  </si>
  <si>
    <t>correct_sd.tar1att1</t>
  </si>
  <si>
    <t>penalty.tar1att1</t>
  </si>
  <si>
    <t>adjusted_mean.tar1att1</t>
  </si>
  <si>
    <t>inclusive_sd</t>
  </si>
  <si>
    <t>score</t>
  </si>
  <si>
    <t>correct_n.tar1att2</t>
  </si>
  <si>
    <t>correct_mean.tar1att2</t>
  </si>
  <si>
    <t>correct_sd.tar1att2</t>
  </si>
  <si>
    <t>penalty.tar1att2</t>
  </si>
  <si>
    <t>adjusted_mean.tar1att2</t>
  </si>
  <si>
    <t>all_OK</t>
  </si>
  <si>
    <t>incorrect_complex</t>
  </si>
  <si>
    <t>incorrect_simple</t>
  </si>
  <si>
    <t>organic_1</t>
  </si>
  <si>
    <t>organic_2</t>
  </si>
  <si>
    <t>rt_na</t>
  </si>
  <si>
    <t>too_fast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</si>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</sst>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 applyFont="1"/>
    <xf numFmtId="0" fontId="1" fillId="0" borderId="1" xfId="0" applyNumberFormat="1" applyFont="1" applyBorder="1"/>
    <xf numFmtId="0" fontId="0" fillId="0" borderId="1" xfId="0" applyNumberFormat="1" applyFont="1" applyBorder="1"/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0" fillId="2" borderId="0" xfId="0" applyNumberFormat="1" applyFill="1"/>
    <xf numFmtId="0" fontId="4" fillId="3" borderId="0" xfId="0" applyNumberFormat="1" applyFont="1" applyFill="1"/>
    <xf numFmtId="0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E4" sqref="E4"/>
    </sheetView>
  </sheetViews>
  <sheetFormatPr defaultRowHeight="15" x14ac:dyDescent="0.25"/>
  <cols>
    <col min="1" max="1" width="17.7109375" bestFit="1" customWidth="1"/>
    <col min="2" max="17" width="13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10</v>
      </c>
      <c r="Q1" s="1" t="s">
        <v>11</v>
      </c>
    </row>
    <row r="2" spans="1:17" x14ac:dyDescent="0.25">
      <c r="A2" s="2" t="s">
        <v>17</v>
      </c>
      <c r="B2">
        <v>8</v>
      </c>
      <c r="C2">
        <v>8</v>
      </c>
      <c r="D2">
        <v>0</v>
      </c>
      <c r="E2">
        <v>0</v>
      </c>
      <c r="F2">
        <v>4</v>
      </c>
      <c r="G2">
        <v>375</v>
      </c>
      <c r="H2" s="3">
        <v>64.54972243679029</v>
      </c>
      <c r="I2">
        <f>G2+H2*2</f>
        <v>504.09944487358058</v>
      </c>
      <c r="J2">
        <v>375</v>
      </c>
      <c r="K2">
        <v>4</v>
      </c>
      <c r="L2">
        <v>425</v>
      </c>
      <c r="M2" s="3">
        <v>64.54972243679029</v>
      </c>
      <c r="N2">
        <f>L2+M2*2</f>
        <v>554.09944487358052</v>
      </c>
      <c r="O2">
        <v>425</v>
      </c>
      <c r="P2" s="5">
        <v>65.465367070797711</v>
      </c>
      <c r="Q2">
        <f>(O2-J2)/P2</f>
        <v>0.76376261582597338</v>
      </c>
    </row>
    <row r="3" spans="1:17" x14ac:dyDescent="0.25">
      <c r="A3" s="2" t="s">
        <v>18</v>
      </c>
      <c r="B3">
        <v>8</v>
      </c>
      <c r="C3">
        <v>4</v>
      </c>
      <c r="D3">
        <v>1</v>
      </c>
      <c r="E3">
        <v>0</v>
      </c>
      <c r="F3">
        <v>1</v>
      </c>
      <c r="G3">
        <v>450</v>
      </c>
      <c r="H3" s="9" t="s">
        <v>24</v>
      </c>
      <c r="I3" t="s">
        <v>24</v>
      </c>
      <c r="J3">
        <v>450</v>
      </c>
      <c r="K3">
        <v>2</v>
      </c>
      <c r="L3">
        <v>475</v>
      </c>
      <c r="M3" s="9">
        <v>35.355339059327378</v>
      </c>
      <c r="N3">
        <f t="shared" ref="N3:N4" si="0">L3+M3*2</f>
        <v>545.71067811865476</v>
      </c>
      <c r="O3">
        <v>475</v>
      </c>
      <c r="P3" s="6">
        <v>28.867513459480953</v>
      </c>
      <c r="Q3">
        <f>(O3-J3)/P3</f>
        <v>0.8660254037844487</v>
      </c>
    </row>
    <row r="4" spans="1:17" x14ac:dyDescent="0.25">
      <c r="A4" s="2" t="s">
        <v>19</v>
      </c>
      <c r="B4">
        <v>8</v>
      </c>
      <c r="C4">
        <v>6</v>
      </c>
      <c r="D4">
        <v>0</v>
      </c>
      <c r="E4">
        <v>0</v>
      </c>
      <c r="F4">
        <v>2</v>
      </c>
      <c r="G4">
        <v>400</v>
      </c>
      <c r="H4" s="7">
        <v>70.710678118654755</v>
      </c>
      <c r="I4">
        <f t="shared" ref="I3:I4" si="1">G4+H4*2</f>
        <v>541.42135623730951</v>
      </c>
      <c r="J4" s="10">
        <v>470.71067811865476</v>
      </c>
      <c r="K4">
        <v>4</v>
      </c>
      <c r="L4">
        <v>425</v>
      </c>
      <c r="M4" s="8">
        <v>64.54972243679029</v>
      </c>
      <c r="N4">
        <f t="shared" si="0"/>
        <v>554.09944487358052</v>
      </c>
      <c r="O4">
        <v>425</v>
      </c>
      <c r="P4" s="11">
        <v>77.163029811779168</v>
      </c>
      <c r="Q4">
        <f>(O4-J4)/P4</f>
        <v>-0.59239091868418159</v>
      </c>
    </row>
    <row r="5" spans="1:17" x14ac:dyDescent="0.25">
      <c r="A5" s="2" t="s">
        <v>22</v>
      </c>
      <c r="B5">
        <v>8</v>
      </c>
      <c r="C5">
        <v>7</v>
      </c>
      <c r="D5">
        <v>0</v>
      </c>
      <c r="E5">
        <v>0</v>
      </c>
      <c r="F5">
        <v>3</v>
      </c>
      <c r="G5">
        <v>400</v>
      </c>
      <c r="H5">
        <v>50</v>
      </c>
      <c r="I5">
        <f t="shared" ref="I5:I8" si="2">G5+H5*2</f>
        <v>500</v>
      </c>
      <c r="J5">
        <v>400</v>
      </c>
      <c r="K5">
        <v>4</v>
      </c>
      <c r="L5">
        <v>425</v>
      </c>
      <c r="M5" s="6">
        <v>64.54972243679029</v>
      </c>
      <c r="N5">
        <f t="shared" ref="N5:N8" si="3">L5+M5*2</f>
        <v>554.09944487358052</v>
      </c>
      <c r="O5">
        <v>425</v>
      </c>
      <c r="P5" s="4">
        <v>55.634864026418782</v>
      </c>
      <c r="Q5">
        <f>(O5-J5)/P5</f>
        <v>0.44935851713645775</v>
      </c>
    </row>
    <row r="6" spans="1:17" x14ac:dyDescent="0.25">
      <c r="A6" s="2" t="s">
        <v>23</v>
      </c>
      <c r="B6">
        <v>8</v>
      </c>
      <c r="C6">
        <v>8</v>
      </c>
      <c r="D6">
        <v>2</v>
      </c>
      <c r="E6">
        <v>0</v>
      </c>
      <c r="F6">
        <v>2</v>
      </c>
      <c r="G6" s="6">
        <v>400</v>
      </c>
      <c r="H6" s="6">
        <v>70.710678118654755</v>
      </c>
      <c r="I6">
        <f t="shared" si="2"/>
        <v>541.42135623730951</v>
      </c>
      <c r="J6" s="6">
        <v>400</v>
      </c>
      <c r="K6">
        <v>4</v>
      </c>
      <c r="L6">
        <v>425</v>
      </c>
      <c r="M6" s="6">
        <v>64.54972243679029</v>
      </c>
      <c r="N6">
        <f t="shared" si="3"/>
        <v>554.09944487358052</v>
      </c>
      <c r="O6">
        <v>425</v>
      </c>
      <c r="P6" s="4">
        <v>60.553007081949893</v>
      </c>
      <c r="Q6">
        <f>(O6-J6)/P6</f>
        <v>0.41286141192238485</v>
      </c>
    </row>
    <row r="7" spans="1:17" x14ac:dyDescent="0.25">
      <c r="A7" s="2" t="s">
        <v>20</v>
      </c>
      <c r="B7">
        <v>144</v>
      </c>
      <c r="C7">
        <v>137</v>
      </c>
      <c r="D7">
        <v>5</v>
      </c>
      <c r="E7">
        <v>0</v>
      </c>
      <c r="F7">
        <v>71</v>
      </c>
      <c r="G7" s="6">
        <v>675.91549295774644</v>
      </c>
      <c r="H7" s="6">
        <v>191.81425140550297</v>
      </c>
      <c r="I7">
        <f t="shared" si="2"/>
        <v>1059.5439957687524</v>
      </c>
      <c r="J7" s="6">
        <v>681.24366661111117</v>
      </c>
      <c r="K7">
        <v>66</v>
      </c>
      <c r="L7" s="6">
        <v>854.89393939393938</v>
      </c>
      <c r="M7" s="6">
        <v>261.77430847600112</v>
      </c>
      <c r="N7">
        <f t="shared" si="3"/>
        <v>1378.4425563459417</v>
      </c>
      <c r="O7" s="6">
        <v>871.94811077777786</v>
      </c>
      <c r="P7" s="4">
        <v>246.85994800247437</v>
      </c>
      <c r="Q7">
        <f>(O7-J7)/P7</f>
        <v>0.77252079857342915</v>
      </c>
    </row>
    <row r="8" spans="1:17" x14ac:dyDescent="0.25">
      <c r="A8" s="2" t="s">
        <v>21</v>
      </c>
      <c r="B8">
        <v>144</v>
      </c>
      <c r="C8">
        <v>83</v>
      </c>
      <c r="D8">
        <v>3</v>
      </c>
      <c r="E8">
        <v>0</v>
      </c>
      <c r="F8">
        <v>32</v>
      </c>
      <c r="G8" s="6">
        <v>1025.625</v>
      </c>
      <c r="H8" s="6">
        <v>271.50461886405566</v>
      </c>
      <c r="I8">
        <f t="shared" si="2"/>
        <v>1568.6342377281112</v>
      </c>
      <c r="J8" s="6">
        <v>1294.5106507042253</v>
      </c>
      <c r="K8">
        <v>51</v>
      </c>
      <c r="L8" s="6">
        <v>993.64705882352939</v>
      </c>
      <c r="M8" s="6">
        <v>241.9671732718644</v>
      </c>
      <c r="N8">
        <f t="shared" si="3"/>
        <v>1477.5814053672582</v>
      </c>
      <c r="O8" s="6">
        <v>1134.7945764583335</v>
      </c>
      <c r="P8" s="4">
        <v>286.06111226276363</v>
      </c>
      <c r="Q8">
        <f>(O8-J8)/P8</f>
        <v>-0.55832850883689289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Thomas</cp:lastModifiedBy>
  <dcterms:created xsi:type="dcterms:W3CDTF">2016-05-18T13:19:44Z</dcterms:created>
  <dcterms:modified xsi:type="dcterms:W3CDTF">2016-07-11T18:48:30Z</dcterms:modified>
</cp:coreProperties>
</file>