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TL\Work\Research\Dr. Uyaguari\AG\210621 - AG thesis\Raw\"/>
    </mc:Choice>
  </mc:AlternateContent>
  <xr:revisionPtr revIDLastSave="0" documentId="13_ncr:1_{3EF0CF59-A76B-4A8B-A998-22BF3E8589AA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GI Norovirus" sheetId="1" r:id="rId1"/>
    <sheet name="GI Norovirus Copy Numbers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7" i="1" l="1"/>
  <c r="H5" i="1"/>
  <c r="H32" i="1"/>
  <c r="H31" i="1"/>
  <c r="H30" i="1"/>
  <c r="H29" i="1"/>
  <c r="H28" i="1"/>
  <c r="H27" i="1"/>
  <c r="H25" i="1"/>
  <c r="H24" i="1"/>
  <c r="H23" i="1"/>
  <c r="H22" i="1"/>
  <c r="H21" i="1"/>
  <c r="H20" i="1"/>
  <c r="H19" i="1"/>
  <c r="H18" i="1"/>
  <c r="H13" i="1"/>
  <c r="H12" i="1"/>
  <c r="H11" i="1"/>
  <c r="H10" i="1"/>
  <c r="H9" i="1"/>
  <c r="H8" i="1"/>
  <c r="H7" i="1"/>
  <c r="H6" i="1"/>
</calcChain>
</file>

<file path=xl/sharedStrings.xml><?xml version="1.0" encoding="utf-8"?>
<sst xmlns="http://schemas.openxmlformats.org/spreadsheetml/2006/main" count="150" uniqueCount="22">
  <si>
    <t>Quantity</t>
  </si>
  <si>
    <t>December/February</t>
  </si>
  <si>
    <t/>
  </si>
  <si>
    <t xml:space="preserve">Effluents </t>
  </si>
  <si>
    <t xml:space="preserve">ActSlud </t>
  </si>
  <si>
    <t>ActSlud</t>
  </si>
  <si>
    <t xml:space="preserve">Raw Sewage </t>
  </si>
  <si>
    <t>Raw Sewage</t>
  </si>
  <si>
    <t>Effluents</t>
  </si>
  <si>
    <t>SludgeCakeDec2019</t>
  </si>
  <si>
    <t>SludgeCakeFeb2020</t>
  </si>
  <si>
    <t>Gene copies per ng of RNA</t>
  </si>
  <si>
    <t>GI Norovirus</t>
  </si>
  <si>
    <t>Sample</t>
  </si>
  <si>
    <t>Time</t>
  </si>
  <si>
    <t>Target</t>
  </si>
  <si>
    <t>Event 1</t>
  </si>
  <si>
    <t>Event 2</t>
  </si>
  <si>
    <t>Event 3</t>
  </si>
  <si>
    <t>Event 4</t>
  </si>
  <si>
    <t>Activated Sludge</t>
  </si>
  <si>
    <t>Sludge 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</si>
</sst>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FF000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4" fontId="2" fillId="0" borderId="0" xfId="0" applyNumberFormat="1" applyFont="1"/>
    <xf numFmtId="164" fontId="3" fillId="0" borderId="0" xfId="0" applyNumberFormat="1" applyFont="1"/>
    <xf numFmtId="164" fontId="6" fillId="0" borderId="0" xfId="0" applyNumberFormat="1" applyFont="1"/>
    <xf numFmtId="0" fontId="6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zoomScale="85" workbookViewId="0">
      <selection activeCell="J15" sqref="J15"/>
    </sheetView>
  </sheetViews>
  <sheetFormatPr defaultColWidth="11.19921875" defaultRowHeight="15.6" x14ac:dyDescent="0.3"/>
  <cols>
    <col min="2" max="2" width="18.19921875" customWidth="1"/>
    <col min="4" max="4" width="21.19921875" customWidth="1"/>
    <col min="6" max="6" width="18.5" customWidth="1"/>
    <col min="8" max="8" width="23.796875" customWidth="1"/>
  </cols>
  <sheetData>
    <row r="1" spans="1:8" x14ac:dyDescent="0.3">
      <c r="F1" s="1" t="s">
        <v>1</v>
      </c>
      <c r="G1" s="1" t="s">
        <v>0</v>
      </c>
      <c r="H1" s="1" t="s">
        <v>11</v>
      </c>
    </row>
    <row r="2" spans="1:8" x14ac:dyDescent="0.3">
      <c r="A2" t="s">
        <v>12</v>
      </c>
      <c r="F2" s="1"/>
      <c r="G2" s="2"/>
      <c r="H2" s="1"/>
    </row>
    <row r="3" spans="1:8" x14ac:dyDescent="0.3">
      <c r="F3" s="1"/>
      <c r="G3" s="2"/>
      <c r="H3" s="1"/>
    </row>
    <row r="4" spans="1:8" x14ac:dyDescent="0.3">
      <c r="C4" s="3"/>
      <c r="F4" s="1"/>
      <c r="G4" s="2"/>
      <c r="H4" s="1"/>
    </row>
    <row r="5" spans="1:8" x14ac:dyDescent="0.3">
      <c r="C5" s="4"/>
      <c r="F5" s="1" t="s">
        <v>3</v>
      </c>
      <c r="G5" s="4">
        <v>14.350659370422363</v>
      </c>
      <c r="H5" s="1">
        <f>(G5/2)/(6.54)</f>
        <v>1.097145211805991</v>
      </c>
    </row>
    <row r="6" spans="1:8" x14ac:dyDescent="0.3">
      <c r="C6" s="4"/>
      <c r="F6" s="1" t="s">
        <v>3</v>
      </c>
      <c r="G6" s="4">
        <v>16.705705642700195</v>
      </c>
      <c r="H6" s="1">
        <f t="shared" ref="H6" si="0">(G6/2)/(6.54)</f>
        <v>1.2771946210015439</v>
      </c>
    </row>
    <row r="7" spans="1:8" x14ac:dyDescent="0.3">
      <c r="C7" s="4"/>
      <c r="F7" s="1" t="s">
        <v>3</v>
      </c>
      <c r="G7" s="4">
        <v>9.0229454040527344</v>
      </c>
      <c r="H7" s="1">
        <f>(G7/2)/(6.54)</f>
        <v>0.68982763027926108</v>
      </c>
    </row>
    <row r="8" spans="1:8" x14ac:dyDescent="0.3">
      <c r="C8" s="4"/>
      <c r="F8" s="1" t="s">
        <v>4</v>
      </c>
      <c r="G8" s="5">
        <v>2.228046178817749</v>
      </c>
      <c r="H8" s="1">
        <f>(G8/2)/(2.54)</f>
        <v>0.43859176748380885</v>
      </c>
    </row>
    <row r="9" spans="1:8" x14ac:dyDescent="0.3">
      <c r="C9" s="4"/>
      <c r="F9" s="1" t="s">
        <v>5</v>
      </c>
      <c r="G9" s="5">
        <v>0.54705685377120972</v>
      </c>
      <c r="H9" s="1">
        <f t="shared" ref="H9:H10" si="1">(G9/2)/(2.54)</f>
        <v>0.10768835704157671</v>
      </c>
    </row>
    <row r="10" spans="1:8" x14ac:dyDescent="0.3">
      <c r="C10" s="4"/>
      <c r="F10" s="1" t="s">
        <v>4</v>
      </c>
      <c r="G10" s="5">
        <v>1.4168018102645874</v>
      </c>
      <c r="H10" s="1">
        <f t="shared" si="1"/>
        <v>0.27889799414657229</v>
      </c>
    </row>
    <row r="11" spans="1:8" x14ac:dyDescent="0.3">
      <c r="C11" s="4"/>
      <c r="F11" s="1" t="s">
        <v>6</v>
      </c>
      <c r="G11" s="4">
        <v>47.260902404785156</v>
      </c>
      <c r="H11" s="1">
        <f>(G11/2)/(7.58)</f>
        <v>3.1174737734027147</v>
      </c>
    </row>
    <row r="12" spans="1:8" x14ac:dyDescent="0.3">
      <c r="C12" s="4"/>
      <c r="F12" s="1" t="s">
        <v>6</v>
      </c>
      <c r="G12" s="4">
        <v>39.51312255859375</v>
      </c>
      <c r="H12" s="1">
        <f t="shared" ref="H12:H13" si="2">(G12/2)/(7.58)</f>
        <v>2.6064065012265005</v>
      </c>
    </row>
    <row r="13" spans="1:8" x14ac:dyDescent="0.3">
      <c r="C13" s="4"/>
      <c r="F13" s="1" t="s">
        <v>7</v>
      </c>
      <c r="G13" s="4">
        <v>43.237754821777344</v>
      </c>
      <c r="H13" s="1">
        <f t="shared" si="2"/>
        <v>2.8520946452359723</v>
      </c>
    </row>
    <row r="14" spans="1:8" x14ac:dyDescent="0.3">
      <c r="C14" s="4"/>
      <c r="F14" s="1"/>
      <c r="G14" s="6" t="s">
        <v>2</v>
      </c>
      <c r="H14" s="1"/>
    </row>
    <row r="15" spans="1:8" x14ac:dyDescent="0.3">
      <c r="C15" s="4"/>
      <c r="F15" s="1"/>
      <c r="G15" s="5"/>
      <c r="H15" s="1"/>
    </row>
    <row r="16" spans="1:8" x14ac:dyDescent="0.3">
      <c r="C16" s="4"/>
      <c r="F16" s="1"/>
      <c r="G16" s="5"/>
      <c r="H16" s="1"/>
    </row>
    <row r="17" spans="3:8" x14ac:dyDescent="0.3">
      <c r="C17" s="4"/>
      <c r="F17" s="1" t="s">
        <v>8</v>
      </c>
      <c r="G17" s="4">
        <v>65.626068115234375</v>
      </c>
      <c r="H17" s="1">
        <f>(G17/2)/(3.74)</f>
        <v>8.7735385180794623</v>
      </c>
    </row>
    <row r="18" spans="3:8" x14ac:dyDescent="0.3">
      <c r="C18" s="4"/>
      <c r="F18" s="1" t="s">
        <v>3</v>
      </c>
      <c r="G18" s="4">
        <v>57.300689697265625</v>
      </c>
      <c r="H18" s="1">
        <f t="shared" ref="H18:H19" si="3">(G18/2)/(3.74)</f>
        <v>7.660520013003425</v>
      </c>
    </row>
    <row r="19" spans="3:8" x14ac:dyDescent="0.3">
      <c r="C19" s="4"/>
      <c r="F19" s="1" t="s">
        <v>3</v>
      </c>
      <c r="G19" s="4">
        <v>43.805244445800781</v>
      </c>
      <c r="H19" s="1">
        <f t="shared" si="3"/>
        <v>5.8563161023797834</v>
      </c>
    </row>
    <row r="20" spans="3:8" x14ac:dyDescent="0.3">
      <c r="C20" s="4"/>
      <c r="F20" s="1" t="s">
        <v>4</v>
      </c>
      <c r="G20" s="5">
        <v>1.185992956161499</v>
      </c>
      <c r="H20" s="1">
        <f>(G20/2)/(3.82)</f>
        <v>0.15523468012585068</v>
      </c>
    </row>
    <row r="21" spans="3:8" x14ac:dyDescent="0.3">
      <c r="C21" s="4"/>
      <c r="F21" s="1" t="s">
        <v>4</v>
      </c>
      <c r="G21" s="5">
        <v>2.634922981262207</v>
      </c>
      <c r="H21" s="1">
        <f t="shared" ref="H21:H22" si="4">(G21/2)/(3.82)</f>
        <v>0.34488520697149311</v>
      </c>
    </row>
    <row r="22" spans="3:8" x14ac:dyDescent="0.3">
      <c r="C22" s="4"/>
      <c r="F22" s="1" t="s">
        <v>5</v>
      </c>
      <c r="G22" s="5">
        <v>1.2572400569915771</v>
      </c>
      <c r="H22" s="1">
        <f t="shared" si="4"/>
        <v>0.16456021688371431</v>
      </c>
    </row>
    <row r="23" spans="3:8" x14ac:dyDescent="0.3">
      <c r="C23" s="4"/>
      <c r="F23" s="1" t="s">
        <v>6</v>
      </c>
      <c r="G23" s="4">
        <v>22.21550178527832</v>
      </c>
      <c r="H23" s="1">
        <f>(G23/2)/(1.28)</f>
        <v>8.6779303848743439</v>
      </c>
    </row>
    <row r="24" spans="3:8" x14ac:dyDescent="0.3">
      <c r="C24" s="4"/>
      <c r="F24" s="1" t="s">
        <v>7</v>
      </c>
      <c r="G24" s="4">
        <v>21.533214569091797</v>
      </c>
      <c r="H24" s="1">
        <f t="shared" ref="H24:H25" si="5">(G24/2)/(1.28)</f>
        <v>8.4114119410514832</v>
      </c>
    </row>
    <row r="25" spans="3:8" x14ac:dyDescent="0.3">
      <c r="C25" s="4"/>
      <c r="F25" s="1" t="s">
        <v>7</v>
      </c>
      <c r="G25" s="4">
        <v>27.252689361572266</v>
      </c>
      <c r="H25" s="1">
        <f t="shared" si="5"/>
        <v>10.645581781864166</v>
      </c>
    </row>
    <row r="26" spans="3:8" x14ac:dyDescent="0.3">
      <c r="F26" s="1"/>
      <c r="G26" s="1"/>
      <c r="H26" s="1"/>
    </row>
    <row r="27" spans="3:8" x14ac:dyDescent="0.3">
      <c r="F27" s="1" t="s">
        <v>9</v>
      </c>
      <c r="G27" s="2">
        <v>18.662443161010742</v>
      </c>
      <c r="H27" s="1">
        <f>(G27/2)/(9.16)</f>
        <v>1.0186923122822458</v>
      </c>
    </row>
    <row r="28" spans="3:8" x14ac:dyDescent="0.3">
      <c r="F28" s="1" t="s">
        <v>9</v>
      </c>
      <c r="G28" s="2">
        <v>24.535610198974609</v>
      </c>
      <c r="H28" s="1">
        <f t="shared" ref="H28:H29" si="6">(G28/2)/(9.16)</f>
        <v>1.3392800326951206</v>
      </c>
    </row>
    <row r="29" spans="3:8" x14ac:dyDescent="0.3">
      <c r="F29" s="1" t="s">
        <v>9</v>
      </c>
      <c r="G29" s="2">
        <v>21.491464614868164</v>
      </c>
      <c r="H29" s="1">
        <f t="shared" si="6"/>
        <v>1.1731148807242446</v>
      </c>
    </row>
    <row r="30" spans="3:8" x14ac:dyDescent="0.3">
      <c r="F30" s="1" t="s">
        <v>10</v>
      </c>
      <c r="G30" s="2">
        <v>33.017307281494141</v>
      </c>
      <c r="H30" s="1">
        <f>(G30/2)/(9.72)</f>
        <v>1.6984211564554599</v>
      </c>
    </row>
    <row r="31" spans="3:8" x14ac:dyDescent="0.3">
      <c r="F31" s="1" t="s">
        <v>10</v>
      </c>
      <c r="G31" s="2">
        <v>51.974605560302734</v>
      </c>
      <c r="H31" s="1">
        <f t="shared" ref="H31:H32" si="7">(G31/2)/(9.72)</f>
        <v>2.6735908210032271</v>
      </c>
    </row>
    <row r="32" spans="3:8" x14ac:dyDescent="0.3">
      <c r="F32" s="1" t="s">
        <v>10</v>
      </c>
      <c r="G32" s="2">
        <v>39.430191040039063</v>
      </c>
      <c r="H32" s="1">
        <f t="shared" si="7"/>
        <v>2.0283020082324619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3"/>
  <sheetViews>
    <sheetView zoomScale="95" workbookViewId="0">
      <selection activeCell="C9" sqref="C9"/>
    </sheetView>
  </sheetViews>
  <sheetFormatPr defaultColWidth="11.19921875" defaultRowHeight="15.6" x14ac:dyDescent="0.3"/>
  <cols>
    <col min="1" max="1" width="15.19921875" customWidth="1"/>
    <col min="3" max="3" width="24.796875" customWidth="1"/>
    <col min="4" max="4" width="12.19921875" customWidth="1"/>
    <col min="6" max="6" width="19.19921875" customWidth="1"/>
    <col min="7" max="7" width="17.796875" customWidth="1"/>
    <col min="8" max="8" width="25.69921875" customWidth="1"/>
    <col min="9" max="9" width="20.296875" customWidth="1"/>
    <col min="10" max="10" width="18.19921875" customWidth="1"/>
    <col min="11" max="11" width="22" customWidth="1"/>
    <col min="13" max="13" width="19.69921875" customWidth="1"/>
  </cols>
  <sheetData>
    <row r="1" spans="1:12" x14ac:dyDescent="0.3">
      <c r="A1" t="s">
        <v>13</v>
      </c>
      <c r="B1" t="s">
        <v>14</v>
      </c>
      <c r="C1" t="s">
        <v>11</v>
      </c>
      <c r="D1" t="s">
        <v>15</v>
      </c>
      <c r="H1" s="1"/>
    </row>
    <row r="2" spans="1:12" x14ac:dyDescent="0.3">
      <c r="A2" t="s">
        <v>7</v>
      </c>
      <c r="B2" t="s">
        <v>16</v>
      </c>
      <c r="C2" s="1">
        <v>0</v>
      </c>
      <c r="D2" t="s">
        <v>12</v>
      </c>
      <c r="G2" s="2"/>
      <c r="H2" s="1"/>
      <c r="L2" s="2"/>
    </row>
    <row r="3" spans="1:12" x14ac:dyDescent="0.3">
      <c r="A3" t="s">
        <v>7</v>
      </c>
      <c r="B3" t="s">
        <v>16</v>
      </c>
      <c r="C3" s="1">
        <v>0</v>
      </c>
      <c r="D3" t="s">
        <v>12</v>
      </c>
      <c r="G3" s="2"/>
      <c r="H3" s="1"/>
      <c r="L3" s="2"/>
    </row>
    <row r="4" spans="1:12" x14ac:dyDescent="0.3">
      <c r="A4" t="s">
        <v>7</v>
      </c>
      <c r="B4" t="s">
        <v>16</v>
      </c>
      <c r="C4" s="1">
        <v>0</v>
      </c>
      <c r="D4" t="s">
        <v>12</v>
      </c>
      <c r="G4" s="2"/>
      <c r="H4" s="1"/>
      <c r="L4" s="2"/>
    </row>
    <row r="5" spans="1:12" x14ac:dyDescent="0.3">
      <c r="A5" t="s">
        <v>7</v>
      </c>
      <c r="B5" t="s">
        <v>17</v>
      </c>
      <c r="C5" s="1">
        <v>0</v>
      </c>
      <c r="D5" t="s">
        <v>12</v>
      </c>
      <c r="G5" s="2"/>
      <c r="H5" s="1"/>
      <c r="L5" s="2"/>
    </row>
    <row r="6" spans="1:12" x14ac:dyDescent="0.3">
      <c r="A6" t="s">
        <v>7</v>
      </c>
      <c r="B6" t="s">
        <v>17</v>
      </c>
      <c r="C6" s="1">
        <v>0</v>
      </c>
      <c r="D6" t="s">
        <v>12</v>
      </c>
      <c r="G6" s="2"/>
      <c r="H6" s="1"/>
      <c r="L6" s="2"/>
    </row>
    <row r="7" spans="1:12" x14ac:dyDescent="0.3">
      <c r="A7" t="s">
        <v>7</v>
      </c>
      <c r="B7" t="s">
        <v>17</v>
      </c>
      <c r="C7" s="1">
        <v>0</v>
      </c>
      <c r="D7" t="s">
        <v>12</v>
      </c>
      <c r="G7" s="2"/>
      <c r="H7" s="1"/>
      <c r="L7" s="2"/>
    </row>
    <row r="8" spans="1:12" x14ac:dyDescent="0.3">
      <c r="A8" t="s">
        <v>7</v>
      </c>
      <c r="B8" t="s">
        <v>18</v>
      </c>
      <c r="C8" s="1">
        <v>3.1174737734027147</v>
      </c>
      <c r="D8" t="s">
        <v>12</v>
      </c>
      <c r="G8" s="2"/>
      <c r="H8" s="1"/>
      <c r="L8" s="2"/>
    </row>
    <row r="9" spans="1:12" x14ac:dyDescent="0.3">
      <c r="A9" t="s">
        <v>7</v>
      </c>
      <c r="B9" t="s">
        <v>18</v>
      </c>
      <c r="C9" s="1">
        <v>2.6064065012265005</v>
      </c>
      <c r="D9" t="s">
        <v>12</v>
      </c>
      <c r="G9" s="2"/>
      <c r="H9" s="1"/>
      <c r="L9" s="2"/>
    </row>
    <row r="10" spans="1:12" x14ac:dyDescent="0.3">
      <c r="A10" t="s">
        <v>7</v>
      </c>
      <c r="B10" t="s">
        <v>18</v>
      </c>
      <c r="C10" s="1">
        <v>2.8520946452359723</v>
      </c>
      <c r="D10" t="s">
        <v>12</v>
      </c>
      <c r="G10" s="2"/>
      <c r="H10" s="1"/>
      <c r="L10" s="2"/>
    </row>
    <row r="11" spans="1:12" x14ac:dyDescent="0.3">
      <c r="A11" t="s">
        <v>7</v>
      </c>
      <c r="B11" t="s">
        <v>19</v>
      </c>
      <c r="C11" s="1">
        <v>8.6779303848743439</v>
      </c>
      <c r="D11" t="s">
        <v>12</v>
      </c>
      <c r="G11" s="2"/>
      <c r="H11" s="1"/>
      <c r="L11" s="2"/>
    </row>
    <row r="12" spans="1:12" x14ac:dyDescent="0.3">
      <c r="A12" t="s">
        <v>7</v>
      </c>
      <c r="B12" t="s">
        <v>19</v>
      </c>
      <c r="C12" s="1">
        <v>8.4114119410514832</v>
      </c>
      <c r="D12" t="s">
        <v>12</v>
      </c>
      <c r="G12" s="2"/>
      <c r="H12" s="1"/>
      <c r="L12" s="2"/>
    </row>
    <row r="13" spans="1:12" x14ac:dyDescent="0.3">
      <c r="A13" t="s">
        <v>7</v>
      </c>
      <c r="B13" t="s">
        <v>19</v>
      </c>
      <c r="C13" s="1">
        <v>10.645581781864166</v>
      </c>
      <c r="D13" t="s">
        <v>12</v>
      </c>
      <c r="G13" s="2"/>
      <c r="H13" s="1"/>
      <c r="L13" s="2"/>
    </row>
    <row r="14" spans="1:12" x14ac:dyDescent="0.3">
      <c r="A14" t="s">
        <v>20</v>
      </c>
      <c r="B14" t="s">
        <v>16</v>
      </c>
      <c r="C14" s="1">
        <v>0</v>
      </c>
      <c r="D14" t="s">
        <v>12</v>
      </c>
      <c r="H14" s="1"/>
      <c r="L14" s="2"/>
    </row>
    <row r="15" spans="1:12" x14ac:dyDescent="0.3">
      <c r="A15" t="s">
        <v>20</v>
      </c>
      <c r="B15" t="s">
        <v>16</v>
      </c>
      <c r="C15" s="1">
        <v>0</v>
      </c>
      <c r="D15" t="s">
        <v>12</v>
      </c>
      <c r="G15" s="2"/>
      <c r="H15" s="1"/>
      <c r="L15" s="2"/>
    </row>
    <row r="16" spans="1:12" x14ac:dyDescent="0.3">
      <c r="C16" s="1"/>
      <c r="G16" s="2"/>
      <c r="H16" s="1"/>
      <c r="L16" s="2"/>
    </row>
    <row r="17" spans="1:12" x14ac:dyDescent="0.3">
      <c r="A17" t="s">
        <v>20</v>
      </c>
      <c r="B17" t="s">
        <v>17</v>
      </c>
      <c r="C17" s="1">
        <v>0</v>
      </c>
      <c r="D17" t="s">
        <v>12</v>
      </c>
      <c r="G17" s="2"/>
      <c r="H17" s="1"/>
      <c r="L17" s="2"/>
    </row>
    <row r="18" spans="1:12" x14ac:dyDescent="0.3">
      <c r="A18" t="s">
        <v>20</v>
      </c>
      <c r="B18" t="s">
        <v>17</v>
      </c>
      <c r="C18" s="1">
        <v>0</v>
      </c>
      <c r="D18" t="s">
        <v>12</v>
      </c>
      <c r="G18" s="2"/>
      <c r="H18" s="1"/>
      <c r="L18" s="2"/>
    </row>
    <row r="19" spans="1:12" x14ac:dyDescent="0.3">
      <c r="C19" s="1"/>
      <c r="G19" s="2"/>
      <c r="H19" s="1"/>
      <c r="L19" s="2"/>
    </row>
    <row r="20" spans="1:12" x14ac:dyDescent="0.3">
      <c r="A20" t="s">
        <v>20</v>
      </c>
      <c r="B20" t="s">
        <v>18</v>
      </c>
      <c r="C20" s="1">
        <v>0</v>
      </c>
      <c r="D20" t="s">
        <v>12</v>
      </c>
      <c r="G20" s="2"/>
      <c r="H20" s="1"/>
      <c r="L20" s="2"/>
    </row>
    <row r="21" spans="1:12" x14ac:dyDescent="0.3">
      <c r="A21" t="s">
        <v>20</v>
      </c>
      <c r="B21" t="s">
        <v>18</v>
      </c>
      <c r="C21" s="1">
        <v>0</v>
      </c>
      <c r="D21" t="s">
        <v>12</v>
      </c>
      <c r="G21" s="2"/>
      <c r="H21" s="1"/>
      <c r="L21" s="2"/>
    </row>
    <row r="22" spans="1:12" x14ac:dyDescent="0.3">
      <c r="A22" t="s">
        <v>20</v>
      </c>
      <c r="B22" t="s">
        <v>18</v>
      </c>
      <c r="C22" s="1">
        <v>0</v>
      </c>
      <c r="D22" t="s">
        <v>12</v>
      </c>
      <c r="G22" s="2"/>
      <c r="H22" s="1"/>
      <c r="L22" s="2"/>
    </row>
    <row r="23" spans="1:12" x14ac:dyDescent="0.3">
      <c r="A23" t="s">
        <v>20</v>
      </c>
      <c r="B23" t="s">
        <v>19</v>
      </c>
      <c r="C23" s="1">
        <v>0</v>
      </c>
      <c r="D23" t="s">
        <v>12</v>
      </c>
      <c r="G23" s="2"/>
      <c r="H23" s="1"/>
      <c r="L23" s="2"/>
    </row>
    <row r="24" spans="1:12" x14ac:dyDescent="0.3">
      <c r="A24" t="s">
        <v>20</v>
      </c>
      <c r="B24" t="s">
        <v>19</v>
      </c>
      <c r="C24" s="1">
        <v>0</v>
      </c>
      <c r="D24" t="s">
        <v>12</v>
      </c>
      <c r="G24" s="2"/>
      <c r="H24" s="1"/>
      <c r="L24" s="2"/>
    </row>
    <row r="25" spans="1:12" x14ac:dyDescent="0.3">
      <c r="A25" t="s">
        <v>20</v>
      </c>
      <c r="B25" t="s">
        <v>19</v>
      </c>
      <c r="C25" s="1">
        <v>0</v>
      </c>
      <c r="D25" t="s">
        <v>12</v>
      </c>
      <c r="G25" s="2"/>
      <c r="H25" s="1"/>
      <c r="L25" s="2"/>
    </row>
    <row r="26" spans="1:12" x14ac:dyDescent="0.3">
      <c r="A26" t="s">
        <v>8</v>
      </c>
      <c r="B26" t="s">
        <v>16</v>
      </c>
      <c r="C26" s="1">
        <v>0</v>
      </c>
      <c r="D26" t="s">
        <v>12</v>
      </c>
    </row>
    <row r="27" spans="1:12" x14ac:dyDescent="0.3">
      <c r="A27" t="s">
        <v>8</v>
      </c>
      <c r="B27" t="s">
        <v>16</v>
      </c>
      <c r="C27" s="1">
        <v>0</v>
      </c>
      <c r="D27" t="s">
        <v>12</v>
      </c>
      <c r="G27" s="2"/>
      <c r="L27" s="2"/>
    </row>
    <row r="28" spans="1:12" x14ac:dyDescent="0.3">
      <c r="A28" t="s">
        <v>8</v>
      </c>
      <c r="B28" t="s">
        <v>16</v>
      </c>
      <c r="C28" s="1">
        <v>0</v>
      </c>
      <c r="D28" t="s">
        <v>12</v>
      </c>
      <c r="G28" s="2"/>
      <c r="L28" s="2"/>
    </row>
    <row r="29" spans="1:12" x14ac:dyDescent="0.3">
      <c r="A29" t="s">
        <v>8</v>
      </c>
      <c r="B29" t="s">
        <v>17</v>
      </c>
      <c r="C29" s="1">
        <v>0</v>
      </c>
      <c r="D29" t="s">
        <v>12</v>
      </c>
      <c r="G29" s="2"/>
      <c r="L29" s="2"/>
    </row>
    <row r="30" spans="1:12" x14ac:dyDescent="0.3">
      <c r="A30" t="s">
        <v>8</v>
      </c>
      <c r="B30" t="s">
        <v>17</v>
      </c>
      <c r="C30" s="1">
        <v>0</v>
      </c>
      <c r="D30" t="s">
        <v>12</v>
      </c>
      <c r="G30" s="2"/>
      <c r="L30" s="2"/>
    </row>
    <row r="31" spans="1:12" x14ac:dyDescent="0.3">
      <c r="C31" s="1"/>
      <c r="G31" s="2"/>
      <c r="L31" s="2"/>
    </row>
    <row r="32" spans="1:12" x14ac:dyDescent="0.3">
      <c r="A32" t="s">
        <v>8</v>
      </c>
      <c r="B32" t="s">
        <v>18</v>
      </c>
      <c r="C32" s="1">
        <v>1.097145211805991</v>
      </c>
      <c r="D32" t="s">
        <v>12</v>
      </c>
      <c r="G32" s="2"/>
      <c r="L32" s="2"/>
    </row>
    <row r="33" spans="1:4" x14ac:dyDescent="0.3">
      <c r="A33" t="s">
        <v>8</v>
      </c>
      <c r="B33" t="s">
        <v>18</v>
      </c>
      <c r="C33" s="1">
        <v>1.2771946210015439</v>
      </c>
      <c r="D33" t="s">
        <v>12</v>
      </c>
    </row>
    <row r="34" spans="1:4" x14ac:dyDescent="0.3">
      <c r="A34" t="s">
        <v>8</v>
      </c>
      <c r="B34" t="s">
        <v>18</v>
      </c>
      <c r="C34" s="1">
        <v>0.68982763027926108</v>
      </c>
      <c r="D34" t="s">
        <v>12</v>
      </c>
    </row>
    <row r="35" spans="1:4" x14ac:dyDescent="0.3">
      <c r="A35" t="s">
        <v>8</v>
      </c>
      <c r="B35" t="s">
        <v>19</v>
      </c>
      <c r="C35" s="1">
        <v>8.7735385180794623</v>
      </c>
      <c r="D35" t="s">
        <v>12</v>
      </c>
    </row>
    <row r="36" spans="1:4" x14ac:dyDescent="0.3">
      <c r="A36" t="s">
        <v>8</v>
      </c>
      <c r="B36" t="s">
        <v>19</v>
      </c>
      <c r="C36" s="1">
        <v>7.660520013003425</v>
      </c>
      <c r="D36" t="s">
        <v>12</v>
      </c>
    </row>
    <row r="37" spans="1:4" x14ac:dyDescent="0.3">
      <c r="A37" t="s">
        <v>8</v>
      </c>
      <c r="B37" t="s">
        <v>19</v>
      </c>
      <c r="C37" s="1">
        <v>5.8563161023797834</v>
      </c>
      <c r="D37" t="s">
        <v>12</v>
      </c>
    </row>
    <row r="38" spans="1:4" x14ac:dyDescent="0.3">
      <c r="A38" t="s">
        <v>21</v>
      </c>
      <c r="B38" s="2" t="s">
        <v>18</v>
      </c>
      <c r="C38">
        <v>1.0186923122822458</v>
      </c>
      <c r="D38" t="s">
        <v>12</v>
      </c>
    </row>
    <row r="39" spans="1:4" x14ac:dyDescent="0.3">
      <c r="A39" t="s">
        <v>21</v>
      </c>
      <c r="B39" s="2" t="s">
        <v>18</v>
      </c>
      <c r="C39">
        <v>1.3392800326951206</v>
      </c>
      <c r="D39" t="s">
        <v>12</v>
      </c>
    </row>
    <row r="40" spans="1:4" x14ac:dyDescent="0.3">
      <c r="A40" t="s">
        <v>21</v>
      </c>
      <c r="B40" s="2" t="s">
        <v>18</v>
      </c>
      <c r="C40">
        <v>1.1731148807242446</v>
      </c>
      <c r="D40" t="s">
        <v>12</v>
      </c>
    </row>
    <row r="41" spans="1:4" x14ac:dyDescent="0.3">
      <c r="A41" t="s">
        <v>21</v>
      </c>
      <c r="B41" s="2" t="s">
        <v>19</v>
      </c>
      <c r="C41">
        <v>1.6984211564554599</v>
      </c>
      <c r="D41" t="s">
        <v>12</v>
      </c>
    </row>
    <row r="42" spans="1:4" x14ac:dyDescent="0.3">
      <c r="A42" t="s">
        <v>21</v>
      </c>
      <c r="B42" s="2" t="s">
        <v>19</v>
      </c>
      <c r="C42">
        <v>2.6735908210032271</v>
      </c>
      <c r="D42" t="s">
        <v>12</v>
      </c>
    </row>
    <row r="43" spans="1:4" x14ac:dyDescent="0.3">
      <c r="A43" t="s">
        <v>21</v>
      </c>
      <c r="B43" s="2" t="s">
        <v>19</v>
      </c>
      <c r="C43">
        <v>2.0283020082324619</v>
      </c>
      <c r="D43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 Norovirus</vt:lpstr>
      <vt:lpstr>GI Norovirus Copy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Garcia</dc:creator>
  <cp:lastModifiedBy>Tri</cp:lastModifiedBy>
  <dcterms:created xsi:type="dcterms:W3CDTF">2020-03-13T20:22:31Z</dcterms:created>
  <dcterms:modified xsi:type="dcterms:W3CDTF">2021-07-13T20:02:36Z</dcterms:modified>
</cp:coreProperties>
</file>