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TL\Work\Research\Dr. Uyaguari\AG\210621 - AG thesis\Raw\"/>
    </mc:Choice>
  </mc:AlternateContent>
  <xr:revisionPtr revIDLastSave="0" documentId="13_ncr:1_{9FB77705-7767-4CD7-B672-758B1F753A63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GII Norovirus" sheetId="1" r:id="rId1"/>
    <sheet name="GII Norovirus Copy Number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" i="1" l="1"/>
  <c r="H6" i="1"/>
  <c r="H7" i="1"/>
  <c r="H11" i="1"/>
  <c r="H12" i="1"/>
  <c r="H13" i="1"/>
  <c r="H17" i="1"/>
  <c r="H18" i="1"/>
  <c r="H19" i="1"/>
  <c r="H23" i="1"/>
  <c r="H24" i="1"/>
  <c r="H25" i="1"/>
  <c r="H32" i="1"/>
  <c r="H31" i="1"/>
  <c r="H30" i="1"/>
  <c r="H29" i="1"/>
  <c r="H28" i="1"/>
  <c r="H27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<sst xmlns="http://schemas.openxmlformats.org/spreadsheetml/2006/main" count="182" uniqueCount="30">
  <si>
    <t>October/November</t>
  </si>
  <si>
    <t>Quantity</t>
  </si>
  <si>
    <t>Gene copies/ng of RNA</t>
  </si>
  <si>
    <t>December/February</t>
  </si>
  <si>
    <t/>
  </si>
  <si>
    <t>Effluents Oct23</t>
  </si>
  <si>
    <t xml:space="preserve">Effluents </t>
  </si>
  <si>
    <t>ActSlud Oct23</t>
  </si>
  <si>
    <t xml:space="preserve">ActSlud </t>
  </si>
  <si>
    <t>ActSlud</t>
  </si>
  <si>
    <t>Raw Sewage Oct23</t>
  </si>
  <si>
    <t xml:space="preserve">Raw Sewage </t>
  </si>
  <si>
    <t>Raw Sewage</t>
  </si>
  <si>
    <t>Effluents Nov29</t>
  </si>
  <si>
    <t>Effluents</t>
  </si>
  <si>
    <t>ActSlud Nov29</t>
  </si>
  <si>
    <t>Raw Sewage Nov29</t>
  </si>
  <si>
    <t>SludgeCakeDec2019</t>
  </si>
  <si>
    <t>SludgeCakeFeb2020</t>
  </si>
  <si>
    <t>GII Norovirus</t>
  </si>
  <si>
    <t>Sample</t>
  </si>
  <si>
    <t>Time</t>
  </si>
  <si>
    <t>Target</t>
  </si>
  <si>
    <t>Event 1</t>
  </si>
  <si>
    <t>Event 2</t>
  </si>
  <si>
    <t>Event 3</t>
  </si>
  <si>
    <t>Event 4</t>
  </si>
  <si>
    <t>Activated Sludge</t>
  </si>
  <si>
    <t>Sludge Cake</t>
  </si>
  <si>
    <t>Gene copies per ng of 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</si>
</sst>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6" fillId="0" borderId="0" xfId="0" applyNumberFormat="1" applyFont="1"/>
    <xf numFmtId="164" fontId="0" fillId="2" borderId="0" xfId="0" applyNumberForma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63" workbookViewId="0">
      <selection activeCell="F20" sqref="F20"/>
    </sheetView>
  </sheetViews>
  <sheetFormatPr defaultColWidth="11.19921875" defaultRowHeight="15.6" x14ac:dyDescent="0.3"/>
  <cols>
    <col min="1" max="1" width="13.296875" customWidth="1"/>
    <col min="2" max="2" width="20" customWidth="1"/>
    <col min="4" max="4" width="20.5" customWidth="1"/>
    <col min="6" max="6" width="21.796875" customWidth="1"/>
    <col min="8" max="8" width="19.296875" customWidth="1"/>
  </cols>
  <sheetData>
    <row r="1" spans="1:8" x14ac:dyDescent="0.3">
      <c r="B1" t="s">
        <v>0</v>
      </c>
      <c r="C1" t="s">
        <v>1</v>
      </c>
      <c r="D1" t="s">
        <v>2</v>
      </c>
      <c r="F1" s="1" t="s">
        <v>3</v>
      </c>
      <c r="G1" s="1" t="s">
        <v>1</v>
      </c>
      <c r="H1" s="1" t="s">
        <v>2</v>
      </c>
    </row>
    <row r="2" spans="1:8" x14ac:dyDescent="0.3">
      <c r="A2" t="s">
        <v>19</v>
      </c>
      <c r="C2" t="s">
        <v>4</v>
      </c>
      <c r="F2" s="1"/>
      <c r="G2" s="2"/>
      <c r="H2" s="1"/>
    </row>
    <row r="3" spans="1:8" x14ac:dyDescent="0.3">
      <c r="C3" t="s">
        <v>4</v>
      </c>
      <c r="F3" s="1"/>
      <c r="G3" s="2"/>
      <c r="H3" s="1"/>
    </row>
    <row r="4" spans="1:8" x14ac:dyDescent="0.3">
      <c r="C4" s="3"/>
      <c r="F4" s="1"/>
      <c r="G4" s="2"/>
      <c r="H4" s="1"/>
    </row>
    <row r="5" spans="1:8" x14ac:dyDescent="0.3">
      <c r="B5" t="s">
        <v>5</v>
      </c>
      <c r="C5" s="3">
        <v>32.324764251708984</v>
      </c>
      <c r="D5">
        <f>(C5/2)/(7.42)</f>
        <v>2.1782186153442713</v>
      </c>
      <c r="F5" s="1" t="s">
        <v>6</v>
      </c>
      <c r="G5" s="5">
        <v>50.532142639160156</v>
      </c>
      <c r="H5" s="1">
        <f>(G5/2)/(6.54)</f>
        <v>3.8633136574281464</v>
      </c>
    </row>
    <row r="6" spans="1:8" x14ac:dyDescent="0.3">
      <c r="B6" t="s">
        <v>5</v>
      </c>
      <c r="C6" s="3">
        <v>36.016990661621094</v>
      </c>
      <c r="D6">
        <f>(C6/2)/(7.42)</f>
        <v>2.4270209340715021</v>
      </c>
      <c r="F6" s="1" t="s">
        <v>6</v>
      </c>
      <c r="G6" s="5">
        <v>39.251270294189453</v>
      </c>
      <c r="H6" s="1">
        <f t="shared" ref="H6" si="0">(G6/2)/(6.54)</f>
        <v>3.0008616432866555</v>
      </c>
    </row>
    <row r="7" spans="1:8" x14ac:dyDescent="0.3">
      <c r="B7" t="s">
        <v>5</v>
      </c>
      <c r="C7" s="3">
        <v>34.451892852783203</v>
      </c>
      <c r="D7">
        <f>(C7/2)/(7.42)</f>
        <v>2.3215561221552026</v>
      </c>
      <c r="F7" s="1" t="s">
        <v>6</v>
      </c>
      <c r="G7" s="5">
        <v>26.925754547119141</v>
      </c>
      <c r="H7" s="1">
        <f>(G7/2)/(6.54)</f>
        <v>2.0585439256207292</v>
      </c>
    </row>
    <row r="8" spans="1:8" x14ac:dyDescent="0.3">
      <c r="B8" t="s">
        <v>7</v>
      </c>
      <c r="C8" s="2">
        <v>12.23539924621582</v>
      </c>
      <c r="D8">
        <f>(C8/2)/(9.08)</f>
        <v>0.67375546509999007</v>
      </c>
      <c r="F8" s="1" t="s">
        <v>8</v>
      </c>
      <c r="G8" s="2"/>
      <c r="H8" s="1"/>
    </row>
    <row r="9" spans="1:8" x14ac:dyDescent="0.3">
      <c r="B9" t="s">
        <v>7</v>
      </c>
      <c r="C9" s="3">
        <v>9.476283073425293</v>
      </c>
      <c r="D9">
        <f t="shared" ref="D9:D10" si="1">(C9/2)/(9.08)</f>
        <v>0.52182175514456464</v>
      </c>
      <c r="F9" s="1" t="s">
        <v>9</v>
      </c>
      <c r="H9" s="1"/>
    </row>
    <row r="10" spans="1:8" x14ac:dyDescent="0.3">
      <c r="B10" t="s">
        <v>7</v>
      </c>
      <c r="C10" s="2">
        <v>10.243192672729492</v>
      </c>
      <c r="D10">
        <f t="shared" si="1"/>
        <v>0.56405245995206454</v>
      </c>
      <c r="F10" s="1" t="s">
        <v>8</v>
      </c>
      <c r="G10" s="2"/>
      <c r="H10" s="1"/>
    </row>
    <row r="11" spans="1:8" x14ac:dyDescent="0.3">
      <c r="B11" t="s">
        <v>10</v>
      </c>
      <c r="C11" s="2">
        <v>20.858243942260742</v>
      </c>
      <c r="D11">
        <f>(C11/2)/(5.12)</f>
        <v>2.0369378849864006</v>
      </c>
      <c r="F11" s="1" t="s">
        <v>11</v>
      </c>
      <c r="G11" s="5">
        <v>151.95417785644531</v>
      </c>
      <c r="H11" s="1">
        <f>(G11/2)/(7.58)</f>
        <v>10.023362655438346</v>
      </c>
    </row>
    <row r="12" spans="1:8" x14ac:dyDescent="0.3">
      <c r="B12" t="s">
        <v>10</v>
      </c>
      <c r="C12" s="2">
        <v>17.303970336914063</v>
      </c>
      <c r="D12">
        <f t="shared" ref="D12" si="2">(C12/2)/(5.12)</f>
        <v>1.6898408532142639</v>
      </c>
      <c r="F12" s="1" t="s">
        <v>11</v>
      </c>
      <c r="G12" s="5">
        <v>104.29786682128906</v>
      </c>
      <c r="H12" s="1">
        <f t="shared" ref="H12:H13" si="3">(G12/2)/(7.58)</f>
        <v>6.8798065185546875</v>
      </c>
    </row>
    <row r="13" spans="1:8" x14ac:dyDescent="0.3">
      <c r="B13" t="s">
        <v>10</v>
      </c>
      <c r="C13" s="3">
        <v>9.7557077407836914</v>
      </c>
      <c r="D13">
        <f>(C13/2)/(5.12)</f>
        <v>0.95270583406090736</v>
      </c>
      <c r="F13" s="1" t="s">
        <v>12</v>
      </c>
      <c r="G13" s="5">
        <v>110.40983581542969</v>
      </c>
      <c r="H13" s="1">
        <f t="shared" si="3"/>
        <v>7.2829707002262323</v>
      </c>
    </row>
    <row r="14" spans="1:8" x14ac:dyDescent="0.3">
      <c r="C14" s="4"/>
      <c r="F14" s="1"/>
      <c r="G14" t="s">
        <v>4</v>
      </c>
      <c r="H14" s="1"/>
    </row>
    <row r="15" spans="1:8" x14ac:dyDescent="0.3">
      <c r="C15" s="4"/>
      <c r="F15" s="1"/>
      <c r="G15" s="2"/>
      <c r="H15" s="1"/>
    </row>
    <row r="16" spans="1:8" x14ac:dyDescent="0.3">
      <c r="C16" s="4"/>
      <c r="F16" s="1"/>
      <c r="G16" s="2"/>
      <c r="H16" s="1"/>
    </row>
    <row r="17" spans="2:8" x14ac:dyDescent="0.3">
      <c r="B17" t="s">
        <v>13</v>
      </c>
      <c r="C17" s="4"/>
      <c r="F17" s="1" t="s">
        <v>14</v>
      </c>
      <c r="G17" s="5">
        <v>220.06549072265625</v>
      </c>
      <c r="H17" s="1">
        <f>(G17/2)/(3.74)</f>
        <v>29.420520150087732</v>
      </c>
    </row>
    <row r="18" spans="2:8" x14ac:dyDescent="0.3">
      <c r="B18" t="s">
        <v>13</v>
      </c>
      <c r="C18" s="4"/>
      <c r="F18" s="1" t="s">
        <v>6</v>
      </c>
      <c r="G18" s="5">
        <v>169.33750915527344</v>
      </c>
      <c r="H18" s="1">
        <f t="shared" ref="H18:H19" si="4">(G18/2)/(3.74)</f>
        <v>22.638704432523184</v>
      </c>
    </row>
    <row r="19" spans="2:8" x14ac:dyDescent="0.3">
      <c r="B19" t="s">
        <v>13</v>
      </c>
      <c r="C19" s="4"/>
      <c r="F19" s="1" t="s">
        <v>6</v>
      </c>
      <c r="G19" s="5">
        <v>138.13430786132813</v>
      </c>
      <c r="H19" s="1">
        <f t="shared" si="4"/>
        <v>18.467153457396808</v>
      </c>
    </row>
    <row r="20" spans="2:8" x14ac:dyDescent="0.3">
      <c r="B20" t="s">
        <v>15</v>
      </c>
      <c r="C20" s="4"/>
      <c r="F20" s="1" t="s">
        <v>8</v>
      </c>
      <c r="G20" s="2"/>
      <c r="H20" s="1"/>
    </row>
    <row r="21" spans="2:8" x14ac:dyDescent="0.3">
      <c r="B21" t="s">
        <v>15</v>
      </c>
      <c r="C21" s="4"/>
      <c r="F21" s="1" t="s">
        <v>8</v>
      </c>
      <c r="G21" s="2"/>
      <c r="H21" s="1"/>
    </row>
    <row r="22" spans="2:8" x14ac:dyDescent="0.3">
      <c r="B22" t="s">
        <v>15</v>
      </c>
      <c r="C22" s="4"/>
      <c r="F22" s="1" t="s">
        <v>9</v>
      </c>
      <c r="G22" s="2"/>
      <c r="H22" s="1"/>
    </row>
    <row r="23" spans="2:8" x14ac:dyDescent="0.3">
      <c r="B23" t="s">
        <v>16</v>
      </c>
      <c r="C23" s="4"/>
      <c r="F23" s="1" t="s">
        <v>11</v>
      </c>
      <c r="G23" s="5">
        <v>89.364128112792969</v>
      </c>
      <c r="H23" s="1">
        <f>(G23/2)/(1.28)</f>
        <v>34.907862544059753</v>
      </c>
    </row>
    <row r="24" spans="2:8" x14ac:dyDescent="0.3">
      <c r="B24" t="s">
        <v>16</v>
      </c>
      <c r="C24" s="4"/>
      <c r="F24" s="1" t="s">
        <v>12</v>
      </c>
      <c r="G24" s="5">
        <v>70.715843200683594</v>
      </c>
      <c r="H24" s="1">
        <f t="shared" ref="H24:H25" si="5">(G24/2)/(1.28)</f>
        <v>27.623376250267029</v>
      </c>
    </row>
    <row r="25" spans="2:8" x14ac:dyDescent="0.3">
      <c r="B25" t="s">
        <v>16</v>
      </c>
      <c r="C25" s="4"/>
      <c r="F25" s="1" t="s">
        <v>12</v>
      </c>
      <c r="G25" s="5">
        <v>92.9287109375</v>
      </c>
      <c r="H25" s="1">
        <f t="shared" si="5"/>
        <v>36.300277709960938</v>
      </c>
    </row>
    <row r="26" spans="2:8" x14ac:dyDescent="0.3">
      <c r="F26" s="1"/>
      <c r="G26" s="1"/>
      <c r="H26" s="1"/>
    </row>
    <row r="27" spans="2:8" x14ac:dyDescent="0.3">
      <c r="F27" s="1" t="s">
        <v>17</v>
      </c>
      <c r="G27" s="6">
        <v>171.9337158203125</v>
      </c>
      <c r="H27" s="1">
        <f>(G27/2)/(9.16)</f>
        <v>9.3850281561305948</v>
      </c>
    </row>
    <row r="28" spans="2:8" x14ac:dyDescent="0.3">
      <c r="F28" s="1" t="s">
        <v>17</v>
      </c>
      <c r="G28" s="6">
        <v>187.0091552734375</v>
      </c>
      <c r="H28" s="1">
        <f t="shared" ref="H28:H29" si="6">(G28/2)/(9.16)</f>
        <v>10.20792332278589</v>
      </c>
    </row>
    <row r="29" spans="2:8" x14ac:dyDescent="0.3">
      <c r="F29" s="1" t="s">
        <v>17</v>
      </c>
      <c r="G29" s="6">
        <v>166.8897705078125</v>
      </c>
      <c r="H29" s="1">
        <f t="shared" si="6"/>
        <v>9.1097036303391103</v>
      </c>
    </row>
    <row r="30" spans="2:8" x14ac:dyDescent="0.3">
      <c r="F30" s="1" t="s">
        <v>18</v>
      </c>
      <c r="G30" s="6">
        <v>315.15194702148438</v>
      </c>
      <c r="H30" s="1">
        <f>(G30/2)/(9.72)</f>
        <v>16.211519908512571</v>
      </c>
    </row>
    <row r="31" spans="2:8" x14ac:dyDescent="0.3">
      <c r="F31" s="1" t="s">
        <v>18</v>
      </c>
      <c r="G31" s="6">
        <v>376.8126220703125</v>
      </c>
      <c r="H31" s="1">
        <f t="shared" ref="H31:H32" si="7">(G31/2)/(9.72)</f>
        <v>19.383365332835005</v>
      </c>
    </row>
    <row r="32" spans="2:8" x14ac:dyDescent="0.3">
      <c r="F32" s="1" t="s">
        <v>18</v>
      </c>
      <c r="G32" s="6">
        <v>361.7320556640625</v>
      </c>
      <c r="H32" s="1">
        <f t="shared" si="7"/>
        <v>18.60761603210198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workbookViewId="0">
      <selection activeCell="C13" sqref="C13"/>
    </sheetView>
  </sheetViews>
  <sheetFormatPr defaultColWidth="11.19921875" defaultRowHeight="15.6" x14ac:dyDescent="0.3"/>
  <cols>
    <col min="1" max="1" width="15.69921875" customWidth="1"/>
    <col min="3" max="3" width="24.69921875" customWidth="1"/>
    <col min="4" max="4" width="15.796875" customWidth="1"/>
    <col min="6" max="6" width="10.796875" customWidth="1"/>
    <col min="7" max="7" width="17" customWidth="1"/>
    <col min="11" max="11" width="14.796875" customWidth="1"/>
  </cols>
  <sheetData>
    <row r="1" spans="1:12" x14ac:dyDescent="0.3">
      <c r="A1" t="s">
        <v>20</v>
      </c>
      <c r="B1" t="s">
        <v>21</v>
      </c>
      <c r="C1" t="s">
        <v>29</v>
      </c>
      <c r="D1" t="s">
        <v>22</v>
      </c>
    </row>
    <row r="2" spans="1:12" x14ac:dyDescent="0.3">
      <c r="A2" t="s">
        <v>12</v>
      </c>
      <c r="B2" t="s">
        <v>23</v>
      </c>
      <c r="C2">
        <v>2.0369378849864006</v>
      </c>
      <c r="D2" t="s">
        <v>19</v>
      </c>
      <c r="L2" s="2"/>
    </row>
    <row r="3" spans="1:12" x14ac:dyDescent="0.3">
      <c r="A3" t="s">
        <v>12</v>
      </c>
      <c r="B3" t="s">
        <v>23</v>
      </c>
      <c r="C3">
        <v>1.6898408532142639</v>
      </c>
      <c r="D3" t="s">
        <v>19</v>
      </c>
      <c r="L3" s="2"/>
    </row>
    <row r="4" spans="1:12" x14ac:dyDescent="0.3">
      <c r="A4" t="s">
        <v>12</v>
      </c>
      <c r="B4" t="s">
        <v>23</v>
      </c>
      <c r="C4">
        <v>0.95270583406090736</v>
      </c>
      <c r="D4" t="s">
        <v>19</v>
      </c>
      <c r="H4" s="2"/>
      <c r="L4" s="2"/>
    </row>
    <row r="5" spans="1:12" x14ac:dyDescent="0.3">
      <c r="A5" t="s">
        <v>12</v>
      </c>
      <c r="B5" t="s">
        <v>24</v>
      </c>
      <c r="C5" s="1">
        <v>0</v>
      </c>
      <c r="D5" t="s">
        <v>19</v>
      </c>
      <c r="H5" s="2"/>
      <c r="L5" s="2"/>
    </row>
    <row r="6" spans="1:12" x14ac:dyDescent="0.3">
      <c r="A6" t="s">
        <v>12</v>
      </c>
      <c r="B6" t="s">
        <v>24</v>
      </c>
      <c r="C6" s="1">
        <v>0</v>
      </c>
      <c r="D6" t="s">
        <v>19</v>
      </c>
      <c r="H6" s="2"/>
      <c r="L6" s="2"/>
    </row>
    <row r="7" spans="1:12" x14ac:dyDescent="0.3">
      <c r="A7" t="s">
        <v>12</v>
      </c>
      <c r="B7" t="s">
        <v>24</v>
      </c>
      <c r="C7" s="1">
        <v>0</v>
      </c>
      <c r="D7" t="s">
        <v>19</v>
      </c>
      <c r="H7" s="2"/>
      <c r="L7" s="2"/>
    </row>
    <row r="8" spans="1:12" x14ac:dyDescent="0.3">
      <c r="A8" t="s">
        <v>12</v>
      </c>
      <c r="B8" t="s">
        <v>25</v>
      </c>
      <c r="C8">
        <v>10.023362655438346</v>
      </c>
      <c r="D8" t="s">
        <v>19</v>
      </c>
      <c r="H8" s="2"/>
      <c r="L8" s="2"/>
    </row>
    <row r="9" spans="1:12" x14ac:dyDescent="0.3">
      <c r="A9" t="s">
        <v>12</v>
      </c>
      <c r="B9" t="s">
        <v>25</v>
      </c>
      <c r="C9">
        <v>6.8798065185546875</v>
      </c>
      <c r="D9" t="s">
        <v>19</v>
      </c>
      <c r="H9" s="2"/>
    </row>
    <row r="10" spans="1:12" x14ac:dyDescent="0.3">
      <c r="A10" t="s">
        <v>12</v>
      </c>
      <c r="B10" t="s">
        <v>25</v>
      </c>
      <c r="C10">
        <v>7.2829707002262323</v>
      </c>
      <c r="D10" t="s">
        <v>19</v>
      </c>
      <c r="H10" s="2"/>
      <c r="L10" s="2"/>
    </row>
    <row r="11" spans="1:12" x14ac:dyDescent="0.3">
      <c r="A11" t="s">
        <v>12</v>
      </c>
      <c r="B11" t="s">
        <v>26</v>
      </c>
      <c r="C11">
        <v>34.907862544059753</v>
      </c>
      <c r="D11" t="s">
        <v>19</v>
      </c>
      <c r="H11" s="2"/>
      <c r="L11" s="2"/>
    </row>
    <row r="12" spans="1:12" x14ac:dyDescent="0.3">
      <c r="A12" t="s">
        <v>12</v>
      </c>
      <c r="B12" t="s">
        <v>26</v>
      </c>
      <c r="C12">
        <v>27.623376250267029</v>
      </c>
      <c r="D12" t="s">
        <v>19</v>
      </c>
      <c r="H12" s="2"/>
      <c r="L12" s="2"/>
    </row>
    <row r="13" spans="1:12" x14ac:dyDescent="0.3">
      <c r="A13" t="s">
        <v>12</v>
      </c>
      <c r="B13" t="s">
        <v>26</v>
      </c>
      <c r="C13">
        <v>36.300277709960938</v>
      </c>
      <c r="D13" t="s">
        <v>19</v>
      </c>
      <c r="H13" s="2"/>
      <c r="L13" s="2"/>
    </row>
    <row r="14" spans="1:12" x14ac:dyDescent="0.3">
      <c r="A14" t="s">
        <v>27</v>
      </c>
      <c r="B14" t="s">
        <v>23</v>
      </c>
      <c r="C14">
        <v>0</v>
      </c>
      <c r="D14" t="s">
        <v>19</v>
      </c>
      <c r="H14" s="2"/>
    </row>
    <row r="15" spans="1:12" x14ac:dyDescent="0.3">
      <c r="A15" t="s">
        <v>27</v>
      </c>
      <c r="B15" t="s">
        <v>23</v>
      </c>
      <c r="C15">
        <v>0</v>
      </c>
      <c r="D15" t="s">
        <v>19</v>
      </c>
      <c r="H15" s="2"/>
      <c r="L15" s="2"/>
    </row>
    <row r="16" spans="1:12" x14ac:dyDescent="0.3">
      <c r="A16" t="s">
        <v>27</v>
      </c>
      <c r="B16" t="s">
        <v>23</v>
      </c>
      <c r="C16">
        <v>0</v>
      </c>
      <c r="D16" t="s">
        <v>19</v>
      </c>
      <c r="H16" s="2"/>
      <c r="L16" s="2"/>
    </row>
    <row r="17" spans="1:12" x14ac:dyDescent="0.3">
      <c r="A17" t="s">
        <v>27</v>
      </c>
      <c r="B17" t="s">
        <v>24</v>
      </c>
      <c r="C17" s="1">
        <v>0</v>
      </c>
      <c r="D17" t="s">
        <v>19</v>
      </c>
      <c r="H17" s="2"/>
      <c r="L17" s="2"/>
    </row>
    <row r="18" spans="1:12" x14ac:dyDescent="0.3">
      <c r="A18" t="s">
        <v>27</v>
      </c>
      <c r="B18" t="s">
        <v>24</v>
      </c>
      <c r="C18" s="1">
        <v>0</v>
      </c>
      <c r="D18" t="s">
        <v>19</v>
      </c>
      <c r="H18" s="2"/>
      <c r="L18" s="2"/>
    </row>
    <row r="19" spans="1:12" x14ac:dyDescent="0.3">
      <c r="A19" t="s">
        <v>27</v>
      </c>
      <c r="B19" t="s">
        <v>24</v>
      </c>
      <c r="C19" s="1">
        <v>0</v>
      </c>
      <c r="D19" t="s">
        <v>19</v>
      </c>
      <c r="H19" s="2"/>
      <c r="L19" s="2"/>
    </row>
    <row r="20" spans="1:12" x14ac:dyDescent="0.3">
      <c r="A20" t="s">
        <v>27</v>
      </c>
      <c r="B20" t="s">
        <v>25</v>
      </c>
      <c r="C20" s="1">
        <v>0</v>
      </c>
      <c r="D20" t="s">
        <v>19</v>
      </c>
      <c r="H20" s="2"/>
      <c r="L20" s="2"/>
    </row>
    <row r="21" spans="1:12" x14ac:dyDescent="0.3">
      <c r="A21" t="s">
        <v>27</v>
      </c>
      <c r="B21" t="s">
        <v>25</v>
      </c>
      <c r="C21" s="1">
        <v>0</v>
      </c>
      <c r="D21" t="s">
        <v>19</v>
      </c>
      <c r="H21" s="2"/>
      <c r="L21" s="2"/>
    </row>
    <row r="22" spans="1:12" x14ac:dyDescent="0.3">
      <c r="A22" t="s">
        <v>27</v>
      </c>
      <c r="B22" t="s">
        <v>25</v>
      </c>
      <c r="C22" s="1">
        <v>0</v>
      </c>
      <c r="D22" t="s">
        <v>19</v>
      </c>
      <c r="H22" s="2"/>
      <c r="L22" s="2"/>
    </row>
    <row r="23" spans="1:12" x14ac:dyDescent="0.3">
      <c r="A23" t="s">
        <v>27</v>
      </c>
      <c r="B23" t="s">
        <v>26</v>
      </c>
      <c r="C23" s="1">
        <v>0</v>
      </c>
      <c r="D23" t="s">
        <v>19</v>
      </c>
      <c r="H23" s="2"/>
      <c r="L23" s="2"/>
    </row>
    <row r="24" spans="1:12" x14ac:dyDescent="0.3">
      <c r="A24" t="s">
        <v>27</v>
      </c>
      <c r="B24" t="s">
        <v>26</v>
      </c>
      <c r="C24" s="1">
        <v>0</v>
      </c>
      <c r="D24" t="s">
        <v>19</v>
      </c>
      <c r="H24" s="2"/>
      <c r="L24" s="2"/>
    </row>
    <row r="25" spans="1:12" x14ac:dyDescent="0.3">
      <c r="A25" t="s">
        <v>27</v>
      </c>
      <c r="B25" t="s">
        <v>26</v>
      </c>
      <c r="C25" s="1">
        <v>0</v>
      </c>
      <c r="D25" t="s">
        <v>19</v>
      </c>
      <c r="H25" s="2"/>
      <c r="L25" s="2"/>
    </row>
    <row r="26" spans="1:12" x14ac:dyDescent="0.3">
      <c r="A26" t="s">
        <v>14</v>
      </c>
      <c r="B26" t="s">
        <v>23</v>
      </c>
      <c r="C26">
        <v>2.1782186153442713</v>
      </c>
      <c r="D26" t="s">
        <v>19</v>
      </c>
    </row>
    <row r="27" spans="1:12" x14ac:dyDescent="0.3">
      <c r="A27" t="s">
        <v>14</v>
      </c>
      <c r="B27" t="s">
        <v>23</v>
      </c>
      <c r="C27">
        <v>2.4270209340715021</v>
      </c>
      <c r="D27" t="s">
        <v>19</v>
      </c>
      <c r="L27" s="2"/>
    </row>
    <row r="28" spans="1:12" x14ac:dyDescent="0.3">
      <c r="A28" t="s">
        <v>14</v>
      </c>
      <c r="B28" t="s">
        <v>23</v>
      </c>
      <c r="C28">
        <v>2.3215561221552026</v>
      </c>
      <c r="D28" t="s">
        <v>19</v>
      </c>
      <c r="L28" s="2"/>
    </row>
    <row r="29" spans="1:12" x14ac:dyDescent="0.3">
      <c r="A29" t="s">
        <v>14</v>
      </c>
      <c r="B29" t="s">
        <v>24</v>
      </c>
      <c r="C29" s="1">
        <v>0</v>
      </c>
      <c r="D29" t="s">
        <v>19</v>
      </c>
      <c r="L29" s="2"/>
    </row>
    <row r="30" spans="1:12" x14ac:dyDescent="0.3">
      <c r="A30" t="s">
        <v>14</v>
      </c>
      <c r="B30" t="s">
        <v>24</v>
      </c>
      <c r="C30" s="1">
        <v>0</v>
      </c>
      <c r="D30" t="s">
        <v>19</v>
      </c>
      <c r="L30" s="2"/>
    </row>
    <row r="31" spans="1:12" x14ac:dyDescent="0.3">
      <c r="A31" t="s">
        <v>14</v>
      </c>
      <c r="B31" t="s">
        <v>24</v>
      </c>
      <c r="C31" s="1">
        <v>0</v>
      </c>
      <c r="D31" t="s">
        <v>19</v>
      </c>
      <c r="L31" s="2"/>
    </row>
    <row r="32" spans="1:12" x14ac:dyDescent="0.3">
      <c r="A32" t="s">
        <v>14</v>
      </c>
      <c r="B32" t="s">
        <v>25</v>
      </c>
      <c r="C32">
        <v>3.8633136574281464</v>
      </c>
      <c r="D32" t="s">
        <v>19</v>
      </c>
      <c r="L32" s="2"/>
    </row>
    <row r="33" spans="1:4" x14ac:dyDescent="0.3">
      <c r="A33" t="s">
        <v>14</v>
      </c>
      <c r="B33" t="s">
        <v>25</v>
      </c>
      <c r="C33">
        <v>3.0008616432866555</v>
      </c>
      <c r="D33" t="s">
        <v>19</v>
      </c>
    </row>
    <row r="34" spans="1:4" x14ac:dyDescent="0.3">
      <c r="A34" t="s">
        <v>14</v>
      </c>
      <c r="B34" t="s">
        <v>25</v>
      </c>
      <c r="C34">
        <v>2.0585439256207292</v>
      </c>
      <c r="D34" t="s">
        <v>19</v>
      </c>
    </row>
    <row r="35" spans="1:4" x14ac:dyDescent="0.3">
      <c r="A35" t="s">
        <v>14</v>
      </c>
      <c r="B35" t="s">
        <v>26</v>
      </c>
      <c r="C35">
        <v>29.420520150087732</v>
      </c>
      <c r="D35" t="s">
        <v>19</v>
      </c>
    </row>
    <row r="36" spans="1:4" x14ac:dyDescent="0.3">
      <c r="A36" t="s">
        <v>14</v>
      </c>
      <c r="B36" t="s">
        <v>26</v>
      </c>
      <c r="C36">
        <v>22.638704432523184</v>
      </c>
      <c r="D36" t="s">
        <v>19</v>
      </c>
    </row>
    <row r="37" spans="1:4" x14ac:dyDescent="0.3">
      <c r="A37" t="s">
        <v>14</v>
      </c>
      <c r="B37" t="s">
        <v>26</v>
      </c>
      <c r="C37">
        <v>18.467153457396808</v>
      </c>
      <c r="D37" t="s">
        <v>19</v>
      </c>
    </row>
    <row r="38" spans="1:4" x14ac:dyDescent="0.3">
      <c r="A38" t="s">
        <v>28</v>
      </c>
      <c r="B38" s="2" t="s">
        <v>25</v>
      </c>
      <c r="C38">
        <v>9.3850281561305948</v>
      </c>
      <c r="D38" t="s">
        <v>19</v>
      </c>
    </row>
    <row r="39" spans="1:4" x14ac:dyDescent="0.3">
      <c r="A39" t="s">
        <v>28</v>
      </c>
      <c r="B39" s="2" t="s">
        <v>25</v>
      </c>
      <c r="C39">
        <v>10.20792332278589</v>
      </c>
      <c r="D39" t="s">
        <v>19</v>
      </c>
    </row>
    <row r="40" spans="1:4" x14ac:dyDescent="0.3">
      <c r="A40" t="s">
        <v>28</v>
      </c>
      <c r="B40" s="2" t="s">
        <v>25</v>
      </c>
      <c r="C40">
        <v>9.1097036303391103</v>
      </c>
      <c r="D40" t="s">
        <v>19</v>
      </c>
    </row>
    <row r="41" spans="1:4" x14ac:dyDescent="0.3">
      <c r="A41" t="s">
        <v>28</v>
      </c>
      <c r="B41" s="2" t="s">
        <v>26</v>
      </c>
      <c r="C41">
        <v>16.211519908512571</v>
      </c>
      <c r="D41" t="s">
        <v>19</v>
      </c>
    </row>
    <row r="42" spans="1:4" x14ac:dyDescent="0.3">
      <c r="A42" t="s">
        <v>28</v>
      </c>
      <c r="B42" s="2" t="s">
        <v>26</v>
      </c>
      <c r="C42">
        <v>19.383365332835005</v>
      </c>
      <c r="D42" t="s">
        <v>19</v>
      </c>
    </row>
    <row r="43" spans="1:4" x14ac:dyDescent="0.3">
      <c r="A43" t="s">
        <v>28</v>
      </c>
      <c r="B43" s="2" t="s">
        <v>26</v>
      </c>
      <c r="C43">
        <v>18.60761603210198</v>
      </c>
      <c r="D4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GII Norovirus</vt:lpstr>
      <vt:lpstr>GII Norovirus Copy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Garcia</dc:creator>
  <cp:lastModifiedBy>Tri</cp:lastModifiedBy>
  <dcterms:created xsi:type="dcterms:W3CDTF">2020-03-13T21:03:12Z</dcterms:created>
  <dcterms:modified xsi:type="dcterms:W3CDTF">2021-07-13T19:39:41Z</dcterms:modified>
</cp:coreProperties>
</file>