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15"/>
  <workbookPr defaultThemeVersion="166925"/>
  <xr:revisionPtr revIDLastSave="0" documentId="8_{A500E7BC-3EF2-4ADE-9C84-3617D7764C78}" xr6:coauthVersionLast="43" xr6:coauthVersionMax="43" xr10:uidLastSave="{00000000-0000-0000-0000-000000000000}"/>
  <bookViews>
    <workbookView xWindow="240" yWindow="105" windowWidth="14805" windowHeight="8010" activeTab="2" xr2:uid="{00000000-000D-0000-FFFF-FFFF00000000}"/>
  </bookViews>
  <sheets>
    <sheet name="Pizza Menu List" sheetId="1" r:id="rId1"/>
    <sheet name="Sides Menu List" sheetId="3" r:id="rId2"/>
    <sheet name="Toppings List" sheetId="2" r:id="rId3"/>
  </sheets>
  <definedNames>
    <definedName name="_xlnm._FilterDatabase" localSheetId="0" hidden="1">'Pizza Menu List'!$J$1:$L$2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L4" i="1"/>
  <c r="H5" i="1"/>
  <c r="L5" i="1"/>
  <c r="H6" i="1"/>
  <c r="L6" i="1"/>
  <c r="H7" i="1"/>
  <c r="L7" i="1"/>
  <c r="H8" i="1"/>
  <c r="L8" i="1"/>
  <c r="H9" i="1"/>
  <c r="L9" i="1"/>
  <c r="H10" i="1"/>
  <c r="L10" i="1"/>
  <c r="H11" i="1"/>
  <c r="L11" i="1"/>
  <c r="H12" i="1"/>
  <c r="L12" i="1"/>
  <c r="K4" i="1"/>
  <c r="K5" i="1"/>
  <c r="K6" i="1"/>
  <c r="K7" i="1"/>
  <c r="K8" i="1"/>
  <c r="K9" i="1"/>
  <c r="K10" i="1"/>
  <c r="K11" i="1"/>
  <c r="K12" i="1"/>
  <c r="H3" i="1"/>
  <c r="L3" i="1"/>
  <c r="K3" i="1"/>
  <c r="I11" i="1"/>
  <c r="G4" i="3"/>
  <c r="H4" i="3"/>
  <c r="I4" i="3"/>
  <c r="G5" i="3"/>
  <c r="H5" i="3"/>
  <c r="I5" i="3"/>
  <c r="G6" i="3"/>
  <c r="H6" i="3"/>
  <c r="I6" i="3"/>
  <c r="G7" i="3"/>
  <c r="H7" i="3"/>
  <c r="I7" i="3"/>
  <c r="D4" i="3"/>
  <c r="D5" i="3"/>
  <c r="D6" i="3"/>
  <c r="D7" i="3"/>
  <c r="H3" i="3"/>
  <c r="I3" i="3"/>
  <c r="G3" i="3"/>
  <c r="D3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6" i="1"/>
  <c r="D11" i="1"/>
  <c r="D10" i="1"/>
  <c r="D9" i="1"/>
  <c r="D5" i="1"/>
  <c r="D7" i="1"/>
  <c r="D12" i="1"/>
  <c r="D8" i="1"/>
  <c r="D3" i="1"/>
  <c r="D4" i="1"/>
  <c r="G6" i="1"/>
  <c r="G11" i="1"/>
  <c r="G10" i="1"/>
  <c r="G9" i="1"/>
  <c r="G5" i="1"/>
  <c r="G7" i="1"/>
  <c r="G12" i="1"/>
  <c r="G8" i="1"/>
  <c r="G3" i="1"/>
  <c r="G4" i="1"/>
  <c r="I6" i="1"/>
  <c r="I10" i="1"/>
  <c r="I9" i="1"/>
  <c r="I5" i="1"/>
  <c r="I7" i="1"/>
  <c r="I12" i="1"/>
  <c r="I8" i="1"/>
  <c r="I3" i="1"/>
  <c r="I4" i="1"/>
</calcChain>
</file>

<file path=xl/sharedStrings.xml><?xml version="1.0" encoding="utf-8"?>
<sst xmlns="http://schemas.openxmlformats.org/spreadsheetml/2006/main" count="126" uniqueCount="95">
  <si>
    <t>Name of Product</t>
  </si>
  <si>
    <t>Domino</t>
  </si>
  <si>
    <t>Pizza Hut</t>
  </si>
  <si>
    <t>Average</t>
  </si>
  <si>
    <t>Is Traditional?</t>
  </si>
  <si>
    <t>Is Premium?</t>
  </si>
  <si>
    <t>Is Value?</t>
  </si>
  <si>
    <t> Price</t>
  </si>
  <si>
    <t>Energy (kJ)</t>
  </si>
  <si>
    <t>kJ/Price</t>
  </si>
  <si>
    <t>Price</t>
  </si>
  <si>
    <t>Note that all price and energy shown are base (default) value</t>
  </si>
  <si>
    <t>(Smoky/BBQ) Chicken &amp; Bacon</t>
  </si>
  <si>
    <t>NO</t>
  </si>
  <si>
    <t>Note also that items displayed are what both pizzerias have in common (or similar to)</t>
  </si>
  <si>
    <t>BBQ Beef Pizza</t>
  </si>
  <si>
    <t>BBQ Meatlovers</t>
  </si>
  <si>
    <t>YES</t>
  </si>
  <si>
    <t>Note for all sheets in the file:</t>
  </si>
  <si>
    <t>Cheese Pizza</t>
  </si>
  <si>
    <t>The sheets mainly include data that both pizzeria have in common.</t>
  </si>
  <si>
    <t>Garlic Prawn</t>
  </si>
  <si>
    <t>This is because it is inferred that those items are the "standard" for all pizzerias</t>
  </si>
  <si>
    <t>Ham (with Cheese) Pizza</t>
  </si>
  <si>
    <t>and as such should suffice for the sample data for the website</t>
  </si>
  <si>
    <t>Hawaiian Pizza</t>
  </si>
  <si>
    <t>Margherita</t>
  </si>
  <si>
    <t>It is assumed that whether a pizza is premium or value because of the price.</t>
  </si>
  <si>
    <t>Pepperoni Pizza</t>
  </si>
  <si>
    <t>Moreover, the reference for said price is the "Average Price"</t>
  </si>
  <si>
    <t>Spicy Veggie Pizza</t>
  </si>
  <si>
    <t>with the data below being the reference price on min/max price for premium/value respectively</t>
  </si>
  <si>
    <t>(Personalised Note: You can edit these particular data as these are just my assumptions and you might know better about this)</t>
  </si>
  <si>
    <t>Premium Min Price</t>
  </si>
  <si>
    <t>Value Max Range</t>
  </si>
  <si>
    <t>Note that items displayed are what both pizzerias have in common (or similar to)</t>
  </si>
  <si>
    <t>Garlic Bread</t>
  </si>
  <si>
    <t>Items that are unique include fried prawns, meatballs, cheese bites, etc.</t>
  </si>
  <si>
    <t>Cheesy Garlic Bread</t>
  </si>
  <si>
    <t>Tomato Sauce</t>
  </si>
  <si>
    <t>Ranch Dip</t>
  </si>
  <si>
    <t>Sweet Chilli Sauce</t>
  </si>
  <si>
    <t>Name of Ingredients</t>
  </si>
  <si>
    <t>Domino's Price</t>
  </si>
  <si>
    <t>Pizza Hut's Price</t>
  </si>
  <si>
    <t>Anchovies</t>
  </si>
  <si>
    <t>Basil/Aioli Drizzle</t>
  </si>
  <si>
    <t>Beef</t>
  </si>
  <si>
    <t>Items that are unique to either of the pizzerias are shown below</t>
  </si>
  <si>
    <t>Camembert/Cheddar Cheese</t>
  </si>
  <si>
    <t>Capsicum</t>
  </si>
  <si>
    <t>Chilli Flakes</t>
  </si>
  <si>
    <t>Fresh Tomato</t>
  </si>
  <si>
    <t>Hickory BBQ/Sugar Sauce</t>
  </si>
  <si>
    <t>Hollandaise Sauce</t>
  </si>
  <si>
    <t>Italian Sausage</t>
  </si>
  <si>
    <t>Japalenos</t>
  </si>
  <si>
    <t>Mozarella Cheese</t>
  </si>
  <si>
    <t>Mushroom</t>
  </si>
  <si>
    <t>Olives</t>
  </si>
  <si>
    <t>Oregano</t>
  </si>
  <si>
    <t>Pepperoni</t>
  </si>
  <si>
    <t>Pineapple</t>
  </si>
  <si>
    <t>Prawns</t>
  </si>
  <si>
    <t>Rasher Bacon</t>
  </si>
  <si>
    <t>Red Onion</t>
  </si>
  <si>
    <t>Seasoned Chicken</t>
  </si>
  <si>
    <t>Smoked Ham</t>
  </si>
  <si>
    <t>Spicy BBQ Sauce (Buffalo)</t>
  </si>
  <si>
    <t>Steak Strip</t>
  </si>
  <si>
    <t>Sweet Cherry Pepper (Capsicum)</t>
  </si>
  <si>
    <t>Name of Ingredients</t>
  </si>
  <si>
    <t>Baby Spinach</t>
  </si>
  <si>
    <t>Smoky Honey Ham</t>
  </si>
  <si>
    <t>Cherry Tomato</t>
  </si>
  <si>
    <t>Tandoori Chicken</t>
  </si>
  <si>
    <t>Feta</t>
  </si>
  <si>
    <t>Garlic</t>
  </si>
  <si>
    <t>Fire Roasted Pepper</t>
  </si>
  <si>
    <t>Honey Soy Drizzle</t>
  </si>
  <si>
    <t>Garlic Sauce</t>
  </si>
  <si>
    <t>Hot Chilli Drizzle</t>
  </si>
  <si>
    <t>Indian Butter Sauce</t>
  </si>
  <si>
    <t>Parsley</t>
  </si>
  <si>
    <t>Korean Sauce</t>
  </si>
  <si>
    <t>Smokey BBQ Drizzle</t>
  </si>
  <si>
    <t>Mayonnaise</t>
  </si>
  <si>
    <t>Tandoori Drizzle</t>
  </si>
  <si>
    <t>Peri-Peri Sauce</t>
  </si>
  <si>
    <t>Pork&amp;Fennel Sausage</t>
  </si>
  <si>
    <t>Ranch Sauce</t>
  </si>
  <si>
    <t>Sesame Seeds</t>
  </si>
  <si>
    <t>Sliced Avocado</t>
  </si>
  <si>
    <t>Spring Onion</t>
  </si>
  <si>
    <t>Tomato Capsicum Sauce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</si>
</sst>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0" fillId="0" borderId="0" xfId="0" applyNumberFormat="1"/>
    <xf numFmtId="4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0" borderId="1" xfId="0" applyBorder="1"/>
    <xf numFmtId="0" fontId="0" fillId="0" borderId="2" xfId="0" applyBorder="1"/>
    <xf numFmtId="164" fontId="0" fillId="2" borderId="0" xfId="0" applyNumberFormat="1" applyFill="1" applyBorder="1"/>
    <xf numFmtId="44" fontId="0" fillId="2" borderId="0" xfId="0" applyNumberFormat="1" applyFill="1" applyBorder="1"/>
    <xf numFmtId="44" fontId="0" fillId="2" borderId="1" xfId="0" applyNumberFormat="1" applyFill="1" applyBorder="1"/>
    <xf numFmtId="164" fontId="0" fillId="3" borderId="0" xfId="0" applyNumberFormat="1" applyFill="1" applyBorder="1"/>
    <xf numFmtId="164" fontId="0" fillId="3" borderId="1" xfId="0" applyNumberFormat="1" applyFill="1" applyBorder="1"/>
    <xf numFmtId="164" fontId="0" fillId="2" borderId="1" xfId="0" applyNumberFormat="1" applyFill="1" applyBorder="1"/>
    <xf numFmtId="0" fontId="0" fillId="0" borderId="3" xfId="0" applyBorder="1"/>
    <xf numFmtId="164" fontId="0" fillId="2" borderId="3" xfId="0" applyNumberFormat="1" applyFill="1" applyBorder="1"/>
    <xf numFmtId="44" fontId="0" fillId="2" borderId="3" xfId="0" applyNumberFormat="1" applyFill="1" applyBorder="1"/>
    <xf numFmtId="164" fontId="0" fillId="3" borderId="3" xfId="0" applyNumberFormat="1" applyFill="1" applyBorder="1"/>
    <xf numFmtId="0" fontId="0" fillId="2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2" borderId="2" xfId="0" applyNumberFormat="1" applyFill="1" applyBorder="1"/>
    <xf numFmtId="44" fontId="0" fillId="2" borderId="2" xfId="0" applyNumberFormat="1" applyFill="1" applyBorder="1"/>
    <xf numFmtId="164" fontId="0" fillId="3" borderId="2" xfId="0" applyNumberFormat="1" applyFill="1" applyBorder="1"/>
    <xf numFmtId="0" fontId="0" fillId="0" borderId="0" xfId="0" applyAlignment="1">
      <alignment horizontal="right"/>
    </xf>
    <xf numFmtId="0" fontId="0" fillId="4" borderId="2" xfId="0" applyNumberFormat="1" applyFill="1" applyBorder="1" applyAlignment="1">
      <alignment horizontal="center"/>
    </xf>
    <xf numFmtId="0" fontId="0" fillId="4" borderId="1" xfId="0" applyNumberFormat="1" applyFill="1" applyBorder="1"/>
    <xf numFmtId="0" fontId="0" fillId="4" borderId="0" xfId="0" applyFill="1" applyBorder="1"/>
    <xf numFmtId="0" fontId="0" fillId="4" borderId="3" xfId="0" applyFill="1" applyBorder="1"/>
    <xf numFmtId="0" fontId="0" fillId="4" borderId="2" xfId="0" applyFill="1" applyBorder="1"/>
    <xf numFmtId="0" fontId="0" fillId="4" borderId="1" xfId="0" applyFill="1" applyBorder="1"/>
    <xf numFmtId="0" fontId="0" fillId="5" borderId="2" xfId="0" applyFill="1" applyBorder="1" applyAlignment="1">
      <alignment horizontal="center"/>
    </xf>
    <xf numFmtId="0" fontId="0" fillId="5" borderId="1" xfId="0" applyFill="1" applyBorder="1"/>
    <xf numFmtId="0" fontId="0" fillId="5" borderId="0" xfId="0" applyFill="1" applyBorder="1"/>
    <xf numFmtId="0" fontId="0" fillId="5" borderId="3" xfId="0" applyFill="1" applyBorder="1"/>
    <xf numFmtId="0" fontId="0" fillId="5" borderId="2" xfId="0" applyFill="1" applyBorder="1"/>
    <xf numFmtId="0" fontId="0" fillId="6" borderId="2" xfId="0" applyNumberFormat="1" applyFill="1" applyBorder="1" applyAlignment="1">
      <alignment horizontal="center"/>
    </xf>
    <xf numFmtId="2" fontId="0" fillId="6" borderId="1" xfId="0" applyNumberFormat="1" applyFill="1" applyBorder="1"/>
    <xf numFmtId="2" fontId="0" fillId="6" borderId="0" xfId="0" applyNumberFormat="1" applyFill="1" applyBorder="1"/>
    <xf numFmtId="2" fontId="0" fillId="6" borderId="3" xfId="0" applyNumberFormat="1" applyFill="1" applyBorder="1"/>
    <xf numFmtId="2" fontId="0" fillId="6" borderId="2" xfId="0" applyNumberFormat="1" applyFill="1" applyBorder="1"/>
    <xf numFmtId="0" fontId="0" fillId="0" borderId="4" xfId="0" applyBorder="1"/>
    <xf numFmtId="164" fontId="0" fillId="2" borderId="4" xfId="0" applyNumberFormat="1" applyFill="1" applyBorder="1"/>
    <xf numFmtId="0" fontId="0" fillId="4" borderId="4" xfId="0" applyFill="1" applyBorder="1"/>
    <xf numFmtId="2" fontId="0" fillId="0" borderId="0" xfId="0" applyNumberFormat="1" applyBorder="1"/>
    <xf numFmtId="0" fontId="0" fillId="0" borderId="0" xfId="0" applyFill="1"/>
    <xf numFmtId="0" fontId="0" fillId="0" borderId="0" xfId="0" applyFill="1" applyBorder="1"/>
    <xf numFmtId="0" fontId="0" fillId="11" borderId="5" xfId="0" applyFill="1" applyBorder="1"/>
    <xf numFmtId="164" fontId="0" fillId="11" borderId="6" xfId="0" applyNumberFormat="1" applyFill="1" applyBorder="1"/>
    <xf numFmtId="0" fontId="0" fillId="0" borderId="0" xfId="0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7" borderId="2" xfId="0" applyNumberFormat="1" applyFill="1" applyBorder="1" applyAlignment="1">
      <alignment horizontal="center" vertical="center"/>
    </xf>
    <xf numFmtId="0" fontId="0" fillId="8" borderId="0" xfId="0" applyNumberFormat="1" applyFill="1" applyBorder="1" applyAlignment="1">
      <alignment horizontal="center"/>
    </xf>
    <xf numFmtId="0" fontId="0" fillId="9" borderId="0" xfId="0" applyNumberFormat="1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4" borderId="0" xfId="0" applyNumberFormat="1" applyFill="1" applyBorder="1"/>
    <xf numFmtId="164" fontId="0" fillId="0" borderId="0" xfId="0" applyNumberFormat="1" applyFill="1" applyBorder="1"/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1">
    <cellStyle name="Normal" xfId="0" builtinId="0"/>
  </cellStyles>
  <dxfs count="5"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5BB32B-3C08-459A-94DA-70DD5DE7B3B0}" name="Table1" displayName="Table1" ref="A1:D26" totalsRowShown="0">
  <autoFilter ref="A1:D26" xr:uid="{69C35B9A-C02B-4BEA-A579-5694DF7498C4}"/>
  <sortState ref="A2:C26">
    <sortCondition ref="A1:A26"/>
  </sortState>
  <tableColumns count="4">
    <tableColumn id="1" xr3:uid="{4A0FE649-035F-4B63-AF38-649822810275}" name="Name of Ingredients"/>
    <tableColumn id="2" xr3:uid="{F49CB161-A755-4A51-8AD8-6782058806E3}" name="Domino's Price" dataDxfId="4"/>
    <tableColumn id="3" xr3:uid="{8D196782-6824-4369-BF27-EFF605B47B33}" name="Pizza Hut's Price" dataDxfId="3"/>
    <tableColumn id="4" xr3:uid="{21973294-50A7-4833-B1A9-C4ED52FFC9C1}" name="Average" dataDxfId="2">
      <calculatedColumnFormula>AVERAGE(B2,C2)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B782B9-3319-4D2D-AD20-A2AE18AC4F08}" name="Table2" displayName="Table2" ref="A32:B47" totalsRowShown="0">
  <autoFilter ref="A32:B47" xr:uid="{5574121C-5C0D-4F19-B6FC-83925345D376}"/>
  <tableColumns count="2">
    <tableColumn id="1" xr3:uid="{A785C6E8-F134-435E-9FF5-CB8A76EFC09C}" name="Name of Ingredients"/>
    <tableColumn id="2" xr3:uid="{45495C7C-C6EF-48D7-AD10-97B1F0273020}" name="Domino's Price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2B91B4D-1639-4907-AD0F-8825BA55E296}" name="Table367" displayName="Table367" ref="E32:F40" totalsRowShown="0">
  <autoFilter ref="E32:F40" xr:uid="{2D51C3D8-CD1D-44B2-AEE5-4116E81FEE49}"/>
  <tableColumns count="2">
    <tableColumn id="1" xr3:uid="{F3E72F17-935D-4730-B463-86DE68263F1B}" name="Name of Ingredients"/>
    <tableColumn id="2" xr3:uid="{868BBFC2-5626-40A7-AB81-420E3160BF17}" name="Pizza Hut's 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26"/>
  <sheetViews>
    <sheetView workbookViewId="0" xr3:uid="{AEA406A1-0E4B-5B11-9CD5-51D6E497D94C}">
      <selection activeCell="M10" sqref="M10"/>
    </sheetView>
  </sheetViews>
  <sheetFormatPr defaultRowHeight="15"/>
  <cols>
    <col min="1" max="1" width="27.28515625" customWidth="1"/>
    <col min="2" max="2" width="8.85546875" style="1" customWidth="1"/>
    <col min="3" max="3" width="10.28515625" customWidth="1"/>
    <col min="5" max="5" width="9.42578125" style="3" customWidth="1"/>
    <col min="6" max="6" width="10.140625" customWidth="1"/>
    <col min="8" max="8" width="9.42578125" customWidth="1"/>
    <col min="9" max="9" width="9.85546875" customWidth="1"/>
    <col min="10" max="10" width="14.140625" customWidth="1"/>
    <col min="11" max="11" width="13.7109375" customWidth="1"/>
    <col min="12" max="12" width="13" customWidth="1"/>
    <col min="13" max="13" width="19.5703125" customWidth="1"/>
    <col min="14" max="14" width="15.42578125" customWidth="1"/>
  </cols>
  <sheetData>
    <row r="1" spans="1:14">
      <c r="A1" s="49" t="s">
        <v>0</v>
      </c>
      <c r="B1" s="51" t="s">
        <v>1</v>
      </c>
      <c r="C1" s="51"/>
      <c r="D1" s="51"/>
      <c r="E1" s="52" t="s">
        <v>2</v>
      </c>
      <c r="F1" s="52"/>
      <c r="G1" s="52"/>
      <c r="H1" s="53" t="s">
        <v>3</v>
      </c>
      <c r="I1" s="53"/>
      <c r="J1" s="56" t="s">
        <v>4</v>
      </c>
      <c r="K1" s="56" t="s">
        <v>5</v>
      </c>
      <c r="L1" s="56" t="s">
        <v>6</v>
      </c>
    </row>
    <row r="2" spans="1:14">
      <c r="A2" s="50"/>
      <c r="B2" s="18" t="s">
        <v>7</v>
      </c>
      <c r="C2" s="24" t="s">
        <v>8</v>
      </c>
      <c r="D2" s="35" t="s">
        <v>9</v>
      </c>
      <c r="E2" s="18" t="s">
        <v>10</v>
      </c>
      <c r="F2" s="24" t="s">
        <v>8</v>
      </c>
      <c r="G2" s="35" t="s">
        <v>9</v>
      </c>
      <c r="H2" s="19" t="s">
        <v>10</v>
      </c>
      <c r="I2" s="30" t="s">
        <v>8</v>
      </c>
      <c r="J2" s="57"/>
      <c r="K2" s="57"/>
      <c r="L2" s="57"/>
      <c r="N2" t="s">
        <v>11</v>
      </c>
    </row>
    <row r="3" spans="1:14">
      <c r="A3" s="6" t="s">
        <v>12</v>
      </c>
      <c r="B3" s="13">
        <v>16.05</v>
      </c>
      <c r="C3" s="29">
        <v>5080</v>
      </c>
      <c r="D3" s="36">
        <f>C3/B3</f>
        <v>316.51090342679129</v>
      </c>
      <c r="E3" s="10">
        <v>19.95</v>
      </c>
      <c r="F3" s="29">
        <v>7788</v>
      </c>
      <c r="G3" s="36">
        <f>F3/E3</f>
        <v>390.37593984962405</v>
      </c>
      <c r="H3" s="12">
        <f>AVERAGE(B3,E3)</f>
        <v>18</v>
      </c>
      <c r="I3" s="31">
        <f>AVERAGE(C3,F3)</f>
        <v>6434</v>
      </c>
      <c r="J3" t="s">
        <v>13</v>
      </c>
      <c r="K3" t="str">
        <f>IF($H3&gt;$M$18, IF(J3 = "NO","YES","NO"), "NO")</f>
        <v>YES</v>
      </c>
      <c r="L3" t="str">
        <f>IF($H3&lt;$N$18,IF(J3 = "NO","YES","NO"),"NO")</f>
        <v>NO</v>
      </c>
      <c r="N3" t="s">
        <v>14</v>
      </c>
    </row>
    <row r="4" spans="1:14">
      <c r="A4" s="4" t="s">
        <v>15</v>
      </c>
      <c r="B4" s="8">
        <v>5.45</v>
      </c>
      <c r="C4" s="26">
        <v>4312</v>
      </c>
      <c r="D4" s="37">
        <f>C4/B4</f>
        <v>791.19266055045864</v>
      </c>
      <c r="E4" s="9">
        <v>12.95</v>
      </c>
      <c r="F4" s="26">
        <v>7099</v>
      </c>
      <c r="G4" s="37">
        <f>F4/E4</f>
        <v>548.18532818532822</v>
      </c>
      <c r="H4" s="11">
        <f>AVERAGE(B4,E4)</f>
        <v>9.1999999999999993</v>
      </c>
      <c r="I4" s="32">
        <f>AVERAGE(C4,F4)</f>
        <v>5705.5</v>
      </c>
      <c r="J4" s="14" t="s">
        <v>13</v>
      </c>
      <c r="K4" s="14" t="str">
        <f t="shared" ref="K4:K12" si="0">IF($H4&gt;$M$18, IF(J4 = "NO","YES","NO"), "NO")</f>
        <v>NO</v>
      </c>
      <c r="L4" s="14" t="str">
        <f t="shared" ref="L4:L12" si="1">IF($H4&lt;$N$18,IF(J4 = "NO","YES","NO"),"NO")</f>
        <v>YES</v>
      </c>
    </row>
    <row r="5" spans="1:14">
      <c r="A5" s="14" t="s">
        <v>16</v>
      </c>
      <c r="B5" s="15">
        <v>13.15</v>
      </c>
      <c r="C5" s="27">
        <v>5176</v>
      </c>
      <c r="D5" s="38">
        <f>C5/B5</f>
        <v>393.61216730038024</v>
      </c>
      <c r="E5" s="16">
        <v>15.95</v>
      </c>
      <c r="F5" s="27">
        <v>7445</v>
      </c>
      <c r="G5" s="38">
        <f>F5/E5</f>
        <v>466.77115987460814</v>
      </c>
      <c r="H5" s="17">
        <f>AVERAGE(B5,E5)</f>
        <v>14.55</v>
      </c>
      <c r="I5" s="33">
        <f>AVERAGE(C5,F5)</f>
        <v>6310.5</v>
      </c>
      <c r="J5" t="s">
        <v>17</v>
      </c>
      <c r="K5" t="str">
        <f t="shared" si="0"/>
        <v>NO</v>
      </c>
      <c r="L5" t="str">
        <f t="shared" si="1"/>
        <v>NO</v>
      </c>
      <c r="N5" t="s">
        <v>18</v>
      </c>
    </row>
    <row r="6" spans="1:14">
      <c r="A6" s="4" t="s">
        <v>19</v>
      </c>
      <c r="B6" s="8">
        <v>5</v>
      </c>
      <c r="C6" s="54">
        <v>4216</v>
      </c>
      <c r="D6" s="37">
        <f>C6/B6</f>
        <v>843.2</v>
      </c>
      <c r="E6" s="9">
        <v>10.95</v>
      </c>
      <c r="F6" s="26">
        <v>7471</v>
      </c>
      <c r="G6" s="37">
        <f>F6/E6</f>
        <v>682.28310502283114</v>
      </c>
      <c r="H6" s="11">
        <f>AVERAGE(B6,E6)</f>
        <v>7.9749999999999996</v>
      </c>
      <c r="I6" s="32">
        <f>AVERAGE(C6,F6)</f>
        <v>5843.5</v>
      </c>
      <c r="J6" s="14" t="s">
        <v>17</v>
      </c>
      <c r="K6" s="14" t="str">
        <f t="shared" si="0"/>
        <v>NO</v>
      </c>
      <c r="L6" s="14" t="str">
        <f t="shared" si="1"/>
        <v>NO</v>
      </c>
      <c r="N6" t="s">
        <v>20</v>
      </c>
    </row>
    <row r="7" spans="1:14">
      <c r="A7" s="14" t="s">
        <v>21</v>
      </c>
      <c r="B7" s="15">
        <v>16.899999999999999</v>
      </c>
      <c r="C7" s="27">
        <v>4264</v>
      </c>
      <c r="D7" s="38">
        <f>C7/B7</f>
        <v>252.30769230769232</v>
      </c>
      <c r="E7" s="16">
        <v>19.95</v>
      </c>
      <c r="F7" s="27">
        <v>7241</v>
      </c>
      <c r="G7" s="38">
        <f>F7/E7</f>
        <v>362.95739348370927</v>
      </c>
      <c r="H7" s="17">
        <f>AVERAGE(B7,E7)</f>
        <v>18.424999999999997</v>
      </c>
      <c r="I7" s="33">
        <f>AVERAGE(C7,F7)</f>
        <v>5752.5</v>
      </c>
      <c r="J7" t="s">
        <v>13</v>
      </c>
      <c r="K7" t="str">
        <f t="shared" si="0"/>
        <v>YES</v>
      </c>
      <c r="L7" t="str">
        <f t="shared" si="1"/>
        <v>NO</v>
      </c>
      <c r="N7" t="s">
        <v>22</v>
      </c>
    </row>
    <row r="8" spans="1:14">
      <c r="A8" s="4" t="s">
        <v>23</v>
      </c>
      <c r="B8" s="8">
        <v>5.25</v>
      </c>
      <c r="C8" s="26">
        <v>3944</v>
      </c>
      <c r="D8" s="37">
        <f>C8/B8</f>
        <v>751.23809523809518</v>
      </c>
      <c r="E8" s="9">
        <v>12.95</v>
      </c>
      <c r="F8" s="26">
        <v>6844</v>
      </c>
      <c r="G8" s="37">
        <f>F8/E8</f>
        <v>528.49420849420858</v>
      </c>
      <c r="H8" s="11">
        <f>AVERAGE(B8,E8)</f>
        <v>9.1</v>
      </c>
      <c r="I8" s="32">
        <f>AVERAGE(C8,F8)</f>
        <v>5394</v>
      </c>
      <c r="J8" s="14" t="s">
        <v>13</v>
      </c>
      <c r="K8" s="14" t="str">
        <f t="shared" si="0"/>
        <v>NO</v>
      </c>
      <c r="L8" s="14" t="str">
        <f t="shared" si="1"/>
        <v>YES</v>
      </c>
      <c r="N8" t="s">
        <v>24</v>
      </c>
    </row>
    <row r="9" spans="1:14">
      <c r="A9" s="14" t="s">
        <v>25</v>
      </c>
      <c r="B9" s="15">
        <v>12.95</v>
      </c>
      <c r="C9" s="27">
        <v>4416</v>
      </c>
      <c r="D9" s="38">
        <f>C9/B9</f>
        <v>341.003861003861</v>
      </c>
      <c r="E9" s="16">
        <v>15.95</v>
      </c>
      <c r="F9" s="27">
        <v>6850</v>
      </c>
      <c r="G9" s="38">
        <f>F9/E9</f>
        <v>429.46708463949847</v>
      </c>
      <c r="H9" s="17">
        <f>AVERAGE(B9,E9)</f>
        <v>14.45</v>
      </c>
      <c r="I9" s="33">
        <f>AVERAGE(C9,F9)</f>
        <v>5633</v>
      </c>
      <c r="J9" t="s">
        <v>17</v>
      </c>
      <c r="K9" t="str">
        <f t="shared" si="0"/>
        <v>NO</v>
      </c>
      <c r="L9" t="str">
        <f t="shared" si="1"/>
        <v>NO</v>
      </c>
    </row>
    <row r="10" spans="1:14">
      <c r="A10" s="4" t="s">
        <v>26</v>
      </c>
      <c r="B10" s="8">
        <v>9.9499999999999993</v>
      </c>
      <c r="C10" s="26">
        <v>4776</v>
      </c>
      <c r="D10" s="37">
        <f>C10/B10</f>
        <v>480.00000000000006</v>
      </c>
      <c r="E10" s="9">
        <v>10.95</v>
      </c>
      <c r="F10" s="26">
        <v>6644</v>
      </c>
      <c r="G10" s="37">
        <f>F10/E10</f>
        <v>606.75799086757991</v>
      </c>
      <c r="H10" s="11">
        <f>AVERAGE(B10,E10)</f>
        <v>10.45</v>
      </c>
      <c r="I10" s="32">
        <f>AVERAGE(C10,F10)</f>
        <v>5710</v>
      </c>
      <c r="J10" s="14" t="s">
        <v>17</v>
      </c>
      <c r="K10" s="14" t="str">
        <f t="shared" si="0"/>
        <v>NO</v>
      </c>
      <c r="L10" s="14" t="str">
        <f t="shared" si="1"/>
        <v>NO</v>
      </c>
      <c r="N10" t="s">
        <v>27</v>
      </c>
    </row>
    <row r="11" spans="1:14">
      <c r="A11" s="14" t="s">
        <v>28</v>
      </c>
      <c r="B11" s="15">
        <v>5</v>
      </c>
      <c r="C11" s="27">
        <v>4672</v>
      </c>
      <c r="D11" s="38">
        <f>C11/B11</f>
        <v>934.4</v>
      </c>
      <c r="E11" s="16">
        <v>12.95</v>
      </c>
      <c r="F11" s="27">
        <v>7187</v>
      </c>
      <c r="G11" s="38">
        <f>F11/E11</f>
        <v>554.98069498069503</v>
      </c>
      <c r="H11" s="17">
        <f>AVERAGE(B11,E11)</f>
        <v>8.9749999999999996</v>
      </c>
      <c r="I11" s="33">
        <f>AVERAGE(C11,F11)</f>
        <v>5929.5</v>
      </c>
      <c r="J11" t="s">
        <v>13</v>
      </c>
      <c r="K11" t="str">
        <f t="shared" si="0"/>
        <v>NO</v>
      </c>
      <c r="L11" t="str">
        <f t="shared" si="1"/>
        <v>YES</v>
      </c>
      <c r="N11" t="s">
        <v>29</v>
      </c>
    </row>
    <row r="12" spans="1:14">
      <c r="A12" s="7" t="s">
        <v>30</v>
      </c>
      <c r="B12" s="20">
        <v>5</v>
      </c>
      <c r="C12" s="28">
        <v>3728</v>
      </c>
      <c r="D12" s="39">
        <f>C12/B12</f>
        <v>745.6</v>
      </c>
      <c r="E12" s="21">
        <v>16.95</v>
      </c>
      <c r="F12" s="28">
        <v>7219</v>
      </c>
      <c r="G12" s="39">
        <f>F12/E12</f>
        <v>425.89970501474926</v>
      </c>
      <c r="H12" s="22">
        <f>AVERAGE(B12,E12)</f>
        <v>10.975</v>
      </c>
      <c r="I12" s="34">
        <f>AVERAGE(C12,F12)</f>
        <v>5473.5</v>
      </c>
      <c r="J12" s="40" t="s">
        <v>13</v>
      </c>
      <c r="K12" s="40" t="str">
        <f t="shared" si="0"/>
        <v>NO</v>
      </c>
      <c r="L12" s="40" t="str">
        <f t="shared" si="1"/>
        <v>NO</v>
      </c>
      <c r="N12" t="s">
        <v>31</v>
      </c>
    </row>
    <row r="13" spans="1:14">
      <c r="A13" s="4"/>
      <c r="B13" s="5"/>
      <c r="C13" s="4"/>
      <c r="D13" s="4"/>
      <c r="E13" s="5"/>
      <c r="F13" s="4"/>
      <c r="G13" s="4"/>
      <c r="H13" s="5"/>
      <c r="I13" s="4"/>
      <c r="J13" s="23"/>
      <c r="N13" t="s">
        <v>32</v>
      </c>
    </row>
    <row r="15" spans="1:14">
      <c r="B15" s="48"/>
      <c r="C15" s="48"/>
      <c r="J15" s="4"/>
    </row>
    <row r="16" spans="1:14">
      <c r="B16" s="48"/>
      <c r="C16" s="48"/>
      <c r="J16" s="44"/>
      <c r="L16" s="45"/>
      <c r="M16" s="45"/>
    </row>
    <row r="17" spans="2:14">
      <c r="B17"/>
      <c r="J17" s="44"/>
      <c r="L17" s="55"/>
      <c r="M17" s="46" t="s">
        <v>33</v>
      </c>
      <c r="N17" s="46" t="s">
        <v>34</v>
      </c>
    </row>
    <row r="18" spans="2:14">
      <c r="B18"/>
      <c r="M18" s="47">
        <v>12</v>
      </c>
      <c r="N18" s="47">
        <v>10</v>
      </c>
    </row>
    <row r="19" spans="2:14" hidden="1">
      <c r="B19"/>
      <c r="L19" t="s">
        <v>17</v>
      </c>
      <c r="M19" s="45"/>
      <c r="N19" s="45"/>
    </row>
    <row r="20" spans="2:14" hidden="1">
      <c r="B20"/>
      <c r="L20" t="s">
        <v>13</v>
      </c>
      <c r="M20" s="55"/>
      <c r="N20" s="55"/>
    </row>
    <row r="21" spans="2:14">
      <c r="B21"/>
    </row>
    <row r="22" spans="2:14">
      <c r="B22"/>
    </row>
    <row r="23" spans="2:14">
      <c r="B23"/>
    </row>
    <row r="24" spans="2:14">
      <c r="B24"/>
    </row>
    <row r="25" spans="2:14">
      <c r="B25"/>
    </row>
    <row r="26" spans="2:14">
      <c r="B26"/>
    </row>
  </sheetData>
  <autoFilter ref="J1:L2" xr:uid="{3684EBF7-647F-4C57-BA71-3CDC70E6DC8D}"/>
  <sortState ref="A3:K12">
    <sortCondition ref="A3:A12"/>
  </sortState>
  <mergeCells count="9">
    <mergeCell ref="L1:L2"/>
    <mergeCell ref="B15:B16"/>
    <mergeCell ref="C15:C16"/>
    <mergeCell ref="K1:K2"/>
    <mergeCell ref="A1:A2"/>
    <mergeCell ref="B1:D1"/>
    <mergeCell ref="E1:G1"/>
    <mergeCell ref="H1:I1"/>
    <mergeCell ref="J1:J2"/>
  </mergeCells>
  <dataValidations count="1">
    <dataValidation type="list" allowBlank="1" showInputMessage="1" showErrorMessage="1" errorTitle="Invalid Data Input" error="You can only input either &quot;YES&quot; or &quot;NO&quot; directly or from list" sqref="J3:J12" xr:uid="{D1F4FFFE-65DC-4526-82D4-FC29DE4CE00E}">
      <formula1>$L$19:$L$20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CF774-A090-4B66-8B91-14E013D97C44}">
  <dimension ref="A1:K8"/>
  <sheetViews>
    <sheetView workbookViewId="0" xr3:uid="{976B0CF3-2DCD-5F68-8CBB-CE7DC9C9A20F}">
      <selection activeCell="R5" sqref="R5"/>
    </sheetView>
  </sheetViews>
  <sheetFormatPr defaultRowHeight="15"/>
  <cols>
    <col min="1" max="1" width="18.28515625" customWidth="1"/>
    <col min="3" max="3" width="9.5703125" customWidth="1"/>
    <col min="6" max="6" width="9.42578125" customWidth="1"/>
    <col min="9" max="9" width="9.7109375" customWidth="1"/>
    <col min="10" max="10" width="14.28515625" customWidth="1"/>
  </cols>
  <sheetData>
    <row r="1" spans="1:11">
      <c r="A1" s="49" t="s">
        <v>0</v>
      </c>
      <c r="B1" s="51" t="s">
        <v>1</v>
      </c>
      <c r="C1" s="51"/>
      <c r="D1" s="51"/>
      <c r="E1" s="52" t="s">
        <v>2</v>
      </c>
      <c r="F1" s="52"/>
      <c r="G1" s="52"/>
      <c r="H1" s="53" t="s">
        <v>3</v>
      </c>
      <c r="I1" s="53"/>
    </row>
    <row r="2" spans="1:11">
      <c r="A2" s="50"/>
      <c r="B2" s="18" t="s">
        <v>7</v>
      </c>
      <c r="C2" s="24" t="s">
        <v>8</v>
      </c>
      <c r="D2" s="35" t="s">
        <v>9</v>
      </c>
      <c r="E2" s="18" t="s">
        <v>10</v>
      </c>
      <c r="F2" s="24" t="s">
        <v>8</v>
      </c>
      <c r="G2" s="35" t="s">
        <v>9</v>
      </c>
      <c r="H2" s="19" t="s">
        <v>10</v>
      </c>
      <c r="I2" s="30" t="s">
        <v>8</v>
      </c>
      <c r="K2" t="s">
        <v>35</v>
      </c>
    </row>
    <row r="3" spans="1:11">
      <c r="A3" s="6" t="s">
        <v>36</v>
      </c>
      <c r="B3" s="13">
        <v>3.95</v>
      </c>
      <c r="C3" s="25">
        <v>2227</v>
      </c>
      <c r="D3" s="36">
        <f>C3/B3</f>
        <v>563.79746835443041</v>
      </c>
      <c r="E3" s="10">
        <v>4.95</v>
      </c>
      <c r="F3" s="29">
        <v>2451</v>
      </c>
      <c r="G3" s="36">
        <f>F3/E3</f>
        <v>495.15151515151513</v>
      </c>
      <c r="H3" s="12">
        <f>AVERAGE(B3,E3)</f>
        <v>4.45</v>
      </c>
      <c r="I3" s="31">
        <f>AVERAGE(C3,F3)</f>
        <v>2339</v>
      </c>
      <c r="K3" t="s">
        <v>37</v>
      </c>
    </row>
    <row r="4" spans="1:11">
      <c r="A4" s="4" t="s">
        <v>38</v>
      </c>
      <c r="B4" s="8">
        <v>5</v>
      </c>
      <c r="C4" s="26">
        <v>2652</v>
      </c>
      <c r="D4" s="36">
        <f t="shared" ref="D4:D7" si="0">C4/B4</f>
        <v>530.4</v>
      </c>
      <c r="E4" s="9">
        <v>5.95</v>
      </c>
      <c r="F4" s="26">
        <v>5706</v>
      </c>
      <c r="G4" s="36">
        <f t="shared" ref="G4:G7" si="1">F4/E4</f>
        <v>958.99159663865544</v>
      </c>
      <c r="H4" s="12">
        <f t="shared" ref="H4:H7" si="2">AVERAGE(B4,E4)</f>
        <v>5.4749999999999996</v>
      </c>
      <c r="I4" s="31">
        <f t="shared" ref="I4:I7" si="3">AVERAGE(C4,F4)</f>
        <v>4179</v>
      </c>
    </row>
    <row r="5" spans="1:11">
      <c r="A5" s="14" t="s">
        <v>39</v>
      </c>
      <c r="B5" s="15">
        <v>0.5</v>
      </c>
      <c r="C5" s="27">
        <v>101</v>
      </c>
      <c r="D5" s="36">
        <f t="shared" si="0"/>
        <v>202</v>
      </c>
      <c r="E5" s="15">
        <v>0.5</v>
      </c>
      <c r="F5" s="27">
        <v>185</v>
      </c>
      <c r="G5" s="36">
        <f t="shared" si="1"/>
        <v>370</v>
      </c>
      <c r="H5" s="12">
        <f t="shared" si="2"/>
        <v>0.5</v>
      </c>
      <c r="I5" s="31">
        <f t="shared" si="3"/>
        <v>143</v>
      </c>
    </row>
    <row r="6" spans="1:11">
      <c r="A6" s="4" t="s">
        <v>40</v>
      </c>
      <c r="B6" s="15">
        <v>0.5</v>
      </c>
      <c r="C6" s="26">
        <v>314</v>
      </c>
      <c r="D6" s="36">
        <f t="shared" si="0"/>
        <v>628</v>
      </c>
      <c r="E6" s="15">
        <v>0.5</v>
      </c>
      <c r="F6" s="26">
        <v>448</v>
      </c>
      <c r="G6" s="36">
        <f t="shared" si="1"/>
        <v>896</v>
      </c>
      <c r="H6" s="12">
        <f t="shared" si="2"/>
        <v>0.5</v>
      </c>
      <c r="I6" s="31">
        <f t="shared" si="3"/>
        <v>381</v>
      </c>
    </row>
    <row r="7" spans="1:11">
      <c r="A7" s="40" t="s">
        <v>41</v>
      </c>
      <c r="B7" s="41">
        <v>0.5</v>
      </c>
      <c r="C7" s="42">
        <v>314</v>
      </c>
      <c r="D7" s="39">
        <f t="shared" si="0"/>
        <v>628</v>
      </c>
      <c r="E7" s="41">
        <v>0.5</v>
      </c>
      <c r="F7" s="42">
        <v>185</v>
      </c>
      <c r="G7" s="39">
        <f t="shared" si="1"/>
        <v>370</v>
      </c>
      <c r="H7" s="22">
        <f t="shared" si="2"/>
        <v>0.5</v>
      </c>
      <c r="I7" s="34">
        <f t="shared" si="3"/>
        <v>249.5</v>
      </c>
    </row>
    <row r="8" spans="1:11">
      <c r="B8" s="5"/>
      <c r="C8" s="4"/>
      <c r="D8" s="43"/>
      <c r="E8" s="5"/>
      <c r="F8" s="4"/>
      <c r="G8" s="43"/>
      <c r="H8" s="5"/>
      <c r="I8" s="4"/>
      <c r="J8" s="23"/>
    </row>
  </sheetData>
  <mergeCells count="4">
    <mergeCell ref="A1:A2"/>
    <mergeCell ref="B1:D1"/>
    <mergeCell ref="E1:G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7E6E-4B1E-4216-B83D-51C13F1618DF}">
  <dimension ref="A1:J48"/>
  <sheetViews>
    <sheetView workbookViewId="0" xr3:uid="{05CAE470-EEF4-54AD-981E-80DFB0B4A23E}">
      <selection activeCell="F3" sqref="F3"/>
    </sheetView>
  </sheetViews>
  <sheetFormatPr defaultRowHeight="15"/>
  <cols>
    <col min="1" max="1" width="30.85546875" customWidth="1"/>
    <col min="2" max="2" width="17.7109375" style="1" customWidth="1"/>
    <col min="3" max="3" width="18.7109375" style="1" customWidth="1"/>
    <col min="4" max="4" width="14.7109375" customWidth="1"/>
    <col min="5" max="5" width="23.85546875" customWidth="1"/>
    <col min="6" max="6" width="17.7109375" customWidth="1"/>
  </cols>
  <sheetData>
    <row r="1" spans="1:6">
      <c r="A1" t="s">
        <v>42</v>
      </c>
      <c r="B1" s="1" t="s">
        <v>43</v>
      </c>
      <c r="C1" s="1" t="s">
        <v>44</v>
      </c>
      <c r="D1" t="s">
        <v>3</v>
      </c>
    </row>
    <row r="2" spans="1:6">
      <c r="A2" t="s">
        <v>45</v>
      </c>
      <c r="B2" s="1">
        <v>2</v>
      </c>
      <c r="C2" s="1">
        <v>2</v>
      </c>
      <c r="D2" s="1">
        <f t="shared" ref="D2:D26" si="0">AVERAGE(B2,C2)</f>
        <v>2</v>
      </c>
    </row>
    <row r="3" spans="1:6">
      <c r="A3" t="s">
        <v>46</v>
      </c>
      <c r="B3" s="1">
        <v>0</v>
      </c>
      <c r="C3" s="1">
        <v>0.5</v>
      </c>
      <c r="D3" s="1">
        <f t="shared" si="0"/>
        <v>0.25</v>
      </c>
      <c r="F3" t="s">
        <v>35</v>
      </c>
    </row>
    <row r="4" spans="1:6">
      <c r="A4" t="s">
        <v>47</v>
      </c>
      <c r="B4" s="1">
        <v>2</v>
      </c>
      <c r="C4" s="1">
        <v>2</v>
      </c>
      <c r="D4" s="1">
        <f t="shared" si="0"/>
        <v>2</v>
      </c>
      <c r="F4" t="s">
        <v>48</v>
      </c>
    </row>
    <row r="5" spans="1:6">
      <c r="A5" t="s">
        <v>49</v>
      </c>
      <c r="B5" s="1">
        <v>3</v>
      </c>
      <c r="C5" s="1">
        <v>2</v>
      </c>
      <c r="D5" s="1">
        <f t="shared" si="0"/>
        <v>2.5</v>
      </c>
    </row>
    <row r="6" spans="1:6">
      <c r="A6" t="s">
        <v>50</v>
      </c>
      <c r="B6" s="1">
        <v>1.5</v>
      </c>
      <c r="C6" s="1">
        <v>2</v>
      </c>
      <c r="D6" s="1">
        <f t="shared" si="0"/>
        <v>1.75</v>
      </c>
    </row>
    <row r="7" spans="1:6">
      <c r="A7" t="s">
        <v>51</v>
      </c>
      <c r="B7" s="1">
        <v>0</v>
      </c>
      <c r="C7" s="1">
        <v>0</v>
      </c>
      <c r="D7" s="1">
        <f t="shared" si="0"/>
        <v>0</v>
      </c>
    </row>
    <row r="8" spans="1:6">
      <c r="A8" t="s">
        <v>52</v>
      </c>
      <c r="B8" s="1">
        <v>1.5</v>
      </c>
      <c r="C8" s="1">
        <v>2</v>
      </c>
      <c r="D8" s="1">
        <f t="shared" si="0"/>
        <v>1.75</v>
      </c>
    </row>
    <row r="9" spans="1:6">
      <c r="A9" t="s">
        <v>53</v>
      </c>
      <c r="B9" s="1">
        <v>1</v>
      </c>
      <c r="C9" s="1">
        <v>1</v>
      </c>
      <c r="D9" s="1">
        <f t="shared" si="0"/>
        <v>1</v>
      </c>
    </row>
    <row r="10" spans="1:6">
      <c r="A10" t="s">
        <v>54</v>
      </c>
      <c r="B10" s="1">
        <v>1</v>
      </c>
      <c r="C10" s="1">
        <v>1</v>
      </c>
      <c r="D10" s="1">
        <f t="shared" si="0"/>
        <v>1</v>
      </c>
    </row>
    <row r="11" spans="1:6">
      <c r="A11" t="s">
        <v>55</v>
      </c>
      <c r="B11" s="1">
        <v>2</v>
      </c>
      <c r="C11" s="1">
        <v>2</v>
      </c>
      <c r="D11" s="1">
        <f t="shared" si="0"/>
        <v>2</v>
      </c>
    </row>
    <row r="12" spans="1:6">
      <c r="A12" t="s">
        <v>56</v>
      </c>
      <c r="B12" s="1">
        <v>2</v>
      </c>
      <c r="C12" s="1">
        <v>2</v>
      </c>
      <c r="D12" s="1">
        <f t="shared" si="0"/>
        <v>2</v>
      </c>
    </row>
    <row r="13" spans="1:6">
      <c r="A13" t="s">
        <v>57</v>
      </c>
      <c r="B13" s="1">
        <v>2</v>
      </c>
      <c r="C13" s="1">
        <v>2</v>
      </c>
      <c r="D13" s="1">
        <f t="shared" si="0"/>
        <v>2</v>
      </c>
    </row>
    <row r="14" spans="1:6">
      <c r="A14" t="s">
        <v>58</v>
      </c>
      <c r="B14" s="1">
        <v>2</v>
      </c>
      <c r="C14" s="1">
        <v>2</v>
      </c>
      <c r="D14" s="1">
        <f t="shared" si="0"/>
        <v>2</v>
      </c>
    </row>
    <row r="15" spans="1:6">
      <c r="A15" t="s">
        <v>59</v>
      </c>
      <c r="B15" s="1">
        <v>1.5</v>
      </c>
      <c r="C15" s="1">
        <v>2</v>
      </c>
      <c r="D15" s="1">
        <f t="shared" si="0"/>
        <v>1.75</v>
      </c>
    </row>
    <row r="16" spans="1:6">
      <c r="A16" t="s">
        <v>60</v>
      </c>
      <c r="B16" s="1">
        <v>0</v>
      </c>
      <c r="C16" s="1">
        <v>0</v>
      </c>
      <c r="D16" s="1">
        <f t="shared" si="0"/>
        <v>0</v>
      </c>
    </row>
    <row r="17" spans="1:10">
      <c r="A17" t="s">
        <v>61</v>
      </c>
      <c r="B17" s="1">
        <v>2</v>
      </c>
      <c r="C17" s="1">
        <v>2</v>
      </c>
      <c r="D17" s="1">
        <f t="shared" si="0"/>
        <v>2</v>
      </c>
    </row>
    <row r="18" spans="1:10">
      <c r="A18" t="s">
        <v>62</v>
      </c>
      <c r="B18" s="1">
        <v>2</v>
      </c>
      <c r="C18" s="1">
        <v>2</v>
      </c>
      <c r="D18" s="1">
        <f t="shared" si="0"/>
        <v>2</v>
      </c>
    </row>
    <row r="19" spans="1:10">
      <c r="A19" t="s">
        <v>63</v>
      </c>
      <c r="B19" s="1">
        <v>3</v>
      </c>
      <c r="C19" s="1">
        <v>2</v>
      </c>
      <c r="D19" s="1">
        <f t="shared" si="0"/>
        <v>2.5</v>
      </c>
    </row>
    <row r="20" spans="1:10">
      <c r="A20" t="s">
        <v>64</v>
      </c>
      <c r="B20" s="1">
        <v>2</v>
      </c>
      <c r="C20" s="1">
        <v>2</v>
      </c>
      <c r="D20" s="1">
        <f t="shared" si="0"/>
        <v>2</v>
      </c>
    </row>
    <row r="21" spans="1:10">
      <c r="A21" t="s">
        <v>65</v>
      </c>
      <c r="B21" s="1">
        <v>1.5</v>
      </c>
      <c r="C21" s="1">
        <v>2</v>
      </c>
      <c r="D21" s="1">
        <f t="shared" si="0"/>
        <v>1.75</v>
      </c>
    </row>
    <row r="22" spans="1:10">
      <c r="A22" t="s">
        <v>66</v>
      </c>
      <c r="B22" s="1">
        <v>3</v>
      </c>
      <c r="C22" s="1">
        <v>2</v>
      </c>
      <c r="D22" s="1">
        <f t="shared" si="0"/>
        <v>2.5</v>
      </c>
    </row>
    <row r="23" spans="1:10">
      <c r="A23" t="s">
        <v>67</v>
      </c>
      <c r="B23" s="1">
        <v>2</v>
      </c>
      <c r="C23" s="1">
        <v>2</v>
      </c>
      <c r="D23" s="1">
        <f t="shared" si="0"/>
        <v>2</v>
      </c>
    </row>
    <row r="24" spans="1:10">
      <c r="A24" t="s">
        <v>68</v>
      </c>
      <c r="B24" s="1">
        <v>1</v>
      </c>
      <c r="C24" s="1">
        <v>1</v>
      </c>
      <c r="D24" s="1">
        <f t="shared" si="0"/>
        <v>1</v>
      </c>
    </row>
    <row r="25" spans="1:10">
      <c r="A25" t="s">
        <v>69</v>
      </c>
      <c r="B25" s="1">
        <v>3</v>
      </c>
      <c r="C25" s="1">
        <v>2</v>
      </c>
      <c r="D25" s="1">
        <f t="shared" si="0"/>
        <v>2.5</v>
      </c>
    </row>
    <row r="26" spans="1:10">
      <c r="A26" t="s">
        <v>70</v>
      </c>
      <c r="B26" s="1">
        <v>2</v>
      </c>
      <c r="C26" s="1">
        <v>2</v>
      </c>
      <c r="D26" s="1">
        <f t="shared" si="0"/>
        <v>2</v>
      </c>
    </row>
    <row r="32" spans="1:10">
      <c r="A32" t="s">
        <v>71</v>
      </c>
      <c r="B32" s="2" t="s">
        <v>43</v>
      </c>
      <c r="E32" t="s">
        <v>71</v>
      </c>
      <c r="F32" s="2" t="s">
        <v>44</v>
      </c>
      <c r="J32" s="2"/>
    </row>
    <row r="33" spans="1:10">
      <c r="A33" t="s">
        <v>72</v>
      </c>
      <c r="B33" s="1">
        <v>2</v>
      </c>
      <c r="E33" t="s">
        <v>73</v>
      </c>
      <c r="F33" s="1">
        <v>2</v>
      </c>
      <c r="J33" s="1"/>
    </row>
    <row r="34" spans="1:10">
      <c r="A34" t="s">
        <v>74</v>
      </c>
      <c r="B34" s="1">
        <v>2</v>
      </c>
      <c r="E34" t="s">
        <v>75</v>
      </c>
      <c r="F34" s="1">
        <v>3</v>
      </c>
      <c r="J34" s="1"/>
    </row>
    <row r="35" spans="1:10">
      <c r="A35" t="s">
        <v>76</v>
      </c>
      <c r="B35" s="1">
        <v>2</v>
      </c>
      <c r="E35" t="s">
        <v>77</v>
      </c>
      <c r="F35" s="1">
        <v>0</v>
      </c>
      <c r="J35" s="1"/>
    </row>
    <row r="36" spans="1:10">
      <c r="A36" t="s">
        <v>78</v>
      </c>
      <c r="B36" s="1">
        <v>2</v>
      </c>
      <c r="E36" t="s">
        <v>79</v>
      </c>
      <c r="F36" s="1">
        <v>1</v>
      </c>
      <c r="J36" s="1"/>
    </row>
    <row r="37" spans="1:10">
      <c r="A37" t="s">
        <v>80</v>
      </c>
      <c r="B37" s="1">
        <v>1</v>
      </c>
      <c r="E37" t="s">
        <v>81</v>
      </c>
      <c r="F37" s="1">
        <v>1</v>
      </c>
      <c r="J37" s="1"/>
    </row>
    <row r="38" spans="1:10">
      <c r="A38" t="s">
        <v>82</v>
      </c>
      <c r="B38" s="1">
        <v>1</v>
      </c>
      <c r="E38" t="s">
        <v>83</v>
      </c>
      <c r="F38" s="1">
        <v>0</v>
      </c>
      <c r="J38" s="1"/>
    </row>
    <row r="39" spans="1:10">
      <c r="A39" t="s">
        <v>84</v>
      </c>
      <c r="B39" s="1">
        <v>1</v>
      </c>
      <c r="E39" t="s">
        <v>85</v>
      </c>
      <c r="F39" s="1">
        <v>1</v>
      </c>
      <c r="J39" s="1"/>
    </row>
    <row r="40" spans="1:10">
      <c r="A40" t="s">
        <v>86</v>
      </c>
      <c r="B40" s="1">
        <v>1</v>
      </c>
      <c r="E40" t="s">
        <v>87</v>
      </c>
      <c r="F40" s="1">
        <v>1</v>
      </c>
      <c r="J40" s="1"/>
    </row>
    <row r="41" spans="1:10">
      <c r="A41" t="s">
        <v>88</v>
      </c>
      <c r="B41" s="1">
        <v>1</v>
      </c>
      <c r="E41" s="1"/>
    </row>
    <row r="42" spans="1:10">
      <c r="A42" t="s">
        <v>89</v>
      </c>
      <c r="B42" s="1">
        <v>2</v>
      </c>
      <c r="E42" s="1"/>
    </row>
    <row r="43" spans="1:10">
      <c r="A43" t="s">
        <v>90</v>
      </c>
      <c r="B43" s="1">
        <v>1</v>
      </c>
      <c r="E43" s="1"/>
    </row>
    <row r="44" spans="1:10">
      <c r="A44" t="s">
        <v>91</v>
      </c>
      <c r="B44" s="1">
        <v>0</v>
      </c>
      <c r="E44" s="1"/>
    </row>
    <row r="45" spans="1:10">
      <c r="A45" t="s">
        <v>92</v>
      </c>
      <c r="B45" s="1">
        <v>2</v>
      </c>
      <c r="E45" s="1"/>
    </row>
    <row r="46" spans="1:10">
      <c r="A46" t="s">
        <v>93</v>
      </c>
      <c r="B46" s="1">
        <v>0.5</v>
      </c>
      <c r="E46" s="1"/>
    </row>
    <row r="47" spans="1:10">
      <c r="A47" t="s">
        <v>94</v>
      </c>
      <c r="B47" s="1">
        <v>1</v>
      </c>
      <c r="E47" s="1"/>
    </row>
    <row r="48" spans="1:10">
      <c r="E48" s="1"/>
    </row>
  </sheetData>
  <sortState ref="A2:B26">
    <sortCondition ref="A2:A26"/>
  </sortState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2019-05-15T11:05:29Z</dcterms:created>
  <dcterms:modified xsi:type="dcterms:W3CDTF">2019-05-17T12:13:46Z</dcterms:modified>
  <cp:category/>
  <cp:contentStatus/>
</cp:coreProperties>
</file>