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bhadgao\Dropbox\Team ALKA!\Phase 3 -  Implementation\"/>
    </mc:Choice>
  </mc:AlternateContent>
  <bookViews>
    <workbookView xWindow="0" yWindow="0" windowWidth="19164" windowHeight="9396" tabRatio="500"/>
  </bookViews>
  <sheets>
    <sheet name="Project Plan and Gantt" sheetId="1" r:id="rId1"/>
    <sheet name="TaskTable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" i="5" l="1"/>
  <c r="L13" i="5" s="1"/>
  <c r="J13" i="5"/>
  <c r="K14" i="5"/>
  <c r="J14" i="5"/>
  <c r="J27" i="5"/>
  <c r="K27" i="5"/>
  <c r="J28" i="5"/>
  <c r="K28" i="5"/>
  <c r="L28" i="5" s="1"/>
  <c r="K26" i="5"/>
  <c r="J26" i="5"/>
  <c r="K25" i="5"/>
  <c r="L25" i="5" s="1"/>
  <c r="J25" i="5"/>
  <c r="K24" i="5"/>
  <c r="J24" i="5"/>
  <c r="K23" i="5"/>
  <c r="J23" i="5"/>
  <c r="L23" i="5" s="1"/>
  <c r="K22" i="5"/>
  <c r="J22" i="5"/>
  <c r="K18" i="5"/>
  <c r="J18" i="5"/>
  <c r="K4" i="5"/>
  <c r="J4" i="5"/>
  <c r="L4" i="5" s="1"/>
  <c r="D7" i="1"/>
  <c r="G16" i="5"/>
  <c r="L22" i="5" l="1"/>
  <c r="L26" i="5"/>
  <c r="L18" i="5"/>
  <c r="L24" i="5"/>
  <c r="L14" i="5"/>
  <c r="L27" i="5"/>
  <c r="G21" i="5"/>
  <c r="G17" i="5" l="1"/>
  <c r="G28" i="5"/>
  <c r="G23" i="5"/>
  <c r="G26" i="5"/>
  <c r="G22" i="5"/>
  <c r="G27" i="5"/>
  <c r="G14" i="5"/>
  <c r="G15" i="5"/>
  <c r="G18" i="5"/>
  <c r="G19" i="5"/>
  <c r="G20" i="5"/>
  <c r="G24" i="5"/>
  <c r="G25" i="5"/>
  <c r="G4" i="5" l="1"/>
  <c r="G5" i="5"/>
  <c r="G13" i="5"/>
  <c r="G6" i="5"/>
  <c r="G7" i="5"/>
  <c r="G8" i="5"/>
  <c r="G9" i="5"/>
  <c r="G10" i="5"/>
  <c r="G11" i="5"/>
  <c r="G12" i="5"/>
  <c r="G29" i="5"/>
</calcChain>
</file>

<file path=xl/sharedStrings.xml><?xml version="1.0" encoding="utf-8"?>
<sst xmlns="http://schemas.openxmlformats.org/spreadsheetml/2006/main" count="169" uniqueCount="74">
  <si>
    <t>Tasks</t>
  </si>
  <si>
    <t>Start</t>
  </si>
  <si>
    <t>End</t>
  </si>
  <si>
    <t>Days</t>
  </si>
  <si>
    <t>Status</t>
  </si>
  <si>
    <t>System Testing</t>
  </si>
  <si>
    <t>Launch</t>
  </si>
  <si>
    <t>Not started</t>
  </si>
  <si>
    <t>Complete</t>
  </si>
  <si>
    <t>In progress</t>
  </si>
  <si>
    <t>Overdue</t>
  </si>
  <si>
    <t>Assigned To</t>
  </si>
  <si>
    <t>Priority</t>
  </si>
  <si>
    <t>Percentage of Tasks Complete</t>
  </si>
  <si>
    <t>Not Started</t>
  </si>
  <si>
    <t>Budget</t>
  </si>
  <si>
    <t>Planned</t>
  </si>
  <si>
    <t>Actual</t>
  </si>
  <si>
    <t>Task Table</t>
  </si>
  <si>
    <t>Pending Items</t>
  </si>
  <si>
    <t>Actions</t>
  </si>
  <si>
    <t xml:space="preserve">Change Requests </t>
  </si>
  <si>
    <t>Decisions</t>
  </si>
  <si>
    <t>Project Status</t>
  </si>
  <si>
    <t>Project Name:</t>
  </si>
  <si>
    <t>On track</t>
  </si>
  <si>
    <t>Project Management Dashboard</t>
  </si>
  <si>
    <t>ALC</t>
  </si>
  <si>
    <t>Bycycle modelling</t>
  </si>
  <si>
    <t>Vehicle modelling</t>
  </si>
  <si>
    <t>Subtasks</t>
  </si>
  <si>
    <t xml:space="preserve">Model implementation </t>
  </si>
  <si>
    <t xml:space="preserve">Heading following </t>
  </si>
  <si>
    <t>Lateral control strategy</t>
  </si>
  <si>
    <t>Literature survey: lateral control strategies</t>
  </si>
  <si>
    <t>Benchmarking, pitfalls</t>
  </si>
  <si>
    <t>Lateral control stratey: proposals</t>
  </si>
  <si>
    <t>Lane detection using Mobileye</t>
  </si>
  <si>
    <t>Setting up a basic communication channel for all signals</t>
  </si>
  <si>
    <t>Understanding mobileye data</t>
  </si>
  <si>
    <t>Setting up basic communication channel to detect lanes</t>
  </si>
  <si>
    <t>Implementation</t>
  </si>
  <si>
    <t>determine ego state w.r.t. lanes</t>
  </si>
  <si>
    <t>implement lateral controller to actively steer</t>
  </si>
  <si>
    <t>Create test vectors</t>
  </si>
  <si>
    <t>simulation and validation</t>
  </si>
  <si>
    <t>Presentation</t>
  </si>
  <si>
    <t>Documentation</t>
  </si>
  <si>
    <t>Presentation for status update: 1</t>
  </si>
  <si>
    <t>Presentation for status update: 2</t>
  </si>
  <si>
    <t>Raymond, Sharad</t>
  </si>
  <si>
    <t>Anshuman, Davide</t>
  </si>
  <si>
    <t>TBD</t>
  </si>
  <si>
    <t>Vehicle level testing</t>
  </si>
  <si>
    <t>Demonstration</t>
  </si>
  <si>
    <t xml:space="preserve">Understanding communication with RTE </t>
  </si>
  <si>
    <t>Contineous Improvement</t>
  </si>
  <si>
    <t>Presentation for status update: 3</t>
  </si>
  <si>
    <t>All</t>
  </si>
  <si>
    <t>Document - Intermediate</t>
  </si>
  <si>
    <t>Document - Final</t>
  </si>
  <si>
    <t>Concept phase</t>
  </si>
  <si>
    <t>Broad level phases</t>
  </si>
  <si>
    <t>Testing and validation</t>
  </si>
  <si>
    <t>Improvement</t>
  </si>
  <si>
    <t>whole integration</t>
  </si>
  <si>
    <t>tasks</t>
  </si>
  <si>
    <t>Bicycle modelling</t>
  </si>
  <si>
    <t>testing on NXP bluebox</t>
  </si>
  <si>
    <t>Testing on NXP bluebox</t>
  </si>
  <si>
    <t>Supervisor design</t>
  </si>
  <si>
    <t>days</t>
  </si>
  <si>
    <t>Prototyping with Real Time Environment</t>
  </si>
  <si>
    <t>Control Strategies: Benchmarking, pitfalls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</si>
</sst>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b/>
      <sz val="12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theme="1"/>
      <name val="Zapf Dingbats"/>
      <family val="2"/>
      <charset val="134"/>
    </font>
    <font>
      <sz val="10"/>
      <color theme="1"/>
      <name val="Calibri"/>
      <scheme val="minor"/>
    </font>
    <font>
      <sz val="14"/>
      <color theme="1"/>
      <name val="Calibri"/>
      <scheme val="minor"/>
    </font>
    <font>
      <b/>
      <sz val="14"/>
      <color rgb="FF008000"/>
      <name val="Calibri"/>
      <scheme val="minor"/>
    </font>
    <font>
      <b/>
      <sz val="22"/>
      <color theme="3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3" xfId="0" applyBorder="1"/>
    <xf numFmtId="0" fontId="0" fillId="4" borderId="0" xfId="0" applyFill="1"/>
    <xf numFmtId="0" fontId="2" fillId="4" borderId="0" xfId="0" applyFont="1" applyFill="1" applyBorder="1"/>
    <xf numFmtId="0" fontId="0" fillId="4" borderId="0" xfId="0" applyFill="1" applyBorder="1"/>
    <xf numFmtId="10" fontId="0" fillId="0" borderId="0" xfId="0" applyNumberFormat="1"/>
    <xf numFmtId="0" fontId="0" fillId="0" borderId="0" xfId="0" applyFill="1" applyBorder="1"/>
    <xf numFmtId="0" fontId="0" fillId="0" borderId="0" xfId="0" applyFill="1"/>
    <xf numFmtId="0" fontId="10" fillId="4" borderId="0" xfId="0" applyFont="1" applyFill="1" applyBorder="1"/>
    <xf numFmtId="0" fontId="7" fillId="0" borderId="0" xfId="0" applyFont="1"/>
    <xf numFmtId="10" fontId="0" fillId="0" borderId="3" xfId="0" applyNumberFormat="1" applyBorder="1"/>
    <xf numFmtId="3" fontId="0" fillId="0" borderId="3" xfId="0" applyNumberFormat="1" applyBorder="1"/>
    <xf numFmtId="0" fontId="7" fillId="0" borderId="0" xfId="0" applyFont="1" applyFill="1" applyBorder="1"/>
    <xf numFmtId="0" fontId="8" fillId="4" borderId="0" xfId="0" applyFont="1" applyFill="1" applyBorder="1"/>
    <xf numFmtId="0" fontId="8" fillId="4" borderId="0" xfId="0" applyFont="1" applyFill="1"/>
    <xf numFmtId="0" fontId="1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1" fillId="4" borderId="0" xfId="0" applyFont="1" applyFill="1"/>
    <xf numFmtId="0" fontId="11" fillId="4" borderId="0" xfId="0" applyFont="1" applyFill="1" applyBorder="1"/>
    <xf numFmtId="10" fontId="0" fillId="4" borderId="0" xfId="0" applyNumberFormat="1" applyFont="1" applyFill="1" applyBorder="1"/>
    <xf numFmtId="0" fontId="12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3" fillId="4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0" fontId="15" fillId="0" borderId="0" xfId="0" applyFont="1" applyBorder="1"/>
    <xf numFmtId="0" fontId="16" fillId="0" borderId="3" xfId="0" applyFont="1" applyBorder="1" applyAlignment="1">
      <alignment horizontal="center"/>
    </xf>
    <xf numFmtId="0" fontId="0" fillId="4" borderId="3" xfId="0" applyFill="1" applyBorder="1"/>
    <xf numFmtId="0" fontId="7" fillId="4" borderId="3" xfId="0" applyFont="1" applyFill="1" applyBorder="1" applyAlignment="1">
      <alignment horizontal="center"/>
    </xf>
    <xf numFmtId="0" fontId="16" fillId="0" borderId="3" xfId="0" applyFont="1" applyBorder="1" applyAlignment="1">
      <alignment horizontal="center" wrapText="1"/>
    </xf>
    <xf numFmtId="0" fontId="17" fillId="2" borderId="3" xfId="0" applyFont="1" applyFill="1" applyBorder="1" applyAlignment="1">
      <alignment horizontal="center" vertical="center"/>
    </xf>
    <xf numFmtId="0" fontId="15" fillId="0" borderId="8" xfId="0" applyFont="1" applyBorder="1"/>
    <xf numFmtId="0" fontId="5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/>
    </xf>
    <xf numFmtId="0" fontId="16" fillId="6" borderId="3" xfId="0" applyFont="1" applyFill="1" applyBorder="1" applyAlignment="1">
      <alignment horizontal="center" wrapText="1"/>
    </xf>
    <xf numFmtId="0" fontId="16" fillId="7" borderId="3" xfId="0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E70E"/>
      <color rgb="FFFFF9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bhadgao\Dropbox\Team%20ALKA!\Phase%203%20-%20%20Implementation\ALC_ProjectManagementDashboard.xlsx" TargetMode="Externa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TaskTable!$E$3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TaskTable!$B$4:$B$29</c:f>
              <c:strCache>
                <c:ptCount val="26"/>
                <c:pt idx="0">
                  <c:v>Vehicle modelling</c:v>
                </c:pt>
                <c:pt idx="2">
                  <c:v>Lateral control strategy</c:v>
                </c:pt>
                <c:pt idx="5">
                  <c:v>Prototyping with Real Time Environment</c:v>
                </c:pt>
                <c:pt idx="7">
                  <c:v>Lane detection using Mobileye</c:v>
                </c:pt>
                <c:pt idx="9">
                  <c:v>Implementation</c:v>
                </c:pt>
                <c:pt idx="14">
                  <c:v>System Testing</c:v>
                </c:pt>
                <c:pt idx="18">
                  <c:v>Contineous Improvement</c:v>
                </c:pt>
                <c:pt idx="19">
                  <c:v>Demonstration</c:v>
                </c:pt>
                <c:pt idx="20">
                  <c:v>Presentation</c:v>
                </c:pt>
                <c:pt idx="23">
                  <c:v>Documentation</c:v>
                </c:pt>
                <c:pt idx="25">
                  <c:v>Launch</c:v>
                </c:pt>
              </c:strCache>
            </c:strRef>
          </c:cat>
          <c:val>
            <c:numRef>
              <c:f>TaskTable!$E$4:$E$29</c:f>
              <c:numCache>
                <c:formatCode>m/d;@</c:formatCode>
                <c:ptCount val="26"/>
                <c:pt idx="0">
                  <c:v>42766</c:v>
                </c:pt>
                <c:pt idx="1">
                  <c:v>42766</c:v>
                </c:pt>
                <c:pt idx="2">
                  <c:v>42766</c:v>
                </c:pt>
                <c:pt idx="3">
                  <c:v>42766</c:v>
                </c:pt>
                <c:pt idx="4">
                  <c:v>42769</c:v>
                </c:pt>
                <c:pt idx="5">
                  <c:v>42776</c:v>
                </c:pt>
                <c:pt idx="6">
                  <c:v>42776</c:v>
                </c:pt>
                <c:pt idx="7">
                  <c:v>42776</c:v>
                </c:pt>
                <c:pt idx="8">
                  <c:v>42776</c:v>
                </c:pt>
                <c:pt idx="9">
                  <c:v>42769</c:v>
                </c:pt>
                <c:pt idx="10">
                  <c:v>42783</c:v>
                </c:pt>
                <c:pt idx="11">
                  <c:v>42783</c:v>
                </c:pt>
                <c:pt idx="12">
                  <c:v>42786</c:v>
                </c:pt>
                <c:pt idx="13">
                  <c:v>42788</c:v>
                </c:pt>
                <c:pt idx="14">
                  <c:v>42793</c:v>
                </c:pt>
                <c:pt idx="15">
                  <c:v>42793</c:v>
                </c:pt>
                <c:pt idx="16">
                  <c:v>42803</c:v>
                </c:pt>
                <c:pt idx="17">
                  <c:v>42809</c:v>
                </c:pt>
                <c:pt idx="18">
                  <c:v>42809</c:v>
                </c:pt>
                <c:pt idx="19">
                  <c:v>42818</c:v>
                </c:pt>
                <c:pt idx="20">
                  <c:v>42775</c:v>
                </c:pt>
                <c:pt idx="21">
                  <c:v>42788</c:v>
                </c:pt>
                <c:pt idx="22">
                  <c:v>42809</c:v>
                </c:pt>
                <c:pt idx="23">
                  <c:v>42793</c:v>
                </c:pt>
                <c:pt idx="24">
                  <c:v>42818</c:v>
                </c:pt>
                <c:pt idx="25">
                  <c:v>42821</c:v>
                </c:pt>
              </c:numCache>
            </c:numRef>
          </c:val>
        </c:ser>
        <c:ser>
          <c:idx val="1"/>
          <c:order val="1"/>
          <c:tx>
            <c:strRef>
              <c:f>TaskTable!$G$3</c:f>
              <c:strCache>
                <c:ptCount val="1"/>
                <c:pt idx="0">
                  <c:v>Days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cat>
            <c:strRef>
              <c:f>TaskTable!$B$4:$B$29</c:f>
              <c:strCache>
                <c:ptCount val="26"/>
                <c:pt idx="0">
                  <c:v>Vehicle modelling</c:v>
                </c:pt>
                <c:pt idx="2">
                  <c:v>Lateral control strategy</c:v>
                </c:pt>
                <c:pt idx="5">
                  <c:v>Prototyping with Real Time Environment</c:v>
                </c:pt>
                <c:pt idx="7">
                  <c:v>Lane detection using Mobileye</c:v>
                </c:pt>
                <c:pt idx="9">
                  <c:v>Implementation</c:v>
                </c:pt>
                <c:pt idx="14">
                  <c:v>System Testing</c:v>
                </c:pt>
                <c:pt idx="18">
                  <c:v>Contineous Improvement</c:v>
                </c:pt>
                <c:pt idx="19">
                  <c:v>Demonstration</c:v>
                </c:pt>
                <c:pt idx="20">
                  <c:v>Presentation</c:v>
                </c:pt>
                <c:pt idx="23">
                  <c:v>Documentation</c:v>
                </c:pt>
                <c:pt idx="25">
                  <c:v>Launch</c:v>
                </c:pt>
              </c:strCache>
            </c:strRef>
          </c:cat>
          <c:val>
            <c:numRef>
              <c:f>TaskTable!$G$4:$G$29</c:f>
              <c:numCache>
                <c:formatCode>General</c:formatCode>
                <c:ptCount val="2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10</c:v>
                </c:pt>
                <c:pt idx="11">
                  <c:v>10</c:v>
                </c:pt>
                <c:pt idx="12">
                  <c:v>7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  <c:pt idx="16">
                  <c:v>5</c:v>
                </c:pt>
                <c:pt idx="17">
                  <c:v>0</c:v>
                </c:pt>
                <c:pt idx="18">
                  <c:v>9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1898808"/>
        <c:axId val="281900376"/>
      </c:barChart>
      <c:catAx>
        <c:axId val="28189880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81900376"/>
        <c:crosses val="autoZero"/>
        <c:auto val="1"/>
        <c:lblAlgn val="ctr"/>
        <c:lblOffset val="100"/>
        <c:noMultiLvlLbl val="0"/>
      </c:catAx>
      <c:valAx>
        <c:axId val="281900376"/>
        <c:scaling>
          <c:orientation val="minMax"/>
          <c:max val="42824"/>
          <c:min val="42765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281898808"/>
        <c:crosses val="autoZero"/>
        <c:crossBetween val="between"/>
        <c:majorUnit val="7"/>
      </c:valAx>
      <c:spPr>
        <a:ln w="15875" cmpd="tri">
          <a:solidFill>
            <a:schemeClr val="accent1"/>
          </a:solidFill>
        </a:ln>
        <a:scene3d>
          <a:camera prst="orthographicFront"/>
          <a:lightRig rig="threePt" dir="t"/>
        </a:scene3d>
        <a:sp3d/>
      </c:spPr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Overall Task</a:t>
            </a:r>
            <a:r>
              <a:rPr lang="en-US" baseline="0"/>
              <a:t> Status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778598200516764"/>
          <c:y val="0.2423377830287225"/>
          <c:w val="0.53704591643943345"/>
          <c:h val="0.7576622169712774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800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E70E"/>
              </a:solidFill>
            </c:spPr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</c:spPr>
          </c:dPt>
          <c:cat>
            <c:numRef>
              <c:f>TaskTable!$B$34:$B$37</c:f>
              <c:numCache>
                <c:formatCode>General</c:formatCode>
                <c:ptCount val="4"/>
              </c:numCache>
            </c:numRef>
          </c:cat>
          <c:val>
            <c:numRef>
              <c:f>TaskTable!$D$34:$D$37</c:f>
              <c:numCache>
                <c:formatCode>0.00%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39619053437912"/>
          <c:y val="4.6101681161772337E-2"/>
          <c:w val="0.84043242169898502"/>
          <c:h val="0.8618850689302408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TaskTable!$J$3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TaskTable!$A$4:$A$28</c15:sqref>
                  </c15:fullRef>
                </c:ext>
              </c:extLst>
              <c:f>(TaskTable!$A$4,TaskTable!$A$13:$A$14,TaskTable!$A$18,TaskTable!$A$22:$A$28)</c:f>
              <c:strCache>
                <c:ptCount val="10"/>
                <c:pt idx="0">
                  <c:v>Concept phase</c:v>
                </c:pt>
                <c:pt idx="1">
                  <c:v>Implementation</c:v>
                </c:pt>
                <c:pt idx="3">
                  <c:v>Testing and validation</c:v>
                </c:pt>
                <c:pt idx="4">
                  <c:v>Improvement</c:v>
                </c:pt>
                <c:pt idx="5">
                  <c:v>Demonstration</c:v>
                </c:pt>
                <c:pt idx="6">
                  <c:v>Presentation</c:v>
                </c:pt>
                <c:pt idx="9">
                  <c:v>Documentation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TaskTable!$J$4:$J$28</c15:sqref>
                  </c15:fullRef>
                </c:ext>
              </c:extLst>
              <c:f>(TaskTable!$J$4,TaskTable!$J$13:$J$14,TaskTable!$J$18,TaskTable!$J$22:$J$28)</c:f>
              <c:numCache>
                <c:formatCode>m/d;@</c:formatCode>
                <c:ptCount val="11"/>
                <c:pt idx="0">
                  <c:v>42766</c:v>
                </c:pt>
                <c:pt idx="1">
                  <c:v>42769</c:v>
                </c:pt>
                <c:pt idx="2">
                  <c:v>42783</c:v>
                </c:pt>
                <c:pt idx="3">
                  <c:v>42793</c:v>
                </c:pt>
                <c:pt idx="4">
                  <c:v>42809</c:v>
                </c:pt>
                <c:pt idx="5">
                  <c:v>42818</c:v>
                </c:pt>
                <c:pt idx="6">
                  <c:v>42775</c:v>
                </c:pt>
                <c:pt idx="7">
                  <c:v>42788</c:v>
                </c:pt>
                <c:pt idx="8">
                  <c:v>42809</c:v>
                </c:pt>
                <c:pt idx="9">
                  <c:v>42793</c:v>
                </c:pt>
                <c:pt idx="10">
                  <c:v>42818</c:v>
                </c:pt>
              </c:numCache>
            </c:numRef>
          </c:val>
        </c:ser>
        <c:ser>
          <c:idx val="1"/>
          <c:order val="1"/>
          <c:tx>
            <c:strRef>
              <c:f>TaskTable!$G$3</c:f>
              <c:strCache>
                <c:ptCount val="1"/>
                <c:pt idx="0">
                  <c:v>Days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invertIfNegative val="0"/>
            <c:bubble3D val="0"/>
            <c:spPr>
              <a:solidFill>
                <a:srgbClr val="FF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invertIfNegative val="0"/>
            <c:bubble3D val="0"/>
            <c:spPr>
              <a:solidFill>
                <a:srgbClr val="660066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9"/>
            <c:invertIfNegative val="0"/>
            <c:bubble3D val="0"/>
            <c:spPr>
              <a:solidFill>
                <a:srgbClr val="FFE70E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0"/>
            <c:invertIfNegative val="0"/>
            <c:bubble3D val="0"/>
            <c:spPr>
              <a:solidFill>
                <a:srgbClr val="FFE70E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TaskTable!$A$4:$A$28</c15:sqref>
                  </c15:fullRef>
                </c:ext>
              </c:extLst>
              <c:f>(TaskTable!$A$4,TaskTable!$A$13:$A$14,TaskTable!$A$18,TaskTable!$A$22:$A$28)</c:f>
              <c:strCache>
                <c:ptCount val="10"/>
                <c:pt idx="0">
                  <c:v>Concept phase</c:v>
                </c:pt>
                <c:pt idx="1">
                  <c:v>Implementation</c:v>
                </c:pt>
                <c:pt idx="3">
                  <c:v>Testing and validation</c:v>
                </c:pt>
                <c:pt idx="4">
                  <c:v>Improvement</c:v>
                </c:pt>
                <c:pt idx="5">
                  <c:v>Demonstration</c:v>
                </c:pt>
                <c:pt idx="6">
                  <c:v>Presentation</c:v>
                </c:pt>
                <c:pt idx="9">
                  <c:v>Documentation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TaskTable!$L$4:$L$28</c15:sqref>
                  </c15:fullRef>
                </c:ext>
              </c:extLst>
              <c:f>(TaskTable!$L$4,TaskTable!$L$13:$L$14,TaskTable!$L$18,TaskTable!$L$22:$L$28)</c:f>
              <c:numCache>
                <c:formatCode>m/d;@</c:formatCode>
                <c:ptCount val="11"/>
                <c:pt idx="0">
                  <c:v>16</c:v>
                </c:pt>
                <c:pt idx="1" formatCode="General">
                  <c:v>6</c:v>
                </c:pt>
                <c:pt idx="2">
                  <c:v>17</c:v>
                </c:pt>
                <c:pt idx="3" formatCode="General">
                  <c:v>16</c:v>
                </c:pt>
                <c:pt idx="4" formatCode="General">
                  <c:v>9</c:v>
                </c:pt>
                <c:pt idx="5" formatCode="General">
                  <c:v>4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2</c:v>
                </c:pt>
                <c:pt idx="9" formatCode="General">
                  <c:v>1</c:v>
                </c:pt>
                <c:pt idx="10" formatCode="General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TaskTable!$L$5</c15:sqref>
                  <c15:spPr xmlns:c15="http://schemas.microsoft.com/office/drawing/2012/chart">
                    <a:solidFill>
                      <a:srgbClr val="0000FF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TaskTable!#REF!</c15:sqref>
                  <c15:spPr xmlns:c15="http://schemas.microsoft.com/office/drawing/2012/chart">
                    <a:solidFill>
                      <a:srgbClr val="0080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TaskTable!$L$6</c15:sqref>
                  <c15:spPr xmlns:c15="http://schemas.microsoft.com/office/drawing/2012/chart">
                    <a:solidFill>
                      <a:srgbClr val="0080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TaskTable!$L$7</c15:sqref>
                  <c15:spPr xmlns:c15="http://schemas.microsoft.com/office/drawing/2012/chart">
                    <a:solidFill>
                      <a:srgbClr val="0080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TaskTable!$L$8</c15:sqref>
                  <c15:spPr xmlns:c15="http://schemas.microsoft.com/office/drawing/2012/chart">
                    <a:solidFill>
                      <a:srgbClr val="0080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TaskTable!$L$9</c15:sqref>
                  <c15:spPr xmlns:c15="http://schemas.microsoft.com/office/drawing/2012/chart">
                    <a:solidFill>
                      <a:srgbClr val="0080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TaskTable!$L$10</c15:sqref>
                  <c15:spPr xmlns:c15="http://schemas.microsoft.com/office/drawing/2012/chart">
                    <a:solidFill>
                      <a:srgbClr val="0080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TaskTable!$L$11</c15:sqref>
                  <c15:spPr xmlns:c15="http://schemas.microsoft.com/office/drawing/2012/chart">
                    <a:solidFill>
                      <a:srgbClr val="0080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TaskTable!$L$15</c15:sqref>
                  <c15:spPr xmlns:c15="http://schemas.microsoft.com/office/drawing/2012/chart">
                    <a:solidFill>
                      <a:srgbClr val="FF66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TaskTable!$L$16</c15:sqref>
                  <c15:spPr xmlns:c15="http://schemas.microsoft.com/office/drawing/2012/chart">
                    <a:solidFill>
                      <a:srgbClr val="FF66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  <c15:categoryFilterException>
                  <c15:sqref>TaskTable!$L$17</c15:sqref>
                  <c15:spPr xmlns:c15="http://schemas.microsoft.com/office/drawing/2012/chart">
                    <a:solidFill>
                      <a:srgbClr val="FF6600"/>
                    </a:solidFill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c15:spPr>
                  <c15:invertIfNegative val="0"/>
                  <c15:bubble3D val="0"/>
                </c15:categoryFilterException>
              </c15:categoryFilterExceptions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8888984"/>
        <c:axId val="458885064"/>
      </c:barChart>
      <c:catAx>
        <c:axId val="4588889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58885064"/>
        <c:crosses val="autoZero"/>
        <c:auto val="1"/>
        <c:lblAlgn val="ctr"/>
        <c:lblOffset val="100"/>
        <c:noMultiLvlLbl val="0"/>
      </c:catAx>
      <c:valAx>
        <c:axId val="458885064"/>
        <c:scaling>
          <c:orientation val="minMax"/>
          <c:max val="42824"/>
          <c:min val="42765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458888984"/>
        <c:crosses val="autoZero"/>
        <c:crossBetween val="between"/>
        <c:majorUnit val="7"/>
      </c:valAx>
      <c:spPr>
        <a:ln w="15875" cmpd="tri">
          <a:solidFill>
            <a:schemeClr val="accent1"/>
          </a:solidFill>
        </a:ln>
        <a:scene3d>
          <a:camera prst="orthographicFront"/>
          <a:lightRig rig="threePt" dir="t"/>
        </a:scene3d>
        <a:sp3d/>
      </c:spPr>
    </c:plotArea>
    <c:plotVisOnly val="1"/>
    <c:dispBlanksAs val="gap"/>
    <c:showDLblsOverMax val="0"/>
  </c:chart>
  <c:externalData r:id="rId1">
    <c:autoUpdate val="0"/>
  </c:externalData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5</xdr:row>
      <xdr:rowOff>25400</xdr:rowOff>
    </xdr:from>
    <xdr:to>
      <xdr:col>16</xdr:col>
      <xdr:colOff>243840</xdr:colOff>
      <xdr:row>30</xdr:row>
      <xdr:rowOff>160020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47</xdr:row>
      <xdr:rowOff>137160</xdr:rowOff>
    </xdr:from>
    <xdr:to>
      <xdr:col>2</xdr:col>
      <xdr:colOff>1775460</xdr:colOff>
      <xdr:row>61</xdr:row>
      <xdr:rowOff>137160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32</xdr:row>
      <xdr:rowOff>0</xdr:rowOff>
    </xdr:from>
    <xdr:to>
      <xdr:col>13</xdr:col>
      <xdr:colOff>388620</xdr:colOff>
      <xdr:row>50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"/>
  <sheetViews>
    <sheetView tabSelected="1" topLeftCell="A19" zoomScale="80" zoomScaleNormal="80" workbookViewId="0">
      <selection activeCell="C36" sqref="C36"/>
    </sheetView>
  </sheetViews>
  <sheetFormatPr defaultColWidth="11" defaultRowHeight="15.6"/>
  <cols>
    <col min="1" max="1" width="5" customWidth="1"/>
    <col min="2" max="2" width="19.19921875" customWidth="1"/>
    <col min="3" max="3" width="27.09765625" customWidth="1"/>
    <col min="4" max="4" width="14.796875" hidden="1" customWidth="1"/>
    <col min="5" max="5" width="8.8984375" customWidth="1"/>
    <col min="6" max="6" width="8.09765625" customWidth="1"/>
    <col min="7" max="7" width="9.3984375" bestFit="1" customWidth="1"/>
    <col min="8" max="10" width="14.296875" customWidth="1"/>
    <col min="11" max="19" width="15.69921875" customWidth="1"/>
  </cols>
  <sheetData>
    <row r="1" spans="1:36" ht="33" customHeight="1">
      <c r="B1" s="24" t="s">
        <v>26</v>
      </c>
      <c r="F1" s="4"/>
      <c r="G1" s="20"/>
      <c r="H1" s="2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36" ht="22.05" customHeight="1">
      <c r="A2" s="2"/>
      <c r="B2" s="20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6" ht="22.05" customHeight="1">
      <c r="A3" s="2"/>
      <c r="B3" s="3" t="s">
        <v>24</v>
      </c>
      <c r="C3" s="23" t="s">
        <v>27</v>
      </c>
      <c r="D3" s="2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22.05" customHeight="1">
      <c r="A4" s="2"/>
      <c r="B4" s="19" t="s">
        <v>23</v>
      </c>
      <c r="C4" s="22" t="s">
        <v>25</v>
      </c>
      <c r="D4" s="13"/>
      <c r="E4" s="13"/>
      <c r="F4" s="14"/>
      <c r="G4" s="14"/>
      <c r="H4" s="14"/>
      <c r="I4" s="1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ht="22.05" customHeight="1">
      <c r="A5" s="2"/>
      <c r="B5" s="19"/>
      <c r="C5" s="22"/>
      <c r="D5" s="13"/>
      <c r="E5" s="13"/>
      <c r="F5" s="14"/>
      <c r="G5" s="14"/>
      <c r="H5" s="14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6" ht="30" customHeight="1">
      <c r="A6" s="2"/>
      <c r="B6" s="15" t="s">
        <v>62</v>
      </c>
      <c r="C6" s="35" t="s">
        <v>66</v>
      </c>
      <c r="D6" s="35"/>
      <c r="E6" s="35" t="s">
        <v>4</v>
      </c>
      <c r="F6" s="15" t="s">
        <v>12</v>
      </c>
      <c r="G6" s="15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22.05" customHeight="1">
      <c r="A7" s="2"/>
      <c r="B7" s="83" t="s">
        <v>61</v>
      </c>
      <c r="C7" s="31" t="s">
        <v>28</v>
      </c>
      <c r="D7" s="31">
        <f>MIN(TaskTable!E4:E12)</f>
        <v>42766</v>
      </c>
      <c r="E7" s="75"/>
      <c r="F7" s="16"/>
      <c r="G7" s="46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22.05" customHeight="1">
      <c r="A8" s="2"/>
      <c r="B8" s="84"/>
      <c r="C8" s="34" t="s">
        <v>32</v>
      </c>
      <c r="D8" s="34"/>
      <c r="E8" s="76"/>
      <c r="F8" s="17"/>
      <c r="G8" s="4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27.6">
      <c r="A9" s="2"/>
      <c r="B9" s="84"/>
      <c r="C9" s="34" t="s">
        <v>34</v>
      </c>
      <c r="D9" s="34"/>
      <c r="E9" s="76"/>
      <c r="F9" s="17"/>
      <c r="G9" s="4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22.05" customHeight="1">
      <c r="A10" s="2"/>
      <c r="B10" s="84"/>
      <c r="C10" s="34" t="s">
        <v>73</v>
      </c>
      <c r="D10" s="34"/>
      <c r="E10" s="76"/>
      <c r="F10" s="16"/>
      <c r="G10" s="4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22.05" customHeight="1">
      <c r="A11" s="2"/>
      <c r="B11" s="84"/>
      <c r="C11" s="34" t="s">
        <v>36</v>
      </c>
      <c r="D11" s="34"/>
      <c r="E11" s="74"/>
      <c r="F11" s="17"/>
      <c r="G11" s="4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28.8">
      <c r="A12" s="2"/>
      <c r="B12" s="84"/>
      <c r="C12" s="34" t="s">
        <v>55</v>
      </c>
      <c r="D12" s="34"/>
      <c r="E12" s="74"/>
      <c r="F12" s="16"/>
      <c r="G12" s="4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27.6">
      <c r="A13" s="2"/>
      <c r="B13" s="84"/>
      <c r="C13" s="34" t="s">
        <v>38</v>
      </c>
      <c r="D13" s="34"/>
      <c r="E13" s="77"/>
      <c r="F13" s="17"/>
      <c r="G13" s="4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20.399999999999999">
      <c r="A14" s="2"/>
      <c r="B14" s="84"/>
      <c r="C14" s="34" t="s">
        <v>39</v>
      </c>
      <c r="D14" s="34"/>
      <c r="E14" s="74"/>
      <c r="F14" s="17"/>
      <c r="G14" s="4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28.8">
      <c r="A15" s="2"/>
      <c r="B15" s="85"/>
      <c r="C15" s="34" t="s">
        <v>40</v>
      </c>
      <c r="D15" s="34"/>
      <c r="E15" s="77"/>
      <c r="F15" s="16"/>
      <c r="G15" s="4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21">
      <c r="A16" s="2"/>
      <c r="B16" s="86" t="s">
        <v>41</v>
      </c>
      <c r="C16" s="34" t="s">
        <v>31</v>
      </c>
      <c r="D16" s="34"/>
      <c r="E16" s="76"/>
      <c r="F16" s="16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1">
      <c r="A17" s="2"/>
      <c r="B17" s="87"/>
      <c r="C17" s="34" t="s">
        <v>42</v>
      </c>
      <c r="D17" s="34"/>
      <c r="E17" s="77"/>
      <c r="F17" s="16"/>
      <c r="G17" s="49" t="s">
        <v>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28.8">
      <c r="A18" s="2"/>
      <c r="B18" s="87"/>
      <c r="C18" s="34" t="s">
        <v>43</v>
      </c>
      <c r="D18" s="34"/>
      <c r="E18" s="77"/>
      <c r="F18" s="16"/>
      <c r="G18" s="5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21">
      <c r="A19" s="2"/>
      <c r="B19" s="87"/>
      <c r="C19" s="34" t="s">
        <v>70</v>
      </c>
      <c r="D19" s="34"/>
      <c r="E19" s="77"/>
      <c r="F19" s="16"/>
      <c r="G19" s="5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22.05" customHeight="1">
      <c r="A20" s="2"/>
      <c r="B20" s="88"/>
      <c r="C20" s="34" t="s">
        <v>65</v>
      </c>
      <c r="D20" s="34"/>
      <c r="E20" s="77"/>
      <c r="F20" s="16"/>
      <c r="G20" s="5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28.95" customHeight="1">
      <c r="A21" s="2"/>
      <c r="B21" s="86" t="s">
        <v>63</v>
      </c>
      <c r="C21" s="34" t="s">
        <v>44</v>
      </c>
      <c r="D21" s="34"/>
      <c r="E21" s="77"/>
      <c r="F21" s="16"/>
      <c r="G21" s="79" t="s">
        <v>7</v>
      </c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6">
      <c r="A22" s="2"/>
      <c r="B22" s="87"/>
      <c r="C22" s="34" t="s">
        <v>45</v>
      </c>
      <c r="D22" s="34"/>
      <c r="E22" s="77"/>
      <c r="F22" s="32"/>
      <c r="G22" s="80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6">
      <c r="A23" s="2"/>
      <c r="B23" s="87"/>
      <c r="C23" s="34" t="s">
        <v>53</v>
      </c>
      <c r="D23" s="34"/>
      <c r="E23" s="77"/>
      <c r="F23" s="32"/>
      <c r="G23" s="80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6">
      <c r="A24" s="2"/>
      <c r="B24" s="88"/>
      <c r="C24" s="82" t="s">
        <v>69</v>
      </c>
      <c r="D24" s="26"/>
      <c r="E24" s="78"/>
      <c r="F24" s="32"/>
      <c r="G24" s="81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6">
      <c r="A25" s="2"/>
      <c r="B25" s="89" t="s">
        <v>64</v>
      </c>
      <c r="C25" s="34" t="s">
        <v>52</v>
      </c>
      <c r="D25" s="34"/>
      <c r="E25" s="77"/>
      <c r="F25" s="33"/>
      <c r="G25" s="18" t="s">
        <v>7</v>
      </c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6">
      <c r="A26" s="2"/>
      <c r="B26" s="89" t="s">
        <v>54</v>
      </c>
      <c r="C26" s="34" t="s">
        <v>52</v>
      </c>
      <c r="D26" s="34"/>
      <c r="E26" s="77"/>
      <c r="F26" s="32"/>
      <c r="G26" s="18" t="s">
        <v>7</v>
      </c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6">
      <c r="A27" s="2"/>
      <c r="B27" s="86" t="s">
        <v>46</v>
      </c>
      <c r="C27" s="34" t="s">
        <v>48</v>
      </c>
      <c r="D27" s="34"/>
      <c r="E27" s="77"/>
      <c r="F27" s="32"/>
      <c r="G27" s="18" t="s">
        <v>7</v>
      </c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6">
      <c r="A28" s="2"/>
      <c r="B28" s="87"/>
      <c r="C28" s="34" t="s">
        <v>49</v>
      </c>
      <c r="D28" s="34"/>
      <c r="E28" s="77"/>
      <c r="F28" s="32"/>
      <c r="G28" s="18" t="s">
        <v>7</v>
      </c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6">
      <c r="A29" s="2"/>
      <c r="B29" s="88"/>
      <c r="C29" s="34" t="s">
        <v>57</v>
      </c>
      <c r="D29" s="34"/>
      <c r="E29" s="77"/>
      <c r="F29" s="32"/>
      <c r="G29" s="18" t="s">
        <v>7</v>
      </c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6">
      <c r="A30" s="2"/>
      <c r="B30" s="86" t="s">
        <v>47</v>
      </c>
      <c r="C30" s="34" t="s">
        <v>59</v>
      </c>
      <c r="D30" s="34"/>
      <c r="E30" s="77"/>
      <c r="F30" s="32"/>
      <c r="G30" s="49" t="s">
        <v>7</v>
      </c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6">
      <c r="A31" s="2"/>
      <c r="B31" s="88"/>
      <c r="C31" s="34" t="s">
        <v>60</v>
      </c>
      <c r="D31" s="34"/>
      <c r="E31" s="77"/>
      <c r="F31" s="32"/>
      <c r="G31" s="51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6">
      <c r="A32" s="2"/>
      <c r="B32" s="30"/>
      <c r="C32" s="26"/>
      <c r="D32" s="26"/>
      <c r="E32" s="26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6.2" customHeight="1">
      <c r="A33" s="2"/>
      <c r="B33" s="8"/>
      <c r="C33" s="4"/>
      <c r="D33" s="4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2"/>
      <c r="B34" s="8"/>
      <c r="C34" s="4"/>
      <c r="D34" s="4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2"/>
      <c r="B35" s="8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22.9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3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3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3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2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2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2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</sheetData>
  <mergeCells count="9">
    <mergeCell ref="B7:B15"/>
    <mergeCell ref="B21:B24"/>
    <mergeCell ref="B27:B29"/>
    <mergeCell ref="B30:B31"/>
    <mergeCell ref="B16:B20"/>
    <mergeCell ref="G7:G15"/>
    <mergeCell ref="G17:G20"/>
    <mergeCell ref="G30:G31"/>
    <mergeCell ref="G21:G24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zoomScale="90" zoomScaleNormal="90" workbookViewId="0">
      <pane xSplit="1" topLeftCell="C1" activePane="topRight" state="frozen"/>
      <selection pane="topRight" activeCell="F17" sqref="F17"/>
    </sheetView>
  </sheetViews>
  <sheetFormatPr defaultColWidth="11" defaultRowHeight="15.6"/>
  <cols>
    <col min="1" max="1" width="21.296875" customWidth="1"/>
    <col min="2" max="2" width="28.09765625" customWidth="1"/>
    <col min="3" max="3" width="48.3984375" customWidth="1"/>
    <col min="4" max="4" width="17.5" customWidth="1"/>
    <col min="5" max="5" width="11.5" customWidth="1"/>
    <col min="8" max="8" width="22.796875" customWidth="1"/>
    <col min="9" max="9" width="4.59765625" customWidth="1"/>
    <col min="12" max="12" width="11" style="58"/>
  </cols>
  <sheetData>
    <row r="1" spans="1:12" ht="16.2" thickBot="1"/>
    <row r="2" spans="1:12" ht="18">
      <c r="A2" s="52" t="s">
        <v>18</v>
      </c>
      <c r="B2" s="53"/>
      <c r="C2" s="53"/>
      <c r="D2" s="53"/>
      <c r="E2" s="53"/>
      <c r="F2" s="53"/>
      <c r="G2" s="53"/>
      <c r="H2" s="54"/>
      <c r="J2" s="71" t="s">
        <v>62</v>
      </c>
      <c r="K2" s="72"/>
      <c r="L2" s="73"/>
    </row>
    <row r="3" spans="1:12" ht="18">
      <c r="A3" s="15" t="s">
        <v>62</v>
      </c>
      <c r="B3" s="15" t="s">
        <v>0</v>
      </c>
      <c r="C3" s="15" t="s">
        <v>30</v>
      </c>
      <c r="D3" s="15" t="s">
        <v>11</v>
      </c>
      <c r="E3" s="15" t="s">
        <v>1</v>
      </c>
      <c r="F3" s="15" t="s">
        <v>2</v>
      </c>
      <c r="G3" s="15" t="s">
        <v>3</v>
      </c>
      <c r="H3" s="15" t="s">
        <v>4</v>
      </c>
      <c r="J3" s="15" t="s">
        <v>1</v>
      </c>
      <c r="K3" s="15" t="s">
        <v>2</v>
      </c>
      <c r="L3" s="60" t="s">
        <v>71</v>
      </c>
    </row>
    <row r="4" spans="1:12">
      <c r="A4" s="36" t="s">
        <v>61</v>
      </c>
      <c r="B4" s="27" t="s">
        <v>29</v>
      </c>
      <c r="C4" s="27" t="s">
        <v>67</v>
      </c>
      <c r="D4" s="27" t="s">
        <v>50</v>
      </c>
      <c r="E4" s="28">
        <v>42766</v>
      </c>
      <c r="F4" s="29">
        <v>42773</v>
      </c>
      <c r="G4" s="27">
        <f t="shared" ref="G4:G29" si="0">F4-E4</f>
        <v>7</v>
      </c>
      <c r="H4" s="37" t="s">
        <v>9</v>
      </c>
      <c r="J4" s="62">
        <f>MIN(E4:E12)</f>
        <v>42766</v>
      </c>
      <c r="K4" s="62">
        <f>MAX(F4:F12)</f>
        <v>42782</v>
      </c>
      <c r="L4" s="62">
        <f>K4-J4</f>
        <v>16</v>
      </c>
    </row>
    <row r="5" spans="1:12">
      <c r="A5" s="36"/>
      <c r="B5" s="27"/>
      <c r="C5" s="27" t="s">
        <v>32</v>
      </c>
      <c r="D5" s="27" t="s">
        <v>50</v>
      </c>
      <c r="E5" s="28">
        <v>42766</v>
      </c>
      <c r="F5" s="29">
        <v>42773</v>
      </c>
      <c r="G5" s="27">
        <f t="shared" si="0"/>
        <v>7</v>
      </c>
      <c r="H5" s="37" t="s">
        <v>9</v>
      </c>
      <c r="I5" s="57"/>
      <c r="J5" s="62"/>
      <c r="K5" s="62"/>
      <c r="L5" s="62"/>
    </row>
    <row r="6" spans="1:12">
      <c r="A6" s="36"/>
      <c r="B6" s="26" t="s">
        <v>33</v>
      </c>
      <c r="C6" s="26" t="s">
        <v>34</v>
      </c>
      <c r="D6" s="25" t="s">
        <v>51</v>
      </c>
      <c r="E6" s="28">
        <v>42766</v>
      </c>
      <c r="F6" s="29">
        <v>42773</v>
      </c>
      <c r="G6" s="27">
        <f t="shared" si="0"/>
        <v>7</v>
      </c>
      <c r="H6" s="37" t="s">
        <v>9</v>
      </c>
      <c r="I6" s="57"/>
      <c r="J6" s="62"/>
      <c r="K6" s="62"/>
      <c r="L6" s="62"/>
    </row>
    <row r="7" spans="1:12">
      <c r="A7" s="36"/>
      <c r="B7" s="26"/>
      <c r="C7" s="26" t="s">
        <v>35</v>
      </c>
      <c r="D7" s="25" t="s">
        <v>51</v>
      </c>
      <c r="E7" s="28">
        <v>42766</v>
      </c>
      <c r="F7" s="29">
        <v>42773</v>
      </c>
      <c r="G7" s="27">
        <f t="shared" si="0"/>
        <v>7</v>
      </c>
      <c r="H7" s="37" t="s">
        <v>9</v>
      </c>
      <c r="J7" s="62"/>
      <c r="K7" s="62"/>
      <c r="L7" s="62"/>
    </row>
    <row r="8" spans="1:12">
      <c r="A8" s="36"/>
      <c r="B8" s="26"/>
      <c r="C8" s="26" t="s">
        <v>36</v>
      </c>
      <c r="D8" s="25" t="s">
        <v>51</v>
      </c>
      <c r="E8" s="28">
        <v>42769</v>
      </c>
      <c r="F8" s="29">
        <v>42775</v>
      </c>
      <c r="G8" s="27">
        <f t="shared" si="0"/>
        <v>6</v>
      </c>
      <c r="H8" s="38" t="s">
        <v>7</v>
      </c>
      <c r="J8" s="62"/>
      <c r="K8" s="62"/>
      <c r="L8" s="62"/>
    </row>
    <row r="9" spans="1:12" ht="29.4" customHeight="1">
      <c r="A9" s="36"/>
      <c r="B9" s="66" t="s">
        <v>72</v>
      </c>
      <c r="C9" s="67" t="s">
        <v>55</v>
      </c>
      <c r="D9" s="68" t="s">
        <v>52</v>
      </c>
      <c r="E9" s="69">
        <v>42776</v>
      </c>
      <c r="F9" s="70">
        <v>42782</v>
      </c>
      <c r="G9" s="68">
        <f t="shared" si="0"/>
        <v>6</v>
      </c>
      <c r="H9" s="38" t="s">
        <v>7</v>
      </c>
      <c r="J9" s="62"/>
      <c r="K9" s="62"/>
      <c r="L9" s="62"/>
    </row>
    <row r="10" spans="1:12">
      <c r="A10" s="36"/>
      <c r="B10" s="26"/>
      <c r="C10" s="26" t="s">
        <v>38</v>
      </c>
      <c r="D10" s="27" t="s">
        <v>52</v>
      </c>
      <c r="E10" s="29">
        <v>42776</v>
      </c>
      <c r="F10" s="28">
        <v>42782</v>
      </c>
      <c r="G10" s="27">
        <f t="shared" si="0"/>
        <v>6</v>
      </c>
      <c r="H10" s="38" t="s">
        <v>7</v>
      </c>
      <c r="J10" s="62"/>
      <c r="K10" s="62"/>
      <c r="L10" s="62"/>
    </row>
    <row r="11" spans="1:12">
      <c r="A11" s="36"/>
      <c r="B11" s="26" t="s">
        <v>37</v>
      </c>
      <c r="C11" s="26" t="s">
        <v>39</v>
      </c>
      <c r="D11" s="27" t="s">
        <v>52</v>
      </c>
      <c r="E11" s="29">
        <v>42776</v>
      </c>
      <c r="F11" s="28">
        <v>42782</v>
      </c>
      <c r="G11" s="27">
        <f t="shared" si="0"/>
        <v>6</v>
      </c>
      <c r="H11" s="38" t="s">
        <v>7</v>
      </c>
      <c r="J11" s="62"/>
      <c r="K11" s="62"/>
      <c r="L11" s="62"/>
    </row>
    <row r="12" spans="1:12">
      <c r="A12" s="36"/>
      <c r="B12" s="26"/>
      <c r="C12" s="26" t="s">
        <v>40</v>
      </c>
      <c r="D12" s="27" t="s">
        <v>52</v>
      </c>
      <c r="E12" s="29">
        <v>42776</v>
      </c>
      <c r="F12" s="28">
        <v>42782</v>
      </c>
      <c r="G12" s="27">
        <f t="shared" si="0"/>
        <v>6</v>
      </c>
      <c r="H12" s="38" t="s">
        <v>7</v>
      </c>
      <c r="J12" s="62"/>
      <c r="K12" s="62"/>
      <c r="L12" s="62"/>
    </row>
    <row r="13" spans="1:12">
      <c r="A13" s="36" t="s">
        <v>41</v>
      </c>
      <c r="B13" s="26" t="s">
        <v>41</v>
      </c>
      <c r="C13" s="26" t="s">
        <v>31</v>
      </c>
      <c r="D13" s="27" t="s">
        <v>50</v>
      </c>
      <c r="E13" s="28">
        <v>42769</v>
      </c>
      <c r="F13" s="29">
        <v>42775</v>
      </c>
      <c r="G13" s="27">
        <f>F13-E13</f>
        <v>6</v>
      </c>
      <c r="H13" s="38" t="s">
        <v>7</v>
      </c>
      <c r="J13" s="90">
        <f>MIN(E13)</f>
        <v>42769</v>
      </c>
      <c r="K13" s="90">
        <f>MAX(F13)</f>
        <v>42775</v>
      </c>
      <c r="L13" s="94">
        <f>K13-J13</f>
        <v>6</v>
      </c>
    </row>
    <row r="14" spans="1:12">
      <c r="A14" s="36"/>
      <c r="C14" s="26" t="s">
        <v>42</v>
      </c>
      <c r="D14" s="27" t="s">
        <v>52</v>
      </c>
      <c r="E14" s="28">
        <v>42783</v>
      </c>
      <c r="F14" s="28">
        <v>42793</v>
      </c>
      <c r="G14" s="27">
        <f>F14-E14</f>
        <v>10</v>
      </c>
      <c r="H14" s="38" t="s">
        <v>7</v>
      </c>
      <c r="J14" s="91">
        <f>MIN(E14:E17)</f>
        <v>42783</v>
      </c>
      <c r="K14" s="91">
        <f>MAX(F14:F17)</f>
        <v>42800</v>
      </c>
      <c r="L14" s="91">
        <f>K14-J14</f>
        <v>17</v>
      </c>
    </row>
    <row r="15" spans="1:12">
      <c r="A15" s="36"/>
      <c r="B15" s="26"/>
      <c r="C15" s="26" t="s">
        <v>43</v>
      </c>
      <c r="D15" s="27" t="s">
        <v>52</v>
      </c>
      <c r="E15" s="28">
        <v>42783</v>
      </c>
      <c r="F15" s="28">
        <v>42793</v>
      </c>
      <c r="G15" s="27">
        <f t="shared" si="0"/>
        <v>10</v>
      </c>
      <c r="H15" s="38" t="s">
        <v>7</v>
      </c>
      <c r="J15" s="92"/>
      <c r="K15" s="92"/>
      <c r="L15" s="92"/>
    </row>
    <row r="16" spans="1:12">
      <c r="A16" s="36"/>
      <c r="B16" s="26"/>
      <c r="C16" s="56" t="s">
        <v>70</v>
      </c>
      <c r="D16" s="25" t="s">
        <v>52</v>
      </c>
      <c r="E16" s="28">
        <v>42786</v>
      </c>
      <c r="F16" s="28">
        <v>42793</v>
      </c>
      <c r="G16" s="27">
        <f t="shared" si="0"/>
        <v>7</v>
      </c>
      <c r="H16" s="38" t="s">
        <v>7</v>
      </c>
      <c r="J16" s="92"/>
      <c r="K16" s="92"/>
      <c r="L16" s="92"/>
    </row>
    <row r="17" spans="1:21">
      <c r="A17" s="36"/>
      <c r="B17" s="26"/>
      <c r="C17" s="26" t="s">
        <v>65</v>
      </c>
      <c r="D17" s="27" t="s">
        <v>52</v>
      </c>
      <c r="E17" s="28">
        <v>42788</v>
      </c>
      <c r="F17" s="28">
        <v>42800</v>
      </c>
      <c r="G17" s="27">
        <f>F17-E17</f>
        <v>12</v>
      </c>
      <c r="H17" s="38" t="s">
        <v>7</v>
      </c>
      <c r="J17" s="93"/>
      <c r="K17" s="93"/>
      <c r="L17" s="93"/>
    </row>
    <row r="18" spans="1:21">
      <c r="A18" s="36" t="s">
        <v>63</v>
      </c>
      <c r="B18" s="26" t="s">
        <v>5</v>
      </c>
      <c r="C18" s="26" t="s">
        <v>44</v>
      </c>
      <c r="D18" s="27" t="s">
        <v>52</v>
      </c>
      <c r="E18" s="28">
        <v>42793</v>
      </c>
      <c r="F18" s="28">
        <v>42804</v>
      </c>
      <c r="G18" s="27">
        <f t="shared" si="0"/>
        <v>11</v>
      </c>
      <c r="H18" s="38" t="s">
        <v>7</v>
      </c>
      <c r="J18" s="62">
        <f>MIN(E18:E21)</f>
        <v>42793</v>
      </c>
      <c r="K18" s="62">
        <f>MAX(F18:F21)</f>
        <v>42809</v>
      </c>
      <c r="L18" s="63">
        <f>K18-J18</f>
        <v>16</v>
      </c>
    </row>
    <row r="19" spans="1:21">
      <c r="A19" s="36"/>
      <c r="B19" s="26"/>
      <c r="C19" s="26" t="s">
        <v>45</v>
      </c>
      <c r="D19" s="27" t="s">
        <v>52</v>
      </c>
      <c r="E19" s="28">
        <v>42793</v>
      </c>
      <c r="F19" s="28">
        <v>42804</v>
      </c>
      <c r="G19" s="27">
        <f t="shared" si="0"/>
        <v>11</v>
      </c>
      <c r="H19" s="38" t="s">
        <v>7</v>
      </c>
      <c r="J19" s="62"/>
      <c r="K19" s="62"/>
      <c r="L19" s="63"/>
    </row>
    <row r="20" spans="1:21">
      <c r="A20" s="36"/>
      <c r="B20" s="26"/>
      <c r="C20" s="26" t="s">
        <v>53</v>
      </c>
      <c r="D20" s="27" t="s">
        <v>52</v>
      </c>
      <c r="E20" s="28">
        <v>42803</v>
      </c>
      <c r="F20" s="28">
        <v>42808</v>
      </c>
      <c r="G20" s="27">
        <f t="shared" si="0"/>
        <v>5</v>
      </c>
      <c r="H20" s="38" t="s">
        <v>7</v>
      </c>
      <c r="J20" s="62"/>
      <c r="K20" s="62"/>
      <c r="L20" s="63"/>
    </row>
    <row r="21" spans="1:21">
      <c r="A21" s="36"/>
      <c r="B21" s="26"/>
      <c r="C21" s="26" t="s">
        <v>68</v>
      </c>
      <c r="D21" s="27" t="s">
        <v>52</v>
      </c>
      <c r="E21" s="28">
        <v>42809</v>
      </c>
      <c r="F21" s="28">
        <v>42809</v>
      </c>
      <c r="G21" s="27">
        <f t="shared" si="0"/>
        <v>0</v>
      </c>
      <c r="H21" s="38" t="s">
        <v>7</v>
      </c>
      <c r="J21" s="62"/>
      <c r="K21" s="62"/>
      <c r="L21" s="63"/>
    </row>
    <row r="22" spans="1:21">
      <c r="A22" s="36" t="s">
        <v>64</v>
      </c>
      <c r="B22" s="26" t="s">
        <v>56</v>
      </c>
      <c r="C22" s="26" t="s">
        <v>52</v>
      </c>
      <c r="D22" s="27" t="s">
        <v>52</v>
      </c>
      <c r="E22" s="28">
        <v>42809</v>
      </c>
      <c r="F22" s="28">
        <v>42818</v>
      </c>
      <c r="G22" s="27">
        <f>F22-E22</f>
        <v>9</v>
      </c>
      <c r="H22" s="38" t="s">
        <v>7</v>
      </c>
      <c r="J22" s="61">
        <f>MIN(E22)</f>
        <v>42809</v>
      </c>
      <c r="K22" s="61">
        <f>MAX(F22)</f>
        <v>42818</v>
      </c>
      <c r="L22" s="64">
        <f>K22-J22</f>
        <v>9</v>
      </c>
    </row>
    <row r="23" spans="1:21">
      <c r="A23" s="36" t="s">
        <v>54</v>
      </c>
      <c r="B23" s="26" t="s">
        <v>54</v>
      </c>
      <c r="C23" s="26" t="s">
        <v>52</v>
      </c>
      <c r="D23" s="27" t="s">
        <v>52</v>
      </c>
      <c r="E23" s="28">
        <v>42818</v>
      </c>
      <c r="F23" s="28">
        <v>42822</v>
      </c>
      <c r="G23" s="27">
        <f>F23-E23</f>
        <v>4</v>
      </c>
      <c r="H23" s="38" t="s">
        <v>7</v>
      </c>
      <c r="J23" s="61">
        <f>E23</f>
        <v>42818</v>
      </c>
      <c r="K23" s="61">
        <f>F23</f>
        <v>42822</v>
      </c>
      <c r="L23" s="64">
        <f>K23-J23</f>
        <v>4</v>
      </c>
    </row>
    <row r="24" spans="1:21">
      <c r="A24" s="65" t="s">
        <v>46</v>
      </c>
      <c r="B24" s="26" t="s">
        <v>46</v>
      </c>
      <c r="C24" s="26" t="s">
        <v>48</v>
      </c>
      <c r="D24" s="27" t="s">
        <v>52</v>
      </c>
      <c r="E24" s="29">
        <v>42775</v>
      </c>
      <c r="F24" s="29">
        <v>42776</v>
      </c>
      <c r="G24" s="27">
        <f t="shared" si="0"/>
        <v>1</v>
      </c>
      <c r="H24" s="38" t="s">
        <v>7</v>
      </c>
      <c r="J24" s="61">
        <f>E24</f>
        <v>42775</v>
      </c>
      <c r="K24" s="61">
        <f>F24</f>
        <v>42776</v>
      </c>
      <c r="L24" s="64">
        <f>K24-J24</f>
        <v>1</v>
      </c>
    </row>
    <row r="25" spans="1:21">
      <c r="A25" s="36"/>
      <c r="B25" s="26"/>
      <c r="C25" s="26" t="s">
        <v>49</v>
      </c>
      <c r="D25" s="27" t="s">
        <v>52</v>
      </c>
      <c r="E25" s="29">
        <v>42788</v>
      </c>
      <c r="F25" s="29">
        <v>42790</v>
      </c>
      <c r="G25" s="27">
        <f t="shared" si="0"/>
        <v>2</v>
      </c>
      <c r="H25" s="38" t="s">
        <v>7</v>
      </c>
      <c r="J25" s="61">
        <f>E25</f>
        <v>42788</v>
      </c>
      <c r="K25" s="61">
        <f>F25</f>
        <v>42790</v>
      </c>
      <c r="L25" s="64">
        <f>K25-J25</f>
        <v>2</v>
      </c>
    </row>
    <row r="26" spans="1:21">
      <c r="A26" s="36"/>
      <c r="B26" s="26"/>
      <c r="C26" s="26" t="s">
        <v>57</v>
      </c>
      <c r="D26" s="27" t="s">
        <v>52</v>
      </c>
      <c r="E26" s="29">
        <v>42809</v>
      </c>
      <c r="F26" s="29">
        <v>42811</v>
      </c>
      <c r="G26" s="27">
        <f t="shared" si="0"/>
        <v>2</v>
      </c>
      <c r="H26" s="38" t="s">
        <v>7</v>
      </c>
      <c r="J26" s="61">
        <f>E26</f>
        <v>42809</v>
      </c>
      <c r="K26" s="61">
        <f>F26</f>
        <v>42811</v>
      </c>
      <c r="L26" s="64">
        <f>K26-J26</f>
        <v>2</v>
      </c>
    </row>
    <row r="27" spans="1:21">
      <c r="A27" s="36" t="s">
        <v>47</v>
      </c>
      <c r="B27" s="26" t="s">
        <v>47</v>
      </c>
      <c r="C27" s="26" t="s">
        <v>59</v>
      </c>
      <c r="D27" s="27" t="s">
        <v>58</v>
      </c>
      <c r="E27" s="28">
        <v>42793</v>
      </c>
      <c r="F27" s="28">
        <v>42794</v>
      </c>
      <c r="G27" s="27">
        <f>F27-E27</f>
        <v>1</v>
      </c>
      <c r="H27" s="38" t="s">
        <v>7</v>
      </c>
      <c r="J27" s="61">
        <f t="shared" ref="J27:J28" si="1">E27</f>
        <v>42793</v>
      </c>
      <c r="K27" s="61">
        <f t="shared" ref="K27:K28" si="2">F27</f>
        <v>42794</v>
      </c>
      <c r="L27" s="64">
        <f>K27-J27</f>
        <v>1</v>
      </c>
    </row>
    <row r="28" spans="1:21">
      <c r="A28" s="36"/>
      <c r="B28" s="26"/>
      <c r="C28" s="26" t="s">
        <v>60</v>
      </c>
      <c r="D28" s="27" t="s">
        <v>58</v>
      </c>
      <c r="E28" s="28">
        <v>42818</v>
      </c>
      <c r="F28" s="28">
        <v>42822</v>
      </c>
      <c r="G28" s="27">
        <f>F28-E28</f>
        <v>4</v>
      </c>
      <c r="H28" s="38" t="s">
        <v>7</v>
      </c>
      <c r="I28" s="7"/>
      <c r="J28" s="61">
        <f t="shared" si="1"/>
        <v>42818</v>
      </c>
      <c r="K28" s="61">
        <f t="shared" si="2"/>
        <v>42822</v>
      </c>
      <c r="L28" s="64">
        <f>K28-J28</f>
        <v>4</v>
      </c>
      <c r="M28" s="7"/>
      <c r="N28" s="7"/>
      <c r="O28" s="7"/>
      <c r="P28" s="7"/>
      <c r="Q28" s="7"/>
      <c r="R28" s="7"/>
      <c r="S28" s="7"/>
      <c r="T28" s="7"/>
      <c r="U28" s="7"/>
    </row>
    <row r="29" spans="1:21" ht="18.600000000000001" thickBot="1">
      <c r="A29" s="39"/>
      <c r="B29" s="40" t="s">
        <v>6</v>
      </c>
      <c r="C29" s="40"/>
      <c r="D29" s="41"/>
      <c r="E29" s="42">
        <v>42821</v>
      </c>
      <c r="F29" s="42">
        <v>42822</v>
      </c>
      <c r="G29" s="41">
        <f t="shared" si="0"/>
        <v>1</v>
      </c>
      <c r="H29" s="43"/>
      <c r="I29" s="7"/>
      <c r="J29" s="7"/>
      <c r="K29" s="7"/>
      <c r="L29" s="59"/>
      <c r="M29" s="7"/>
      <c r="N29" s="7"/>
      <c r="O29" s="7"/>
      <c r="P29" s="7"/>
      <c r="Q29" s="7"/>
      <c r="R29" s="7"/>
      <c r="S29" s="7"/>
      <c r="T29" s="7"/>
      <c r="U29" s="7"/>
    </row>
    <row r="30" spans="1:21">
      <c r="I30" s="7"/>
      <c r="J30" s="7"/>
      <c r="K30" s="7"/>
      <c r="L30" s="59"/>
      <c r="M30" s="7"/>
      <c r="N30" s="7"/>
      <c r="O30" s="7"/>
      <c r="P30" s="7"/>
      <c r="Q30" s="7"/>
      <c r="R30" s="7"/>
      <c r="S30" s="7"/>
      <c r="T30" s="7"/>
      <c r="U30" s="7"/>
    </row>
    <row r="31" spans="1:21">
      <c r="I31" s="7"/>
      <c r="J31" s="7"/>
      <c r="K31" s="7"/>
      <c r="L31" s="59"/>
      <c r="M31" s="7"/>
      <c r="N31" s="7"/>
      <c r="O31" s="7"/>
      <c r="P31" s="7"/>
      <c r="Q31" s="7"/>
      <c r="R31" s="7"/>
      <c r="S31" s="7"/>
      <c r="T31" s="7"/>
      <c r="U31" s="7"/>
    </row>
    <row r="32" spans="1:21">
      <c r="I32" s="7"/>
      <c r="J32" s="7"/>
      <c r="K32" s="7"/>
      <c r="L32" s="59"/>
      <c r="M32" s="7"/>
      <c r="N32" s="7"/>
      <c r="O32" s="7"/>
      <c r="P32" s="7"/>
      <c r="Q32" s="7"/>
      <c r="R32" s="7"/>
      <c r="S32" s="7"/>
      <c r="T32" s="7"/>
      <c r="U32" s="7"/>
    </row>
    <row r="33" spans="2:21">
      <c r="C33" s="55" t="s">
        <v>13</v>
      </c>
      <c r="D33" s="55"/>
      <c r="I33" s="7"/>
      <c r="J33" s="7"/>
      <c r="K33" s="7"/>
      <c r="L33" s="59"/>
      <c r="M33" s="7"/>
      <c r="N33" s="7"/>
      <c r="O33" s="7"/>
      <c r="P33" s="7"/>
      <c r="Q33" s="7"/>
      <c r="R33" s="7"/>
      <c r="S33" s="7"/>
      <c r="T33" s="7"/>
      <c r="U33" s="7"/>
    </row>
    <row r="34" spans="2:21">
      <c r="C34" s="44" t="s">
        <v>8</v>
      </c>
      <c r="D34" s="10"/>
      <c r="I34" s="7"/>
      <c r="J34" s="7"/>
      <c r="K34" s="7"/>
      <c r="L34" s="59"/>
      <c r="M34" s="7"/>
      <c r="N34" s="7"/>
      <c r="O34" s="7"/>
      <c r="P34" s="7"/>
      <c r="Q34" s="7"/>
      <c r="R34" s="7"/>
      <c r="S34" s="7"/>
      <c r="T34" s="7"/>
      <c r="U34" s="7"/>
    </row>
    <row r="35" spans="2:21">
      <c r="C35" s="44" t="s">
        <v>10</v>
      </c>
      <c r="D35" s="10"/>
      <c r="I35" s="7"/>
      <c r="J35" s="7"/>
      <c r="K35" s="7"/>
      <c r="L35" s="59"/>
      <c r="M35" s="7"/>
      <c r="N35" s="7"/>
      <c r="O35" s="7"/>
      <c r="P35" s="7"/>
      <c r="Q35" s="7"/>
      <c r="R35" s="7"/>
      <c r="S35" s="7"/>
      <c r="T35" s="7"/>
      <c r="U35" s="7"/>
    </row>
    <row r="36" spans="2:21">
      <c r="C36" s="44" t="s">
        <v>9</v>
      </c>
      <c r="D36" s="10"/>
      <c r="I36" s="7"/>
      <c r="J36" s="7"/>
      <c r="K36" s="7"/>
      <c r="L36" s="59"/>
      <c r="M36" s="7"/>
      <c r="N36" s="7"/>
      <c r="O36" s="7"/>
      <c r="P36" s="7"/>
      <c r="Q36" s="7"/>
      <c r="R36" s="7"/>
      <c r="S36" s="7"/>
      <c r="T36" s="7"/>
      <c r="U36" s="7"/>
    </row>
    <row r="37" spans="2:21">
      <c r="C37" s="44" t="s">
        <v>14</v>
      </c>
      <c r="D37" s="10"/>
      <c r="I37" s="7"/>
      <c r="J37" s="7"/>
      <c r="K37" s="7"/>
      <c r="L37" s="59"/>
      <c r="M37" s="7"/>
      <c r="N37" s="7"/>
      <c r="O37" s="7"/>
      <c r="P37" s="7"/>
      <c r="Q37" s="7"/>
      <c r="R37" s="7"/>
      <c r="S37" s="7"/>
      <c r="T37" s="7"/>
      <c r="U37" s="7"/>
    </row>
    <row r="38" spans="2:21">
      <c r="I38" s="7"/>
      <c r="J38" s="7"/>
      <c r="K38" s="7"/>
      <c r="L38" s="59"/>
      <c r="M38" s="7"/>
      <c r="N38" s="7"/>
      <c r="O38" s="7"/>
      <c r="P38" s="7"/>
      <c r="Q38" s="7"/>
      <c r="R38" s="7"/>
      <c r="S38" s="7"/>
      <c r="T38" s="7"/>
      <c r="U38" s="7"/>
    </row>
    <row r="39" spans="2:21">
      <c r="I39" s="7"/>
      <c r="J39" s="7"/>
      <c r="K39" s="7"/>
      <c r="L39" s="59"/>
      <c r="M39" s="7"/>
      <c r="N39" s="7"/>
      <c r="O39" s="7"/>
      <c r="P39" s="7"/>
      <c r="Q39" s="7"/>
      <c r="R39" s="7"/>
      <c r="S39" s="7"/>
      <c r="T39" s="7"/>
      <c r="U39" s="7"/>
    </row>
    <row r="40" spans="2:21">
      <c r="B40" s="9" t="s">
        <v>15</v>
      </c>
      <c r="C40" s="9"/>
      <c r="I40" s="7"/>
      <c r="J40" s="7"/>
      <c r="K40" s="7"/>
      <c r="L40" s="59"/>
      <c r="M40" s="7"/>
      <c r="N40" s="7"/>
      <c r="O40" s="7"/>
      <c r="P40" s="7"/>
      <c r="Q40" s="7"/>
      <c r="R40" s="7"/>
      <c r="S40" s="7"/>
      <c r="T40" s="7"/>
      <c r="U40" s="7"/>
    </row>
    <row r="41" spans="2:21">
      <c r="B41" s="1" t="s">
        <v>16</v>
      </c>
      <c r="C41" s="1"/>
      <c r="D41" s="11">
        <v>80000</v>
      </c>
      <c r="I41" s="7"/>
      <c r="J41" s="7"/>
      <c r="K41" s="7"/>
      <c r="L41" s="59"/>
      <c r="M41" s="7"/>
      <c r="N41" s="7"/>
      <c r="O41" s="7"/>
      <c r="P41" s="7"/>
      <c r="Q41" s="7"/>
      <c r="R41" s="7"/>
      <c r="S41" s="7"/>
      <c r="T41" s="7"/>
      <c r="U41" s="7"/>
    </row>
    <row r="42" spans="2:21">
      <c r="B42" s="1" t="s">
        <v>17</v>
      </c>
      <c r="C42" s="1"/>
      <c r="D42" s="11">
        <v>50000</v>
      </c>
      <c r="I42" s="7"/>
      <c r="J42" s="7"/>
      <c r="K42" s="7"/>
      <c r="L42" s="59"/>
      <c r="M42" s="7"/>
      <c r="N42" s="7"/>
      <c r="O42" s="7"/>
      <c r="P42" s="7"/>
      <c r="Q42" s="7"/>
      <c r="R42" s="7"/>
      <c r="S42" s="7"/>
      <c r="T42" s="7"/>
      <c r="U42" s="7"/>
    </row>
    <row r="43" spans="2:21">
      <c r="I43" s="7"/>
      <c r="J43" s="7"/>
      <c r="K43" s="7"/>
      <c r="L43" s="59"/>
      <c r="M43" s="7"/>
      <c r="N43" s="7"/>
      <c r="O43" s="7"/>
      <c r="P43" s="7"/>
      <c r="Q43" s="7"/>
      <c r="R43" s="7"/>
      <c r="S43" s="7"/>
      <c r="T43" s="7"/>
      <c r="U43" s="7"/>
    </row>
    <row r="44" spans="2:21">
      <c r="B44" s="7"/>
      <c r="C44" s="7"/>
      <c r="D44" s="7"/>
      <c r="E44" s="7"/>
      <c r="F44" s="7"/>
      <c r="G44" s="7"/>
      <c r="H44" s="7"/>
      <c r="I44" s="7"/>
      <c r="J44" s="7"/>
      <c r="K44" s="7"/>
      <c r="L44" s="59"/>
      <c r="M44" s="7"/>
      <c r="N44" s="7"/>
      <c r="O44" s="7"/>
      <c r="P44" s="7"/>
      <c r="Q44" s="7"/>
      <c r="R44" s="7"/>
      <c r="S44" s="7"/>
      <c r="T44" s="7"/>
      <c r="U44" s="7"/>
    </row>
    <row r="45" spans="2:21">
      <c r="B45" s="12" t="s">
        <v>19</v>
      </c>
      <c r="C45" s="12"/>
      <c r="D45" s="7"/>
      <c r="E45" s="7"/>
      <c r="F45" s="7"/>
      <c r="G45" s="7"/>
      <c r="H45" s="7"/>
      <c r="I45" s="7"/>
      <c r="J45" s="7"/>
      <c r="K45" s="7"/>
      <c r="L45" s="59"/>
      <c r="M45" s="7"/>
      <c r="N45" s="7"/>
      <c r="O45" s="7"/>
      <c r="P45" s="7"/>
      <c r="Q45" s="7"/>
      <c r="R45" s="7"/>
      <c r="S45" s="7"/>
      <c r="T45" s="7"/>
      <c r="U45" s="7"/>
    </row>
    <row r="46" spans="2:21">
      <c r="B46" s="6" t="s">
        <v>22</v>
      </c>
      <c r="C46" s="6"/>
      <c r="D46" s="7">
        <v>0</v>
      </c>
      <c r="E46" s="7"/>
      <c r="F46" s="7"/>
      <c r="G46" s="7"/>
      <c r="H46" s="7"/>
      <c r="I46" s="7"/>
      <c r="J46" s="7"/>
      <c r="K46" s="7"/>
      <c r="L46" s="59"/>
      <c r="M46" s="7"/>
      <c r="N46" s="7"/>
      <c r="O46" s="7"/>
      <c r="P46" s="7"/>
      <c r="Q46" s="7"/>
      <c r="R46" s="7"/>
      <c r="S46" s="7"/>
      <c r="T46" s="7"/>
      <c r="U46" s="7"/>
    </row>
    <row r="47" spans="2:21">
      <c r="B47" s="6" t="s">
        <v>20</v>
      </c>
      <c r="C47" s="6"/>
      <c r="D47">
        <v>0</v>
      </c>
      <c r="I47" s="7"/>
      <c r="J47" s="7"/>
      <c r="K47" s="7"/>
      <c r="L47" s="59"/>
      <c r="M47" s="7"/>
      <c r="N47" s="7"/>
      <c r="O47" s="7"/>
      <c r="P47" s="7"/>
      <c r="Q47" s="7"/>
      <c r="R47" s="7"/>
      <c r="S47" s="7"/>
      <c r="T47" s="7"/>
      <c r="U47" s="7"/>
    </row>
    <row r="48" spans="2:21">
      <c r="B48" s="6" t="s">
        <v>21</v>
      </c>
      <c r="C48" s="6"/>
      <c r="D48">
        <v>0</v>
      </c>
      <c r="I48" s="7"/>
      <c r="J48" s="7"/>
      <c r="K48" s="7"/>
      <c r="L48" s="59"/>
      <c r="M48" s="7"/>
      <c r="N48" s="7"/>
      <c r="O48" s="7"/>
      <c r="P48" s="7"/>
      <c r="Q48" s="7"/>
      <c r="R48" s="7"/>
      <c r="S48" s="7"/>
      <c r="T48" s="7"/>
      <c r="U48" s="7"/>
    </row>
    <row r="49" spans="4:21">
      <c r="I49" s="7"/>
      <c r="J49" s="7"/>
      <c r="K49" s="7"/>
      <c r="L49" s="59"/>
      <c r="M49" s="7"/>
      <c r="N49" s="7"/>
      <c r="O49" s="7"/>
      <c r="P49" s="7"/>
      <c r="Q49" s="7"/>
      <c r="R49" s="7"/>
      <c r="S49" s="7"/>
      <c r="T49" s="7"/>
      <c r="U49" s="7"/>
    </row>
    <row r="50" spans="4:21">
      <c r="I50" s="7"/>
      <c r="J50" s="7"/>
      <c r="K50" s="7"/>
      <c r="L50" s="59"/>
      <c r="M50" s="7"/>
      <c r="N50" s="7"/>
      <c r="O50" s="7"/>
      <c r="P50" s="7"/>
      <c r="Q50" s="7"/>
      <c r="R50" s="7"/>
      <c r="S50" s="7"/>
      <c r="T50" s="7"/>
      <c r="U50" s="7"/>
    </row>
    <row r="51" spans="4:21">
      <c r="I51" s="7"/>
      <c r="J51" s="7"/>
      <c r="K51" s="7"/>
      <c r="L51" s="59"/>
      <c r="M51" s="7"/>
      <c r="N51" s="7"/>
      <c r="O51" s="7"/>
      <c r="P51" s="7"/>
      <c r="Q51" s="7"/>
      <c r="R51" s="7"/>
      <c r="S51" s="7"/>
      <c r="T51" s="7"/>
      <c r="U51" s="7"/>
    </row>
    <row r="52" spans="4:21">
      <c r="I52" s="7"/>
      <c r="J52" s="7"/>
      <c r="K52" s="7"/>
      <c r="L52" s="59"/>
      <c r="M52" s="7"/>
      <c r="N52" s="7"/>
      <c r="O52" s="7"/>
      <c r="P52" s="7"/>
      <c r="Q52" s="7"/>
      <c r="R52" s="7"/>
      <c r="S52" s="7"/>
      <c r="T52" s="7"/>
      <c r="U52" s="7"/>
    </row>
    <row r="53" spans="4:21">
      <c r="I53" s="7"/>
      <c r="J53" s="7"/>
      <c r="K53" s="7"/>
      <c r="L53" s="59"/>
      <c r="M53" s="7"/>
      <c r="N53" s="7"/>
      <c r="O53" s="7"/>
      <c r="P53" s="7"/>
      <c r="Q53" s="7"/>
      <c r="R53" s="7"/>
      <c r="S53" s="7"/>
      <c r="T53" s="7"/>
      <c r="U53" s="7"/>
    </row>
    <row r="54" spans="4:21">
      <c r="D54" s="5"/>
      <c r="I54" s="7"/>
      <c r="J54" s="7"/>
      <c r="K54" s="7"/>
      <c r="L54" s="59"/>
      <c r="M54" s="7"/>
      <c r="N54" s="7"/>
      <c r="O54" s="7"/>
      <c r="P54" s="7"/>
      <c r="Q54" s="7"/>
      <c r="R54" s="7"/>
      <c r="S54" s="7"/>
      <c r="T54" s="7"/>
      <c r="U54" s="7"/>
    </row>
  </sheetData>
  <mergeCells count="12">
    <mergeCell ref="L4:L12"/>
    <mergeCell ref="L18:L21"/>
    <mergeCell ref="J2:L2"/>
    <mergeCell ref="J14:J17"/>
    <mergeCell ref="K14:K17"/>
    <mergeCell ref="L14:L17"/>
    <mergeCell ref="A2:H2"/>
    <mergeCell ref="C33:D33"/>
    <mergeCell ref="J4:J12"/>
    <mergeCell ref="K4:K12"/>
    <mergeCell ref="J18:J21"/>
    <mergeCell ref="K18:K21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 and Gantt</vt:lpstr>
      <vt:lpstr>TaskTable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Bhadgaonkar, S.S.</cp:lastModifiedBy>
  <dcterms:created xsi:type="dcterms:W3CDTF">2015-07-29T21:33:10Z</dcterms:created>
  <dcterms:modified xsi:type="dcterms:W3CDTF">2017-02-09T19:50:55Z</dcterms:modified>
</cp:coreProperties>
</file>