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05" yWindow="-105" windowWidth="23250" windowHeight="12450"/>
  </bookViews>
  <sheets>
    <sheet name="Proyecto Tianguis" sheetId="11" r:id="rId1"/>
  </sheets>
  <definedNames>
    <definedName name="hoy" localSheetId="0">TODAY()</definedName>
    <definedName name="Inicio_del_proyecto">'Proyecto Tianguis'!$E$3</definedName>
    <definedName name="Semana_para_mostrar">'Proyecto Tianguis'!$E$4</definedName>
    <definedName name="task_end" localSheetId="0">'Proyecto Tianguis'!$F1</definedName>
    <definedName name="task_progress" localSheetId="0">'Proyecto Tianguis'!$D1</definedName>
    <definedName name="task_start" localSheetId="0">'Proyecto Tianguis'!$E1</definedName>
    <definedName name="_xlnm.Print_Titles" localSheetId="0">'Proyecto Tianguis'!$4:$6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H26" i="11" l="1"/>
  <c r="I5" i="11"/>
  <c r="I4" i="11" s="1"/>
  <c r="H38" i="11"/>
  <c r="H33" i="11"/>
  <c r="H31" i="11"/>
  <c r="H24" i="11"/>
  <c r="H14" i="11"/>
  <c r="H8" i="11"/>
  <c r="H25" i="11" l="1"/>
  <c r="H10" i="11"/>
  <c r="I6" i="11"/>
  <c r="H32" i="11" l="1"/>
  <c r="J5" i="11"/>
  <c r="K5" i="11" s="1"/>
  <c r="L5" i="11" s="1"/>
  <c r="M5" i="11" s="1"/>
  <c r="N5" i="11" s="1"/>
  <c r="O5" i="11" s="1"/>
  <c r="P5" i="11" s="1"/>
  <c r="H27" i="11" l="1"/>
  <c r="H28"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H16" i="11" l="1"/>
  <c r="H11" i="11"/>
  <c r="AK5" i="11"/>
  <c r="AL5" i="11" s="1"/>
  <c r="AM5" i="11" s="1"/>
  <c r="AN5" i="11" s="1"/>
  <c r="AO5" i="11" s="1"/>
  <c r="AP5" i="11" s="1"/>
  <c r="AQ5" i="11" s="1"/>
  <c r="M6" i="11"/>
  <c r="H17" i="11" l="1"/>
  <c r="H18" i="11"/>
  <c r="AR5" i="11"/>
  <c r="AS5" i="11" s="1"/>
  <c r="AK4" i="11"/>
  <c r="N6" i="11"/>
  <c r="H19" i="11" l="1"/>
  <c r="AT5" i="11"/>
  <c r="AS6" i="11"/>
  <c r="AR4" i="11"/>
  <c r="O6" i="11"/>
  <c r="AU5" i="11" l="1"/>
  <c r="AT6" i="11"/>
  <c r="H22" i="11" l="1"/>
  <c r="AV5" i="1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M5" i="11" s="1"/>
  <c r="BK6" i="11"/>
  <c r="AF6" i="11"/>
  <c r="BM4" i="11" l="1"/>
  <c r="BN5" i="11"/>
  <c r="BM6" i="11"/>
  <c r="BL6" i="11"/>
  <c r="AG6" i="11"/>
  <c r="BO5" i="11" l="1"/>
  <c r="BN6" i="11"/>
  <c r="AH6" i="11"/>
  <c r="BO6" i="11" l="1"/>
  <c r="BP5" i="11"/>
  <c r="AI6" i="11"/>
  <c r="BQ5" i="11" l="1"/>
  <c r="BP6" i="11"/>
  <c r="AJ6" i="11"/>
  <c r="BR5" i="11" l="1"/>
  <c r="BQ6" i="11"/>
  <c r="AK6" i="11"/>
  <c r="BS5" i="11" l="1"/>
  <c r="BR6" i="11"/>
  <c r="AL6" i="11"/>
  <c r="BS6" i="11" l="1"/>
  <c r="BT5" i="11"/>
  <c r="AM6" i="11"/>
  <c r="BT6" i="11" l="1"/>
  <c r="BT4" i="11"/>
  <c r="BU5" i="11"/>
  <c r="AN6" i="11"/>
  <c r="BU6" i="11" l="1"/>
  <c r="BV5" i="11"/>
  <c r="AO6" i="11"/>
  <c r="BV6" i="11" l="1"/>
  <c r="BW5" i="11"/>
  <c r="AP6" i="11"/>
  <c r="BX5" i="11" l="1"/>
  <c r="BW6" i="11"/>
  <c r="AQ6" i="11"/>
  <c r="BY5" i="11" l="1"/>
  <c r="BX6" i="11"/>
  <c r="AR6" i="11"/>
  <c r="BY6" i="11" l="1"/>
  <c r="BZ5" i="11"/>
  <c r="BZ6" i="11" l="1"/>
  <c r="CA5" i="11"/>
  <c r="CB5" i="11" l="1"/>
  <c r="CA4" i="11"/>
  <c r="CA6" i="11"/>
  <c r="CB6" i="11" l="1"/>
  <c r="CC5" i="11"/>
  <c r="CC6" i="11" l="1"/>
  <c r="CD5" i="11"/>
  <c r="CD6" i="11" l="1"/>
  <c r="CE5" i="11"/>
  <c r="CE6" i="11" l="1"/>
  <c r="CF5" i="11"/>
  <c r="CF6" i="11" l="1"/>
  <c r="CG5" i="11"/>
  <c r="CG6" i="11" l="1"/>
  <c r="CH5" i="11"/>
  <c r="CI5" i="11" l="1"/>
  <c r="CH4" i="11"/>
  <c r="CH6" i="11"/>
  <c r="CJ5" i="11" l="1"/>
  <c r="CI6" i="11"/>
  <c r="CK5" i="11" l="1"/>
  <c r="CJ6" i="11"/>
  <c r="CK6" i="11" l="1"/>
  <c r="CL5" i="11"/>
  <c r="CL6" i="11" l="1"/>
  <c r="CM5" i="11"/>
  <c r="CN5" i="11" l="1"/>
  <c r="CM6" i="11"/>
  <c r="CN6" i="11" l="1"/>
  <c r="CO5" i="11"/>
  <c r="CO4" i="11" l="1"/>
  <c r="CO6" i="11"/>
  <c r="CP5" i="11"/>
  <c r="CP6" i="11" l="1"/>
  <c r="CQ5" i="11"/>
  <c r="CR5" i="11" l="1"/>
  <c r="CQ6" i="11"/>
  <c r="CS5" i="11" l="1"/>
  <c r="CR6" i="11"/>
  <c r="CT5" i="11" l="1"/>
  <c r="CS6" i="11"/>
  <c r="CT6" i="11" l="1"/>
  <c r="CU5" i="11"/>
  <c r="CU6" i="11" l="1"/>
  <c r="CV5" i="11"/>
  <c r="CV6" i="11" l="1"/>
  <c r="CW5" i="11"/>
  <c r="CV4" i="11"/>
  <c r="CW6" i="11" l="1"/>
  <c r="CX5" i="11"/>
  <c r="CY5" i="11" l="1"/>
  <c r="CX6" i="11"/>
  <c r="CY6" i="11" l="1"/>
  <c r="CZ5" i="11"/>
  <c r="DA5" i="11" l="1"/>
  <c r="CZ6" i="11"/>
  <c r="DB5" i="11" l="1"/>
  <c r="DA6" i="11"/>
  <c r="DB6" i="11" l="1"/>
  <c r="DC5" i="11"/>
  <c r="DC6" i="11" l="1"/>
  <c r="DC4" i="11"/>
  <c r="DD5" i="11"/>
  <c r="DE5" i="11" l="1"/>
  <c r="DD6" i="11"/>
  <c r="DF5" i="11" l="1"/>
  <c r="DE6" i="11"/>
  <c r="DF6" i="11" l="1"/>
  <c r="DG5" i="11"/>
  <c r="DH5" i="11" l="1"/>
  <c r="DG6" i="11"/>
  <c r="DI5" i="11" l="1"/>
  <c r="DH6" i="11"/>
  <c r="DI6" i="11" l="1"/>
  <c r="DJ5" i="11"/>
  <c r="DK5" i="11" l="1"/>
  <c r="DJ4" i="11"/>
  <c r="DJ6" i="11"/>
  <c r="DL5" i="11" l="1"/>
  <c r="DK6" i="11"/>
  <c r="DM5" i="11" l="1"/>
  <c r="DL6" i="11"/>
  <c r="DN5" i="11" l="1"/>
  <c r="DM6" i="11"/>
  <c r="DO5" i="11" l="1"/>
  <c r="DN6" i="11"/>
  <c r="DO6" i="11" l="1"/>
  <c r="DP5" i="11"/>
  <c r="DP6" i="11" l="1"/>
  <c r="DQ5" i="11"/>
  <c r="DR5" i="11" l="1"/>
  <c r="DQ4" i="11"/>
  <c r="DQ6" i="11"/>
  <c r="DS5" i="11" l="1"/>
  <c r="DR6" i="11"/>
  <c r="DS6" i="11" l="1"/>
  <c r="DT5" i="11"/>
  <c r="DU5" i="11" l="1"/>
  <c r="DT6" i="11"/>
  <c r="DV5" i="11" l="1"/>
  <c r="DU6" i="11"/>
  <c r="DV6" i="11" l="1"/>
  <c r="DW5" i="11"/>
  <c r="DW6" i="11" s="1"/>
</calcChain>
</file>

<file path=xl/sharedStrings.xml><?xml version="1.0" encoding="utf-8"?>
<sst xmlns="http://schemas.openxmlformats.org/spreadsheetml/2006/main" count="81" uniqueCount="57">
  <si>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</si>
  <si>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</si>
  <si>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</si>
  <si>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</si>
  <si>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</si>
  <si>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</si>
  <si>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</si>
  <si>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</si>
  <si>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</si>
  <si>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</si>
  <si>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</si>
  <si>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</si>
  <si>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</si>
  <si>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</si>
  <si>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</si>
  <si>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</si>
  <si>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</si>
  <si>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</si>
  <si>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</si>
  <si>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</si>
  <si>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</si>
  <si>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</si>
  <si>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Pruebas y depuración</t>
  </si>
  <si>
    <t>Fase I - Definicion de requisitos</t>
  </si>
  <si>
    <t>Fase III - Frontend</t>
  </si>
  <si>
    <t>Fase IV - Integración</t>
  </si>
  <si>
    <t>Pruebas de integración entre el front y back</t>
  </si>
  <si>
    <t>Resolución de problemas de compatibilidad entre las partes</t>
  </si>
  <si>
    <t>Fase II - Backend</t>
  </si>
  <si>
    <t>Fase V - Pruebas y Validación</t>
  </si>
  <si>
    <t>Pruebas funcionales y de usabilidad</t>
  </si>
  <si>
    <t>Solución de los problemas que surjan</t>
  </si>
  <si>
    <t>Implementación de estilos</t>
  </si>
  <si>
    <t>Validación de cumplimiento de requisitos iniciales</t>
  </si>
  <si>
    <t>Henry sanchez quispe</t>
  </si>
  <si>
    <t>Stephania Vásquez Giraldo</t>
  </si>
  <si>
    <t xml:space="preserve">Proyecto Mercadillo virtual TIANGUIS compra y venta de articulos online </t>
  </si>
  <si>
    <t>Henry/steph</t>
  </si>
  <si>
    <t>Identificacion de  tecnologías y funcionalidades básicas</t>
  </si>
  <si>
    <t xml:space="preserve">Planificación de la base de datos y sus relaciones </t>
  </si>
  <si>
    <t>Diseño inicial de los bocetos(MOCKUP)</t>
  </si>
  <si>
    <t>steph</t>
  </si>
  <si>
    <t>Actualizar documento Memoria con funcionalidades y requisitos</t>
  </si>
  <si>
    <t>Configurar entorno XAMPP</t>
  </si>
  <si>
    <t>Diseño de la estrctura de base de datos MYSQL</t>
  </si>
  <si>
    <t>Configurar entorno para desarrollar PHP con Laravel</t>
  </si>
  <si>
    <t>Configurar repositorio nube GIPHUP-TortoiseGip</t>
  </si>
  <si>
    <t>Configurar cuenta de correos para el proyecto GMAIL</t>
  </si>
  <si>
    <t>Definicion de clases de negocio para la programación de Ventas del proyecto</t>
  </si>
  <si>
    <t>Definicion de clases de negocio para la programación de Comprar del proyecto</t>
  </si>
  <si>
    <t>Definicion de clases de negocio para la programación y autenticación del usuario</t>
  </si>
  <si>
    <t>Configurar entorno para desarrollar con javascript , jquery, ajax , json, CSS, bootstrap</t>
  </si>
  <si>
    <t>Diseños de interfaces para la autenticación del usuario</t>
  </si>
  <si>
    <t>Diseños de interfaces para la ventas de artículos</t>
  </si>
  <si>
    <t>Diseños de interfaces para la compra de artículos</t>
  </si>
  <si>
    <t>henry</t>
  </si>
  <si>
    <t>Creación del equipo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</si>
</sst>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s>
  <fonts count="33"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u/>
      <sz val="11"/>
      <color theme="1"/>
      <name val="Calibri"/>
      <family val="2"/>
      <scheme val="minor"/>
    </font>
    <font>
      <sz val="12"/>
      <color theme="1"/>
      <name val="Times New Roman"/>
      <family val="1"/>
    </font>
    <font>
      <b/>
      <sz val="14"/>
      <color theme="1"/>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92D050"/>
        <bgColor indexed="64"/>
      </patternFill>
    </fill>
    <fill>
      <patternFill patternType="solid">
        <fgColor rgb="FFD5FFD5"/>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4F8D4"/>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5"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8"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8"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11" applyNumberFormat="0" applyAlignment="0" applyProtection="0"/>
    <xf numFmtId="0" fontId="24" fillId="12" borderId="12" applyNumberFormat="0" applyAlignment="0" applyProtection="0"/>
    <xf numFmtId="0" fontId="25" fillId="12" borderId="11" applyNumberFormat="0" applyAlignment="0" applyProtection="0"/>
    <xf numFmtId="0" fontId="26" fillId="0" borderId="13" applyNumberFormat="0" applyFill="0" applyAlignment="0" applyProtection="0"/>
    <xf numFmtId="0" fontId="27" fillId="13" borderId="14" applyNumberFormat="0" applyAlignment="0" applyProtection="0"/>
    <xf numFmtId="0" fontId="28" fillId="0" borderId="0" applyNumberFormat="0" applyFill="0" applyBorder="0" applyAlignment="0" applyProtection="0"/>
    <xf numFmtId="0" fontId="8" fillId="14" borderId="15" applyNumberFormat="0" applyFont="0" applyAlignment="0" applyProtection="0"/>
    <xf numFmtId="0" fontId="29" fillId="0" borderId="0" applyNumberFormat="0" applyFill="0" applyBorder="0" applyAlignment="0" applyProtection="0"/>
    <xf numFmtId="0" fontId="5" fillId="0" borderId="16" applyNumberFormat="0" applyFill="0" applyAlignment="0" applyProtection="0"/>
    <xf numFmtId="0" fontId="15"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15"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5"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5"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5"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5"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cellStyleXfs>
  <cellXfs count="8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7" borderId="1" xfId="0" applyFont="1" applyFill="1" applyBorder="1" applyAlignment="1">
      <alignment horizontal="left" vertical="center" indent="1"/>
    </xf>
    <xf numFmtId="0" fontId="6" fillId="7" borderId="1" xfId="0" applyFont="1" applyFill="1" applyBorder="1" applyAlignment="1">
      <alignment horizontal="center" vertical="center" wrapText="1"/>
    </xf>
    <xf numFmtId="0" fontId="11" fillId="6"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0" fontId="4" fillId="0" borderId="2" xfId="0" applyFont="1" applyBorder="1" applyAlignment="1">
      <alignment horizontal="center" vertical="center"/>
    </xf>
    <xf numFmtId="0" fontId="5" fillId="5" borderId="2" xfId="0" applyFont="1" applyFill="1" applyBorder="1" applyAlignment="1">
      <alignment horizontal="left" vertical="center" indent="1"/>
    </xf>
    <xf numFmtId="0" fontId="5" fillId="3" borderId="2" xfId="0" applyFont="1" applyFill="1" applyBorder="1" applyAlignment="1">
      <alignment horizontal="left" vertical="center" indent="1"/>
    </xf>
    <xf numFmtId="0" fontId="7" fillId="2" borderId="2" xfId="0" applyFont="1" applyFill="1" applyBorder="1" applyAlignment="1">
      <alignment horizontal="left" vertical="center" indent="1"/>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5" fillId="0" borderId="0" xfId="3"/>
    <xf numFmtId="0" fontId="15" fillId="0" borderId="0" xfId="3" applyAlignment="1">
      <alignment wrapText="1"/>
    </xf>
    <xf numFmtId="0" fontId="15" fillId="0" borderId="0" xfId="0" applyFont="1" applyAlignment="1">
      <alignment horizontal="center"/>
    </xf>
    <xf numFmtId="0" fontId="0" fillId="0" borderId="0" xfId="0" applyAlignment="1">
      <alignment wrapText="1"/>
    </xf>
    <xf numFmtId="0" fontId="9" fillId="0" borderId="0" xfId="6"/>
    <xf numFmtId="0" fontId="0" fillId="0" borderId="10" xfId="0" applyBorder="1"/>
    <xf numFmtId="0" fontId="16" fillId="0" borderId="0" xfId="0" applyFont="1"/>
    <xf numFmtId="0" fontId="17" fillId="0" borderId="0" xfId="1" applyFont="1" applyProtection="1">
      <alignment vertical="top"/>
    </xf>
    <xf numFmtId="168" fontId="0" fillId="3" borderId="2" xfId="0" applyNumberFormat="1" applyFill="1" applyBorder="1" applyAlignment="1">
      <alignment horizontal="center" vertical="center"/>
    </xf>
    <xf numFmtId="169" fontId="10" fillId="4" borderId="6" xfId="0" applyNumberFormat="1" applyFont="1" applyFill="1" applyBorder="1" applyAlignment="1">
      <alignment horizontal="center" vertical="center"/>
    </xf>
    <xf numFmtId="169" fontId="10" fillId="4" borderId="0" xfId="0" applyNumberFormat="1" applyFont="1" applyFill="1" applyAlignment="1">
      <alignment horizontal="center" vertical="center"/>
    </xf>
    <xf numFmtId="169" fontId="10" fillId="4" borderId="7" xfId="0" applyNumberFormat="1" applyFont="1" applyFill="1" applyBorder="1" applyAlignment="1">
      <alignment horizontal="center" vertical="center"/>
    </xf>
    <xf numFmtId="0" fontId="30" fillId="0" borderId="0" xfId="0" applyFont="1"/>
    <xf numFmtId="0" fontId="8" fillId="39" borderId="2" xfId="12" applyFill="1" applyAlignment="1">
      <alignment horizontal="left" vertical="center" wrapText="1" indent="2"/>
    </xf>
    <xf numFmtId="0" fontId="8" fillId="39" borderId="2" xfId="12" applyFill="1">
      <alignment horizontal="left" vertical="center" indent="2"/>
    </xf>
    <xf numFmtId="0" fontId="0" fillId="39" borderId="2" xfId="12" applyFont="1" applyFill="1">
      <alignment horizontal="left" vertical="center" indent="2"/>
    </xf>
    <xf numFmtId="0" fontId="4" fillId="5" borderId="2" xfId="0" applyFont="1" applyFill="1" applyBorder="1" applyAlignment="1">
      <alignment horizontal="center" vertical="center"/>
    </xf>
    <xf numFmtId="0" fontId="5" fillId="40" borderId="2" xfId="0" applyFont="1" applyFill="1" applyBorder="1" applyAlignment="1">
      <alignment horizontal="left" vertical="center" indent="1"/>
    </xf>
    <xf numFmtId="0" fontId="4" fillId="40" borderId="2" xfId="0" applyFont="1" applyFill="1" applyBorder="1" applyAlignment="1">
      <alignment horizontal="center" vertical="center"/>
    </xf>
    <xf numFmtId="0" fontId="5" fillId="41" borderId="2" xfId="0" applyFont="1" applyFill="1" applyBorder="1" applyAlignment="1">
      <alignment horizontal="left" vertical="center" indent="1"/>
    </xf>
    <xf numFmtId="0" fontId="4" fillId="41" borderId="2" xfId="0" applyFont="1" applyFill="1" applyBorder="1" applyAlignment="1">
      <alignment horizontal="center" vertical="center"/>
    </xf>
    <xf numFmtId="0" fontId="5" fillId="43" borderId="2" xfId="0" applyFont="1" applyFill="1" applyBorder="1" applyAlignment="1">
      <alignment horizontal="left" vertical="center" indent="1"/>
    </xf>
    <xf numFmtId="0" fontId="4" fillId="43" borderId="2" xfId="0" applyFont="1" applyFill="1" applyBorder="1" applyAlignment="1">
      <alignment horizontal="center" vertical="center"/>
    </xf>
    <xf numFmtId="0" fontId="12" fillId="42" borderId="0" xfId="5" applyFill="1" applyAlignment="1">
      <alignment horizontal="left"/>
    </xf>
    <xf numFmtId="0" fontId="8" fillId="3" borderId="18" xfId="11" applyFill="1" applyBorder="1">
      <alignment horizontal="center" vertical="center"/>
    </xf>
    <xf numFmtId="9" fontId="4" fillId="3" borderId="18" xfId="2" applyFont="1" applyFill="1" applyBorder="1" applyAlignment="1">
      <alignment horizontal="center" vertical="center"/>
    </xf>
    <xf numFmtId="168" fontId="0" fillId="3" borderId="18" xfId="0" applyNumberFormat="1" applyFill="1" applyBorder="1" applyAlignment="1">
      <alignment horizontal="center" vertical="center"/>
    </xf>
    <xf numFmtId="168" fontId="4" fillId="3" borderId="18" xfId="0" applyNumberFormat="1" applyFont="1" applyFill="1" applyBorder="1" applyAlignment="1">
      <alignment horizontal="center" vertical="center"/>
    </xf>
    <xf numFmtId="0" fontId="0" fillId="39" borderId="17" xfId="12" applyFont="1" applyFill="1" applyBorder="1" applyAlignment="1">
      <alignment horizontal="left" vertical="center" wrapText="1" indent="2"/>
    </xf>
    <xf numFmtId="9" fontId="8" fillId="39" borderId="17" xfId="12" applyNumberFormat="1" applyFill="1" applyBorder="1" applyAlignment="1">
      <alignment horizontal="left" vertical="center" wrapText="1" indent="2"/>
    </xf>
    <xf numFmtId="168" fontId="8" fillId="39" borderId="17" xfId="10" applyFill="1" applyBorder="1">
      <alignment horizontal="center" vertical="center"/>
    </xf>
    <xf numFmtId="9" fontId="4" fillId="39" borderId="17" xfId="2" applyFont="1" applyFill="1" applyBorder="1" applyAlignment="1">
      <alignment horizontal="center" vertical="center"/>
    </xf>
    <xf numFmtId="0" fontId="8" fillId="5" borderId="0" xfId="11" applyFill="1" applyBorder="1">
      <alignment horizontal="center" vertical="center"/>
    </xf>
    <xf numFmtId="9" fontId="4" fillId="5" borderId="0" xfId="2" applyFont="1" applyFill="1" applyBorder="1" applyAlignment="1">
      <alignment horizontal="center" vertical="center"/>
    </xf>
    <xf numFmtId="168" fontId="0" fillId="5" borderId="0" xfId="0" applyNumberFormat="1" applyFill="1" applyBorder="1" applyAlignment="1">
      <alignment horizontal="center" vertical="center"/>
    </xf>
    <xf numFmtId="168" fontId="4" fillId="5" borderId="0" xfId="0" applyNumberFormat="1" applyFont="1" applyFill="1" applyBorder="1" applyAlignment="1">
      <alignment horizontal="center" vertical="center"/>
    </xf>
    <xf numFmtId="0" fontId="8" fillId="41" borderId="0" xfId="11" applyFill="1" applyBorder="1">
      <alignment horizontal="center" vertical="center"/>
    </xf>
    <xf numFmtId="9" fontId="4" fillId="41" borderId="0" xfId="2" applyFont="1" applyFill="1" applyBorder="1" applyAlignment="1">
      <alignment horizontal="center" vertical="center"/>
    </xf>
    <xf numFmtId="168" fontId="0" fillId="41" borderId="0" xfId="0" applyNumberFormat="1" applyFill="1" applyBorder="1" applyAlignment="1">
      <alignment horizontal="center" vertical="center"/>
    </xf>
    <xf numFmtId="168" fontId="4" fillId="41" borderId="0" xfId="0" applyNumberFormat="1" applyFont="1" applyFill="1" applyBorder="1" applyAlignment="1">
      <alignment horizontal="center" vertical="center"/>
    </xf>
    <xf numFmtId="0" fontId="8" fillId="40" borderId="0" xfId="11" applyFill="1" applyBorder="1">
      <alignment horizontal="center" vertical="center"/>
    </xf>
    <xf numFmtId="9" fontId="4" fillId="40" borderId="0" xfId="2" applyFont="1" applyFill="1" applyBorder="1" applyAlignment="1">
      <alignment horizontal="center" vertical="center"/>
    </xf>
    <xf numFmtId="168" fontId="0" fillId="40" borderId="0" xfId="0" applyNumberFormat="1" applyFill="1" applyBorder="1" applyAlignment="1">
      <alignment horizontal="center" vertical="center"/>
    </xf>
    <xf numFmtId="168" fontId="4" fillId="40" borderId="0" xfId="0" applyNumberFormat="1" applyFont="1" applyFill="1" applyBorder="1" applyAlignment="1">
      <alignment horizontal="center" vertical="center"/>
    </xf>
    <xf numFmtId="0" fontId="8" fillId="43" borderId="0" xfId="11" applyFill="1" applyBorder="1">
      <alignment horizontal="center" vertical="center"/>
    </xf>
    <xf numFmtId="9" fontId="4" fillId="43" borderId="0" xfId="2" applyFont="1" applyFill="1" applyBorder="1" applyAlignment="1">
      <alignment horizontal="center" vertical="center"/>
    </xf>
    <xf numFmtId="168" fontId="0" fillId="43" borderId="0" xfId="0" applyNumberFormat="1" applyFill="1" applyBorder="1" applyAlignment="1">
      <alignment horizontal="center" vertical="center"/>
    </xf>
    <xf numFmtId="168" fontId="4" fillId="43" borderId="0" xfId="0" applyNumberFormat="1" applyFont="1" applyFill="1" applyBorder="1" applyAlignment="1">
      <alignment horizontal="center" vertical="center"/>
    </xf>
    <xf numFmtId="0" fontId="7" fillId="2" borderId="19" xfId="0" applyFont="1" applyFill="1" applyBorder="1" applyAlignment="1">
      <alignment horizontal="center" vertical="center"/>
    </xf>
    <xf numFmtId="9" fontId="4" fillId="2" borderId="19" xfId="2" applyFont="1" applyFill="1" applyBorder="1" applyAlignment="1">
      <alignment horizontal="center" vertical="center"/>
    </xf>
    <xf numFmtId="168" fontId="3" fillId="2" borderId="19" xfId="0" applyNumberFormat="1" applyFont="1" applyFill="1" applyBorder="1" applyAlignment="1">
      <alignment horizontal="left" vertical="center"/>
    </xf>
    <xf numFmtId="168" fontId="4" fillId="2" borderId="19" xfId="0" applyNumberFormat="1" applyFont="1" applyFill="1" applyBorder="1" applyAlignment="1">
      <alignment horizontal="center" vertical="center"/>
    </xf>
    <xf numFmtId="0" fontId="31" fillId="2" borderId="2" xfId="12" applyFont="1" applyFill="1" applyAlignment="1">
      <alignment horizontal="left" vertical="center" wrapText="1" indent="2"/>
    </xf>
    <xf numFmtId="0" fontId="31" fillId="2" borderId="2" xfId="12" applyFont="1" applyFill="1">
      <alignment horizontal="left" vertical="center" indent="2"/>
    </xf>
    <xf numFmtId="0" fontId="0" fillId="39" borderId="17" xfId="11" applyFont="1" applyFill="1" applyBorder="1">
      <alignment horizontal="center" vertical="center"/>
    </xf>
    <xf numFmtId="0" fontId="32" fillId="44" borderId="0" xfId="7" applyFont="1" applyFill="1" applyAlignment="1">
      <alignment horizontal="center" vertical="top"/>
    </xf>
    <xf numFmtId="167" fontId="0" fillId="4" borderId="4" xfId="0" applyNumberFormat="1" applyFill="1" applyBorder="1" applyAlignment="1">
      <alignment horizontal="left" vertical="center" wrapText="1" indent="1"/>
    </xf>
    <xf numFmtId="167" fontId="0" fillId="4" borderId="1" xfId="0" applyNumberFormat="1" applyFill="1" applyBorder="1" applyAlignment="1">
      <alignment horizontal="left" vertical="center" wrapText="1" indent="1"/>
    </xf>
    <xf numFmtId="167" fontId="0" fillId="4" borderId="5" xfId="0" applyNumberFormat="1" applyFill="1" applyBorder="1" applyAlignment="1">
      <alignment horizontal="left" vertical="center" wrapText="1" indent="1"/>
    </xf>
    <xf numFmtId="166" fontId="8" fillId="0" borderId="3" xfId="9">
      <alignment horizontal="center" vertical="center"/>
    </xf>
    <xf numFmtId="0" fontId="8" fillId="0" borderId="0" xfId="8">
      <alignment horizontal="right" indent="1"/>
    </xf>
    <xf numFmtId="0" fontId="8"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cellStyle name="Hipervínculo" xfId="1" builtinId="8" customBuiltin="1"/>
    <cellStyle name="Hipervínculo visitado" xfId="13" builtinId="9" customBuiltin="1"/>
    <cellStyle name="Incorrecto" xfId="19" builtinId="27" customBuiltin="1"/>
    <cellStyle name="Inicio del proyecto" xfId="9"/>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cellStyle name="Normal" xfId="0" builtinId="0" customBuiltin="1"/>
    <cellStyle name="Notas" xfId="27" builtinId="10" customBuiltin="1"/>
    <cellStyle name="Porcentaje" xfId="2" builtinId="5" customBuiltin="1"/>
    <cellStyle name="Salida" xfId="22" builtinId="21" customBuiltin="1"/>
    <cellStyle name="Tarea" xfId="12"/>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cellStyles>
  <dxfs count="1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FF0000"/>
        </left>
        <right style="thin">
          <color rgb="FFFF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4F8D4"/>
      <color rgb="FFD5FFD5"/>
      <color rgb="FF99FF99"/>
      <color rgb="FF66FF99"/>
      <color rgb="FFF9FB9F"/>
      <color rgb="FF215881"/>
      <color rgb="FF42648A"/>
      <color rgb="FF969696"/>
      <color rgb="FFC0C0C0"/>
      <color rgb="FF427F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6" fmlaLink="$E$4" horiz="1" max="100" page="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0</xdr:colOff>
          <xdr:row>2</xdr:row>
          <xdr:rowOff>9525</xdr:rowOff>
        </xdr:from>
        <xdr:to>
          <xdr:col>22</xdr:col>
          <xdr:colOff>142875</xdr:colOff>
          <xdr:row>3</xdr:row>
          <xdr:rowOff>0</xdr:rowOff>
        </xdr:to>
        <xdr:sp macro="" textlink="">
          <xdr:nvSpPr>
            <xdr:cNvPr id="2049" name="Scroll Bar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DW41"/>
  <sheetViews>
    <sheetView showGridLines="0" tabSelected="1" showRuler="0" zoomScale="85" zoomScaleNormal="85" zoomScalePageLayoutView="70" workbookViewId="0">
      <pane xSplit="8" ySplit="7" topLeftCell="BQ20" activePane="bottomRight" state="frozen"/>
      <selection pane="topRight" activeCell="I1" sqref="I1"/>
      <selection pane="bottomLeft" activeCell="A8" sqref="A8"/>
      <selection pane="bottomRight" activeCell="D18" sqref="D18"/>
    </sheetView>
  </sheetViews>
  <sheetFormatPr baseColWidth="10" defaultColWidth="9.140625" defaultRowHeight="30" customHeight="1" x14ac:dyDescent="0.25"/>
  <cols>
    <col min="1" max="1" width="0.140625" style="19" customWidth="1"/>
    <col min="2" max="2" width="83.140625" customWidth="1"/>
    <col min="3" max="3" width="15.140625" bestFit="1" customWidth="1"/>
    <col min="4" max="4" width="12.85546875" customWidth="1"/>
    <col min="5" max="5" width="10.42578125" style="3" customWidth="1"/>
    <col min="6" max="6" width="10.28515625" customWidth="1"/>
    <col min="7" max="7" width="2.7109375" hidden="1" customWidth="1"/>
    <col min="8" max="8" width="9.42578125" hidden="1" customWidth="1"/>
    <col min="9" max="13" width="3.28515625" customWidth="1"/>
    <col min="14" max="14" width="4.140625" customWidth="1"/>
    <col min="15" max="15" width="6.5703125" customWidth="1"/>
    <col min="16" max="21" width="3.28515625" customWidth="1"/>
    <col min="22" max="22" width="11.140625" customWidth="1"/>
    <col min="23" max="28" width="3.28515625" customWidth="1"/>
    <col min="29" max="29" width="6.28515625" customWidth="1"/>
    <col min="30" max="35" width="3.28515625" customWidth="1"/>
    <col min="36" max="36" width="10.28515625" customWidth="1"/>
    <col min="37" max="42" width="3.28515625" customWidth="1"/>
    <col min="43" max="43" width="6.7109375" customWidth="1"/>
    <col min="44" max="50" width="3.28515625" customWidth="1"/>
    <col min="51" max="57" width="7.28515625" hidden="1" customWidth="1"/>
    <col min="58" max="63" width="3.28515625" customWidth="1"/>
    <col min="64" max="64" width="7.28515625" customWidth="1"/>
    <col min="65" max="70" width="3.28515625" customWidth="1"/>
    <col min="71" max="71" width="7.7109375" customWidth="1"/>
    <col min="72" max="77" width="3.28515625" customWidth="1"/>
    <col min="78" max="78" width="6" customWidth="1"/>
    <col min="79" max="84" width="3.28515625" customWidth="1"/>
    <col min="85" max="85" width="8" customWidth="1"/>
    <col min="86" max="91" width="3.28515625" customWidth="1"/>
    <col min="92" max="92" width="5.140625" customWidth="1"/>
    <col min="93" max="98" width="3.28515625" customWidth="1"/>
    <col min="99" max="99" width="4.85546875" customWidth="1"/>
    <col min="100" max="105" width="3.28515625" customWidth="1"/>
    <col min="106" max="106" width="4.85546875" customWidth="1"/>
    <col min="107" max="127" width="3.28515625" customWidth="1"/>
  </cols>
  <sheetData>
    <row r="1" spans="1:127" ht="30" customHeight="1" x14ac:dyDescent="0.45">
      <c r="A1" s="20" t="s">
        <v>0</v>
      </c>
      <c r="B1" s="42" t="s">
        <v>36</v>
      </c>
      <c r="C1" s="42"/>
      <c r="D1" s="42"/>
      <c r="E1" s="42"/>
      <c r="F1" s="42"/>
      <c r="H1" s="1"/>
      <c r="I1" s="25"/>
    </row>
    <row r="2" spans="1:127" ht="30" hidden="1" customHeight="1" x14ac:dyDescent="0.3">
      <c r="A2" s="19" t="s">
        <v>1</v>
      </c>
      <c r="B2" s="23"/>
      <c r="I2" s="26"/>
    </row>
    <row r="3" spans="1:127" ht="30" customHeight="1" x14ac:dyDescent="0.25">
      <c r="A3" s="19" t="s">
        <v>2</v>
      </c>
      <c r="B3" s="74" t="s">
        <v>34</v>
      </c>
      <c r="C3" s="79" t="s">
        <v>15</v>
      </c>
      <c r="D3" s="80"/>
      <c r="E3" s="78">
        <v>45545</v>
      </c>
      <c r="F3" s="78"/>
      <c r="J3" s="31"/>
    </row>
    <row r="4" spans="1:127" ht="30" customHeight="1" x14ac:dyDescent="0.25">
      <c r="A4" s="20" t="s">
        <v>3</v>
      </c>
      <c r="B4" s="74" t="s">
        <v>35</v>
      </c>
      <c r="C4" s="79" t="s">
        <v>16</v>
      </c>
      <c r="D4" s="80"/>
      <c r="E4" s="5">
        <v>1</v>
      </c>
      <c r="I4" s="75">
        <f>I5</f>
        <v>45544</v>
      </c>
      <c r="J4" s="76"/>
      <c r="K4" s="76"/>
      <c r="L4" s="76"/>
      <c r="M4" s="76"/>
      <c r="N4" s="76"/>
      <c r="O4" s="77"/>
      <c r="P4" s="75">
        <f>P5</f>
        <v>45551</v>
      </c>
      <c r="Q4" s="76"/>
      <c r="R4" s="76"/>
      <c r="S4" s="76"/>
      <c r="T4" s="76"/>
      <c r="U4" s="76"/>
      <c r="V4" s="77"/>
      <c r="W4" s="75">
        <f>W5</f>
        <v>45558</v>
      </c>
      <c r="X4" s="76"/>
      <c r="Y4" s="76"/>
      <c r="Z4" s="76"/>
      <c r="AA4" s="76"/>
      <c r="AB4" s="76"/>
      <c r="AC4" s="77"/>
      <c r="AD4" s="75">
        <f>AD5</f>
        <v>45565</v>
      </c>
      <c r="AE4" s="76"/>
      <c r="AF4" s="76"/>
      <c r="AG4" s="76"/>
      <c r="AH4" s="76"/>
      <c r="AI4" s="76"/>
      <c r="AJ4" s="77"/>
      <c r="AK4" s="75">
        <f>AK5</f>
        <v>45572</v>
      </c>
      <c r="AL4" s="76"/>
      <c r="AM4" s="76"/>
      <c r="AN4" s="76"/>
      <c r="AO4" s="76"/>
      <c r="AP4" s="76"/>
      <c r="AQ4" s="77"/>
      <c r="AR4" s="75">
        <f>AR5</f>
        <v>45579</v>
      </c>
      <c r="AS4" s="76"/>
      <c r="AT4" s="76"/>
      <c r="AU4" s="76"/>
      <c r="AV4" s="76"/>
      <c r="AW4" s="76"/>
      <c r="AX4" s="77"/>
      <c r="AY4" s="75">
        <f>AY5</f>
        <v>45586</v>
      </c>
      <c r="AZ4" s="76"/>
      <c r="BA4" s="76"/>
      <c r="BB4" s="76"/>
      <c r="BC4" s="76"/>
      <c r="BD4" s="76"/>
      <c r="BE4" s="77"/>
      <c r="BF4" s="75">
        <f>BF5</f>
        <v>45593</v>
      </c>
      <c r="BG4" s="76"/>
      <c r="BH4" s="76"/>
      <c r="BI4" s="76"/>
      <c r="BJ4" s="76"/>
      <c r="BK4" s="76"/>
      <c r="BL4" s="77"/>
      <c r="BM4" s="75">
        <f>BM5</f>
        <v>45600</v>
      </c>
      <c r="BN4" s="76"/>
      <c r="BO4" s="76"/>
      <c r="BP4" s="76"/>
      <c r="BQ4" s="76"/>
      <c r="BR4" s="76"/>
      <c r="BS4" s="77"/>
      <c r="BT4" s="75">
        <f>BT5</f>
        <v>45607</v>
      </c>
      <c r="BU4" s="76"/>
      <c r="BV4" s="76"/>
      <c r="BW4" s="76"/>
      <c r="BX4" s="76"/>
      <c r="BY4" s="76"/>
      <c r="BZ4" s="77"/>
      <c r="CA4" s="75">
        <f t="shared" ref="CA4" si="0">CA5</f>
        <v>45614</v>
      </c>
      <c r="CB4" s="76"/>
      <c r="CC4" s="76"/>
      <c r="CD4" s="76"/>
      <c r="CE4" s="76"/>
      <c r="CF4" s="76"/>
      <c r="CG4" s="77"/>
      <c r="CH4" s="75">
        <f t="shared" ref="CH4" si="1">CH5</f>
        <v>45621</v>
      </c>
      <c r="CI4" s="76"/>
      <c r="CJ4" s="76"/>
      <c r="CK4" s="76"/>
      <c r="CL4" s="76"/>
      <c r="CM4" s="76"/>
      <c r="CN4" s="77"/>
      <c r="CO4" s="75">
        <f t="shared" ref="CO4" si="2">CO5</f>
        <v>45628</v>
      </c>
      <c r="CP4" s="76"/>
      <c r="CQ4" s="76"/>
      <c r="CR4" s="76"/>
      <c r="CS4" s="76"/>
      <c r="CT4" s="76"/>
      <c r="CU4" s="77"/>
      <c r="CV4" s="75">
        <f t="shared" ref="CV4" si="3">CV5</f>
        <v>45635</v>
      </c>
      <c r="CW4" s="76"/>
      <c r="CX4" s="76"/>
      <c r="CY4" s="76"/>
      <c r="CZ4" s="76"/>
      <c r="DA4" s="76"/>
      <c r="DB4" s="77"/>
      <c r="DC4" s="75">
        <f t="shared" ref="DC4" si="4">DC5</f>
        <v>45642</v>
      </c>
      <c r="DD4" s="76"/>
      <c r="DE4" s="76"/>
      <c r="DF4" s="76"/>
      <c r="DG4" s="76"/>
      <c r="DH4" s="76"/>
      <c r="DI4" s="77"/>
      <c r="DJ4" s="75">
        <f t="shared" ref="DJ4" si="5">DJ5</f>
        <v>45649</v>
      </c>
      <c r="DK4" s="76"/>
      <c r="DL4" s="76"/>
      <c r="DM4" s="76"/>
      <c r="DN4" s="76"/>
      <c r="DO4" s="76"/>
      <c r="DP4" s="77"/>
      <c r="DQ4" s="75">
        <f t="shared" ref="DQ4" si="6">DQ5</f>
        <v>45656</v>
      </c>
      <c r="DR4" s="76"/>
      <c r="DS4" s="76"/>
      <c r="DT4" s="76"/>
      <c r="DU4" s="76"/>
      <c r="DV4" s="76"/>
      <c r="DW4" s="77"/>
    </row>
    <row r="5" spans="1:127" ht="15" customHeight="1" x14ac:dyDescent="0.25">
      <c r="A5" s="20" t="s">
        <v>4</v>
      </c>
      <c r="B5" s="24"/>
      <c r="C5" s="24"/>
      <c r="D5" s="24"/>
      <c r="E5" s="24"/>
      <c r="F5" s="24"/>
      <c r="G5" s="24"/>
      <c r="I5" s="28">
        <f>Inicio_del_proyecto-WEEKDAY(Inicio_del_proyecto,1)+2+7*(Semana_para_mostrar-1)</f>
        <v>45544</v>
      </c>
      <c r="J5" s="29">
        <f>I5+1</f>
        <v>45545</v>
      </c>
      <c r="K5" s="29">
        <f t="shared" ref="K5:AX5" si="7">J5+1</f>
        <v>45546</v>
      </c>
      <c r="L5" s="29">
        <f t="shared" si="7"/>
        <v>45547</v>
      </c>
      <c r="M5" s="29">
        <f t="shared" si="7"/>
        <v>45548</v>
      </c>
      <c r="N5" s="29">
        <f t="shared" si="7"/>
        <v>45549</v>
      </c>
      <c r="O5" s="30">
        <f t="shared" si="7"/>
        <v>45550</v>
      </c>
      <c r="P5" s="28">
        <f>O5+1</f>
        <v>45551</v>
      </c>
      <c r="Q5" s="29">
        <f>P5+1</f>
        <v>45552</v>
      </c>
      <c r="R5" s="29">
        <f t="shared" si="7"/>
        <v>45553</v>
      </c>
      <c r="S5" s="29">
        <f t="shared" si="7"/>
        <v>45554</v>
      </c>
      <c r="T5" s="29">
        <f t="shared" si="7"/>
        <v>45555</v>
      </c>
      <c r="U5" s="29">
        <f t="shared" si="7"/>
        <v>45556</v>
      </c>
      <c r="V5" s="30">
        <f t="shared" si="7"/>
        <v>45557</v>
      </c>
      <c r="W5" s="28">
        <f>V5+1</f>
        <v>45558</v>
      </c>
      <c r="X5" s="29">
        <f>W5+1</f>
        <v>45559</v>
      </c>
      <c r="Y5" s="29">
        <f t="shared" si="7"/>
        <v>45560</v>
      </c>
      <c r="Z5" s="29">
        <f t="shared" si="7"/>
        <v>45561</v>
      </c>
      <c r="AA5" s="29">
        <f t="shared" si="7"/>
        <v>45562</v>
      </c>
      <c r="AB5" s="29">
        <f t="shared" si="7"/>
        <v>45563</v>
      </c>
      <c r="AC5" s="30">
        <f t="shared" si="7"/>
        <v>45564</v>
      </c>
      <c r="AD5" s="28">
        <f>AC5+1</f>
        <v>45565</v>
      </c>
      <c r="AE5" s="29">
        <f>AD5+1</f>
        <v>45566</v>
      </c>
      <c r="AF5" s="29">
        <f t="shared" si="7"/>
        <v>45567</v>
      </c>
      <c r="AG5" s="29">
        <f t="shared" si="7"/>
        <v>45568</v>
      </c>
      <c r="AH5" s="29">
        <f t="shared" si="7"/>
        <v>45569</v>
      </c>
      <c r="AI5" s="29">
        <f t="shared" si="7"/>
        <v>45570</v>
      </c>
      <c r="AJ5" s="30">
        <f t="shared" si="7"/>
        <v>45571</v>
      </c>
      <c r="AK5" s="28">
        <f>AJ5+1</f>
        <v>45572</v>
      </c>
      <c r="AL5" s="29">
        <f>AK5+1</f>
        <v>45573</v>
      </c>
      <c r="AM5" s="29">
        <f t="shared" si="7"/>
        <v>45574</v>
      </c>
      <c r="AN5" s="29">
        <f t="shared" si="7"/>
        <v>45575</v>
      </c>
      <c r="AO5" s="29">
        <f t="shared" si="7"/>
        <v>45576</v>
      </c>
      <c r="AP5" s="29">
        <f t="shared" si="7"/>
        <v>45577</v>
      </c>
      <c r="AQ5" s="30">
        <f t="shared" si="7"/>
        <v>45578</v>
      </c>
      <c r="AR5" s="28">
        <f>AQ5+1</f>
        <v>45579</v>
      </c>
      <c r="AS5" s="29">
        <f>AR5+1</f>
        <v>45580</v>
      </c>
      <c r="AT5" s="29">
        <f t="shared" si="7"/>
        <v>45581</v>
      </c>
      <c r="AU5" s="29">
        <f t="shared" si="7"/>
        <v>45582</v>
      </c>
      <c r="AV5" s="29">
        <f t="shared" si="7"/>
        <v>45583</v>
      </c>
      <c r="AW5" s="29">
        <f t="shared" si="7"/>
        <v>45584</v>
      </c>
      <c r="AX5" s="30">
        <f t="shared" si="7"/>
        <v>45585</v>
      </c>
      <c r="AY5" s="28">
        <f>AX5+1</f>
        <v>45586</v>
      </c>
      <c r="AZ5" s="29">
        <f>AY5+1</f>
        <v>45587</v>
      </c>
      <c r="BA5" s="29">
        <f t="shared" ref="BA5:BE5" si="8">AZ5+1</f>
        <v>45588</v>
      </c>
      <c r="BB5" s="29">
        <f t="shared" si="8"/>
        <v>45589</v>
      </c>
      <c r="BC5" s="29">
        <f t="shared" si="8"/>
        <v>45590</v>
      </c>
      <c r="BD5" s="29">
        <f t="shared" si="8"/>
        <v>45591</v>
      </c>
      <c r="BE5" s="30">
        <f t="shared" si="8"/>
        <v>45592</v>
      </c>
      <c r="BF5" s="28">
        <f>BE5+1</f>
        <v>45593</v>
      </c>
      <c r="BG5" s="29">
        <f>BF5+1</f>
        <v>45594</v>
      </c>
      <c r="BH5" s="29">
        <f t="shared" ref="BH5:BL5" si="9">BG5+1</f>
        <v>45595</v>
      </c>
      <c r="BI5" s="29">
        <f t="shared" si="9"/>
        <v>45596</v>
      </c>
      <c r="BJ5" s="29">
        <f t="shared" si="9"/>
        <v>45597</v>
      </c>
      <c r="BK5" s="29">
        <f t="shared" si="9"/>
        <v>45598</v>
      </c>
      <c r="BL5" s="30">
        <f t="shared" si="9"/>
        <v>45599</v>
      </c>
      <c r="BM5" s="28">
        <f>BL5+1</f>
        <v>45600</v>
      </c>
      <c r="BN5" s="29">
        <f>BM5+1</f>
        <v>45601</v>
      </c>
      <c r="BO5" s="29">
        <f t="shared" ref="BO5" si="10">BN5+1</f>
        <v>45602</v>
      </c>
      <c r="BP5" s="29">
        <f t="shared" ref="BP5" si="11">BO5+1</f>
        <v>45603</v>
      </c>
      <c r="BQ5" s="29">
        <f t="shared" ref="BQ5" si="12">BP5+1</f>
        <v>45604</v>
      </c>
      <c r="BR5" s="29">
        <f t="shared" ref="BR5" si="13">BQ5+1</f>
        <v>45605</v>
      </c>
      <c r="BS5" s="30">
        <f t="shared" ref="BS5" si="14">BR5+1</f>
        <v>45606</v>
      </c>
      <c r="BT5" s="28">
        <f>BS5+1</f>
        <v>45607</v>
      </c>
      <c r="BU5" s="29">
        <f>BT5+1</f>
        <v>45608</v>
      </c>
      <c r="BV5" s="29">
        <f t="shared" ref="BV5" si="15">BU5+1</f>
        <v>45609</v>
      </c>
      <c r="BW5" s="29">
        <f t="shared" ref="BW5" si="16">BV5+1</f>
        <v>45610</v>
      </c>
      <c r="BX5" s="29">
        <f t="shared" ref="BX5" si="17">BW5+1</f>
        <v>45611</v>
      </c>
      <c r="BY5" s="29">
        <f t="shared" ref="BY5" si="18">BX5+1</f>
        <v>45612</v>
      </c>
      <c r="BZ5" s="30">
        <f t="shared" ref="BZ5:CB5" si="19">BY5+1</f>
        <v>45613</v>
      </c>
      <c r="CA5" s="28">
        <f t="shared" si="19"/>
        <v>45614</v>
      </c>
      <c r="CB5" s="29">
        <f t="shared" si="19"/>
        <v>45615</v>
      </c>
      <c r="CC5" s="29">
        <f t="shared" ref="CC5" si="20">CB5+1</f>
        <v>45616</v>
      </c>
      <c r="CD5" s="29">
        <f t="shared" ref="CD5" si="21">CC5+1</f>
        <v>45617</v>
      </c>
      <c r="CE5" s="29">
        <f t="shared" ref="CE5" si="22">CD5+1</f>
        <v>45618</v>
      </c>
      <c r="CF5" s="29">
        <f t="shared" ref="CF5" si="23">CE5+1</f>
        <v>45619</v>
      </c>
      <c r="CG5" s="30">
        <f t="shared" ref="CG5:CI5" si="24">CF5+1</f>
        <v>45620</v>
      </c>
      <c r="CH5" s="28">
        <f t="shared" si="24"/>
        <v>45621</v>
      </c>
      <c r="CI5" s="29">
        <f t="shared" si="24"/>
        <v>45622</v>
      </c>
      <c r="CJ5" s="29">
        <f t="shared" ref="CJ5" si="25">CI5+1</f>
        <v>45623</v>
      </c>
      <c r="CK5" s="29">
        <f t="shared" ref="CK5" si="26">CJ5+1</f>
        <v>45624</v>
      </c>
      <c r="CL5" s="29">
        <f t="shared" ref="CL5" si="27">CK5+1</f>
        <v>45625</v>
      </c>
      <c r="CM5" s="29">
        <f t="shared" ref="CM5" si="28">CL5+1</f>
        <v>45626</v>
      </c>
      <c r="CN5" s="30">
        <f t="shared" ref="CN5" si="29">CM5+1</f>
        <v>45627</v>
      </c>
      <c r="CO5" s="28">
        <f t="shared" ref="CO5" si="30">CN5+1</f>
        <v>45628</v>
      </c>
      <c r="CP5" s="29">
        <f t="shared" ref="CP5" si="31">CO5+1</f>
        <v>45629</v>
      </c>
      <c r="CQ5" s="29">
        <f t="shared" ref="CQ5" si="32">CP5+1</f>
        <v>45630</v>
      </c>
      <c r="CR5" s="29">
        <f t="shared" ref="CR5" si="33">CQ5+1</f>
        <v>45631</v>
      </c>
      <c r="CS5" s="29">
        <f t="shared" ref="CS5" si="34">CR5+1</f>
        <v>45632</v>
      </c>
      <c r="CT5" s="29">
        <f t="shared" ref="CT5" si="35">CS5+1</f>
        <v>45633</v>
      </c>
      <c r="CU5" s="30">
        <f t="shared" ref="CU5" si="36">CT5+1</f>
        <v>45634</v>
      </c>
      <c r="CV5" s="28">
        <f t="shared" ref="CV5" si="37">CU5+1</f>
        <v>45635</v>
      </c>
      <c r="CW5" s="29">
        <f t="shared" ref="CW5" si="38">CV5+1</f>
        <v>45636</v>
      </c>
      <c r="CX5" s="29">
        <f t="shared" ref="CX5" si="39">CW5+1</f>
        <v>45637</v>
      </c>
      <c r="CY5" s="29">
        <f t="shared" ref="CY5" si="40">CX5+1</f>
        <v>45638</v>
      </c>
      <c r="CZ5" s="29">
        <f t="shared" ref="CZ5" si="41">CY5+1</f>
        <v>45639</v>
      </c>
      <c r="DA5" s="29">
        <f t="shared" ref="DA5" si="42">CZ5+1</f>
        <v>45640</v>
      </c>
      <c r="DB5" s="30">
        <f t="shared" ref="DB5" si="43">DA5+1</f>
        <v>45641</v>
      </c>
      <c r="DC5" s="28">
        <f t="shared" ref="DC5" si="44">DB5+1</f>
        <v>45642</v>
      </c>
      <c r="DD5" s="29">
        <f t="shared" ref="DD5" si="45">DC5+1</f>
        <v>45643</v>
      </c>
      <c r="DE5" s="29">
        <f t="shared" ref="DE5" si="46">DD5+1</f>
        <v>45644</v>
      </c>
      <c r="DF5" s="29">
        <f t="shared" ref="DF5" si="47">DE5+1</f>
        <v>45645</v>
      </c>
      <c r="DG5" s="29">
        <f t="shared" ref="DG5" si="48">DF5+1</f>
        <v>45646</v>
      </c>
      <c r="DH5" s="29">
        <f t="shared" ref="DH5" si="49">DG5+1</f>
        <v>45647</v>
      </c>
      <c r="DI5" s="30">
        <f t="shared" ref="DI5" si="50">DH5+1</f>
        <v>45648</v>
      </c>
      <c r="DJ5" s="28">
        <f t="shared" ref="DJ5" si="51">DI5+1</f>
        <v>45649</v>
      </c>
      <c r="DK5" s="29">
        <f t="shared" ref="DK5" si="52">DJ5+1</f>
        <v>45650</v>
      </c>
      <c r="DL5" s="29">
        <f t="shared" ref="DL5" si="53">DK5+1</f>
        <v>45651</v>
      </c>
      <c r="DM5" s="29">
        <f t="shared" ref="DM5" si="54">DL5+1</f>
        <v>45652</v>
      </c>
      <c r="DN5" s="29">
        <f t="shared" ref="DN5" si="55">DM5+1</f>
        <v>45653</v>
      </c>
      <c r="DO5" s="29">
        <f t="shared" ref="DO5" si="56">DN5+1</f>
        <v>45654</v>
      </c>
      <c r="DP5" s="30">
        <f t="shared" ref="DP5" si="57">DO5+1</f>
        <v>45655</v>
      </c>
      <c r="DQ5" s="28">
        <f t="shared" ref="DQ5" si="58">DP5+1</f>
        <v>45656</v>
      </c>
      <c r="DR5" s="29">
        <f t="shared" ref="DR5" si="59">DQ5+1</f>
        <v>45657</v>
      </c>
      <c r="DS5" s="29">
        <f t="shared" ref="DS5" si="60">DR5+1</f>
        <v>45658</v>
      </c>
      <c r="DT5" s="29">
        <f t="shared" ref="DT5" si="61">DS5+1</f>
        <v>45659</v>
      </c>
      <c r="DU5" s="29">
        <f t="shared" ref="DU5" si="62">DT5+1</f>
        <v>45660</v>
      </c>
      <c r="DV5" s="29">
        <f t="shared" ref="DV5" si="63">DU5+1</f>
        <v>45661</v>
      </c>
      <c r="DW5" s="30">
        <f t="shared" ref="DW5" si="64">DV5+1</f>
        <v>45662</v>
      </c>
    </row>
    <row r="6" spans="1:127" ht="30" customHeight="1" thickBot="1" x14ac:dyDescent="0.3">
      <c r="A6" s="20" t="s">
        <v>5</v>
      </c>
      <c r="B6" s="6" t="s">
        <v>13</v>
      </c>
      <c r="C6" s="7" t="s">
        <v>17</v>
      </c>
      <c r="D6" s="7" t="s">
        <v>18</v>
      </c>
      <c r="E6" s="7" t="s">
        <v>19</v>
      </c>
      <c r="F6" s="7" t="s">
        <v>20</v>
      </c>
      <c r="G6" s="7"/>
      <c r="H6" s="7" t="s">
        <v>21</v>
      </c>
      <c r="I6" s="8" t="str">
        <f t="shared" ref="I6" si="65">LEFT(TEXT(I5,"ddd"),1)</f>
        <v>l</v>
      </c>
      <c r="J6" s="8" t="str">
        <f t="shared" ref="J6:AR6" si="66">LEFT(TEXT(J5,"ddd"),1)</f>
        <v>m</v>
      </c>
      <c r="K6" s="8" t="str">
        <f t="shared" si="66"/>
        <v>m</v>
      </c>
      <c r="L6" s="8" t="str">
        <f t="shared" si="66"/>
        <v>j</v>
      </c>
      <c r="M6" s="8" t="str">
        <f t="shared" si="66"/>
        <v>v</v>
      </c>
      <c r="N6" s="8" t="str">
        <f t="shared" si="66"/>
        <v>s</v>
      </c>
      <c r="O6" s="8" t="str">
        <f t="shared" si="66"/>
        <v>d</v>
      </c>
      <c r="P6" s="8" t="str">
        <f t="shared" si="66"/>
        <v>l</v>
      </c>
      <c r="Q6" s="8" t="str">
        <f t="shared" si="66"/>
        <v>m</v>
      </c>
      <c r="R6" s="8" t="str">
        <f t="shared" si="66"/>
        <v>m</v>
      </c>
      <c r="S6" s="8" t="str">
        <f t="shared" si="66"/>
        <v>j</v>
      </c>
      <c r="T6" s="8" t="str">
        <f t="shared" si="66"/>
        <v>v</v>
      </c>
      <c r="U6" s="8" t="str">
        <f t="shared" si="66"/>
        <v>s</v>
      </c>
      <c r="V6" s="8" t="str">
        <f t="shared" si="66"/>
        <v>d</v>
      </c>
      <c r="W6" s="8" t="str">
        <f t="shared" si="66"/>
        <v>l</v>
      </c>
      <c r="X6" s="8" t="str">
        <f t="shared" si="66"/>
        <v>m</v>
      </c>
      <c r="Y6" s="8" t="str">
        <f t="shared" si="66"/>
        <v>m</v>
      </c>
      <c r="Z6" s="8" t="str">
        <f t="shared" si="66"/>
        <v>j</v>
      </c>
      <c r="AA6" s="8" t="str">
        <f t="shared" si="66"/>
        <v>v</v>
      </c>
      <c r="AB6" s="8" t="str">
        <f t="shared" si="66"/>
        <v>s</v>
      </c>
      <c r="AC6" s="8" t="str">
        <f t="shared" si="66"/>
        <v>d</v>
      </c>
      <c r="AD6" s="8" t="str">
        <f t="shared" si="66"/>
        <v>l</v>
      </c>
      <c r="AE6" s="8" t="str">
        <f t="shared" si="66"/>
        <v>m</v>
      </c>
      <c r="AF6" s="8" t="str">
        <f t="shared" si="66"/>
        <v>m</v>
      </c>
      <c r="AG6" s="8" t="str">
        <f t="shared" si="66"/>
        <v>j</v>
      </c>
      <c r="AH6" s="8" t="str">
        <f t="shared" si="66"/>
        <v>v</v>
      </c>
      <c r="AI6" s="8" t="str">
        <f t="shared" si="66"/>
        <v>s</v>
      </c>
      <c r="AJ6" s="8" t="str">
        <f t="shared" si="66"/>
        <v>d</v>
      </c>
      <c r="AK6" s="8" t="str">
        <f t="shared" si="66"/>
        <v>l</v>
      </c>
      <c r="AL6" s="8" t="str">
        <f t="shared" si="66"/>
        <v>m</v>
      </c>
      <c r="AM6" s="8" t="str">
        <f t="shared" si="66"/>
        <v>m</v>
      </c>
      <c r="AN6" s="8" t="str">
        <f t="shared" si="66"/>
        <v>j</v>
      </c>
      <c r="AO6" s="8" t="str">
        <f t="shared" si="66"/>
        <v>v</v>
      </c>
      <c r="AP6" s="8" t="str">
        <f t="shared" si="66"/>
        <v>s</v>
      </c>
      <c r="AQ6" s="8" t="str">
        <f t="shared" si="66"/>
        <v>d</v>
      </c>
      <c r="AR6" s="8" t="str">
        <f t="shared" si="66"/>
        <v>l</v>
      </c>
      <c r="AS6" s="8" t="str">
        <f t="shared" ref="AS6:BL6" si="67">LEFT(TEXT(AS5,"ddd"),1)</f>
        <v>m</v>
      </c>
      <c r="AT6" s="8" t="str">
        <f t="shared" si="67"/>
        <v>m</v>
      </c>
      <c r="AU6" s="8" t="str">
        <f t="shared" si="67"/>
        <v>j</v>
      </c>
      <c r="AV6" s="8" t="str">
        <f t="shared" si="67"/>
        <v>v</v>
      </c>
      <c r="AW6" s="8" t="str">
        <f t="shared" si="67"/>
        <v>s</v>
      </c>
      <c r="AX6" s="8" t="str">
        <f t="shared" si="67"/>
        <v>d</v>
      </c>
      <c r="AY6" s="8" t="str">
        <f t="shared" si="67"/>
        <v>l</v>
      </c>
      <c r="AZ6" s="8" t="str">
        <f t="shared" si="67"/>
        <v>m</v>
      </c>
      <c r="BA6" s="8" t="str">
        <f t="shared" si="67"/>
        <v>m</v>
      </c>
      <c r="BB6" s="8" t="str">
        <f t="shared" si="67"/>
        <v>j</v>
      </c>
      <c r="BC6" s="8" t="str">
        <f t="shared" si="67"/>
        <v>v</v>
      </c>
      <c r="BD6" s="8" t="str">
        <f t="shared" si="67"/>
        <v>s</v>
      </c>
      <c r="BE6" s="8" t="str">
        <f t="shared" si="67"/>
        <v>d</v>
      </c>
      <c r="BF6" s="8" t="str">
        <f t="shared" si="67"/>
        <v>l</v>
      </c>
      <c r="BG6" s="8" t="str">
        <f t="shared" si="67"/>
        <v>m</v>
      </c>
      <c r="BH6" s="8" t="str">
        <f t="shared" si="67"/>
        <v>m</v>
      </c>
      <c r="BI6" s="8" t="str">
        <f t="shared" si="67"/>
        <v>j</v>
      </c>
      <c r="BJ6" s="8" t="str">
        <f t="shared" si="67"/>
        <v>v</v>
      </c>
      <c r="BK6" s="8" t="str">
        <f t="shared" si="67"/>
        <v>s</v>
      </c>
      <c r="BL6" s="8" t="str">
        <f t="shared" si="67"/>
        <v>d</v>
      </c>
      <c r="BM6" s="8" t="str">
        <f t="shared" ref="BM6:BS6" si="68">LEFT(TEXT(BM5,"ddd"),1)</f>
        <v>l</v>
      </c>
      <c r="BN6" s="8" t="str">
        <f t="shared" si="68"/>
        <v>m</v>
      </c>
      <c r="BO6" s="8" t="str">
        <f t="shared" si="68"/>
        <v>m</v>
      </c>
      <c r="BP6" s="8" t="str">
        <f t="shared" si="68"/>
        <v>j</v>
      </c>
      <c r="BQ6" s="8" t="str">
        <f t="shared" si="68"/>
        <v>v</v>
      </c>
      <c r="BR6" s="8" t="str">
        <f t="shared" si="68"/>
        <v>s</v>
      </c>
      <c r="BS6" s="8" t="str">
        <f t="shared" si="68"/>
        <v>d</v>
      </c>
      <c r="BT6" s="8" t="str">
        <f t="shared" ref="BT6:BZ6" si="69">LEFT(TEXT(BT5,"ddd"),1)</f>
        <v>l</v>
      </c>
      <c r="BU6" s="8" t="str">
        <f t="shared" si="69"/>
        <v>m</v>
      </c>
      <c r="BV6" s="8" t="str">
        <f t="shared" si="69"/>
        <v>m</v>
      </c>
      <c r="BW6" s="8" t="str">
        <f t="shared" si="69"/>
        <v>j</v>
      </c>
      <c r="BX6" s="8" t="str">
        <f t="shared" si="69"/>
        <v>v</v>
      </c>
      <c r="BY6" s="8" t="str">
        <f t="shared" si="69"/>
        <v>s</v>
      </c>
      <c r="BZ6" s="8" t="str">
        <f t="shared" si="69"/>
        <v>d</v>
      </c>
      <c r="CA6" s="8" t="str">
        <f t="shared" ref="CA6:CN6" si="70">LEFT(TEXT(CA5,"ddd"),1)</f>
        <v>l</v>
      </c>
      <c r="CB6" s="8" t="str">
        <f t="shared" si="70"/>
        <v>m</v>
      </c>
      <c r="CC6" s="8" t="str">
        <f t="shared" si="70"/>
        <v>m</v>
      </c>
      <c r="CD6" s="8" t="str">
        <f t="shared" si="70"/>
        <v>j</v>
      </c>
      <c r="CE6" s="8" t="str">
        <f t="shared" si="70"/>
        <v>v</v>
      </c>
      <c r="CF6" s="8" t="str">
        <f t="shared" si="70"/>
        <v>s</v>
      </c>
      <c r="CG6" s="8" t="str">
        <f t="shared" si="70"/>
        <v>d</v>
      </c>
      <c r="CH6" s="8" t="str">
        <f t="shared" si="70"/>
        <v>l</v>
      </c>
      <c r="CI6" s="8" t="str">
        <f t="shared" si="70"/>
        <v>m</v>
      </c>
      <c r="CJ6" s="8" t="str">
        <f t="shared" si="70"/>
        <v>m</v>
      </c>
      <c r="CK6" s="8" t="str">
        <f t="shared" si="70"/>
        <v>j</v>
      </c>
      <c r="CL6" s="8" t="str">
        <f t="shared" si="70"/>
        <v>v</v>
      </c>
      <c r="CM6" s="8" t="str">
        <f t="shared" si="70"/>
        <v>s</v>
      </c>
      <c r="CN6" s="8" t="str">
        <f t="shared" si="70"/>
        <v>d</v>
      </c>
      <c r="CO6" s="8" t="str">
        <f t="shared" ref="CO6:CU6" si="71">LEFT(TEXT(CO5,"ddd"),1)</f>
        <v>l</v>
      </c>
      <c r="CP6" s="8" t="str">
        <f t="shared" si="71"/>
        <v>m</v>
      </c>
      <c r="CQ6" s="8" t="str">
        <f t="shared" si="71"/>
        <v>m</v>
      </c>
      <c r="CR6" s="8" t="str">
        <f t="shared" si="71"/>
        <v>j</v>
      </c>
      <c r="CS6" s="8" t="str">
        <f t="shared" si="71"/>
        <v>v</v>
      </c>
      <c r="CT6" s="8" t="str">
        <f t="shared" si="71"/>
        <v>s</v>
      </c>
      <c r="CU6" s="8" t="str">
        <f t="shared" si="71"/>
        <v>d</v>
      </c>
      <c r="CV6" s="8" t="str">
        <f t="shared" ref="CV6:DB6" si="72">LEFT(TEXT(CV5,"ddd"),1)</f>
        <v>l</v>
      </c>
      <c r="CW6" s="8" t="str">
        <f t="shared" si="72"/>
        <v>m</v>
      </c>
      <c r="CX6" s="8" t="str">
        <f t="shared" si="72"/>
        <v>m</v>
      </c>
      <c r="CY6" s="8" t="str">
        <f t="shared" si="72"/>
        <v>j</v>
      </c>
      <c r="CZ6" s="8" t="str">
        <f t="shared" si="72"/>
        <v>v</v>
      </c>
      <c r="DA6" s="8" t="str">
        <f t="shared" si="72"/>
        <v>s</v>
      </c>
      <c r="DB6" s="8" t="str">
        <f t="shared" si="72"/>
        <v>d</v>
      </c>
      <c r="DC6" s="8" t="str">
        <f t="shared" ref="DC6:DI6" si="73">LEFT(TEXT(DC5,"ddd"),1)</f>
        <v>l</v>
      </c>
      <c r="DD6" s="8" t="str">
        <f t="shared" si="73"/>
        <v>m</v>
      </c>
      <c r="DE6" s="8" t="str">
        <f t="shared" si="73"/>
        <v>m</v>
      </c>
      <c r="DF6" s="8" t="str">
        <f t="shared" si="73"/>
        <v>j</v>
      </c>
      <c r="DG6" s="8" t="str">
        <f t="shared" si="73"/>
        <v>v</v>
      </c>
      <c r="DH6" s="8" t="str">
        <f t="shared" si="73"/>
        <v>s</v>
      </c>
      <c r="DI6" s="8" t="str">
        <f t="shared" si="73"/>
        <v>d</v>
      </c>
      <c r="DJ6" s="8" t="str">
        <f t="shared" ref="DJ6:DW6" si="74">LEFT(TEXT(DJ5,"ddd"),1)</f>
        <v>l</v>
      </c>
      <c r="DK6" s="8" t="str">
        <f t="shared" si="74"/>
        <v>m</v>
      </c>
      <c r="DL6" s="8" t="str">
        <f t="shared" si="74"/>
        <v>m</v>
      </c>
      <c r="DM6" s="8" t="str">
        <f t="shared" si="74"/>
        <v>j</v>
      </c>
      <c r="DN6" s="8" t="str">
        <f t="shared" si="74"/>
        <v>v</v>
      </c>
      <c r="DO6" s="8" t="str">
        <f t="shared" si="74"/>
        <v>s</v>
      </c>
      <c r="DP6" s="8" t="str">
        <f t="shared" si="74"/>
        <v>d</v>
      </c>
      <c r="DQ6" s="8" t="str">
        <f t="shared" si="74"/>
        <v>l</v>
      </c>
      <c r="DR6" s="8" t="str">
        <f t="shared" si="74"/>
        <v>m</v>
      </c>
      <c r="DS6" s="8" t="str">
        <f t="shared" si="74"/>
        <v>m</v>
      </c>
      <c r="DT6" s="8" t="str">
        <f t="shared" si="74"/>
        <v>j</v>
      </c>
      <c r="DU6" s="8" t="str">
        <f t="shared" si="74"/>
        <v>v</v>
      </c>
      <c r="DV6" s="8" t="str">
        <f t="shared" si="74"/>
        <v>s</v>
      </c>
      <c r="DW6" s="8" t="str">
        <f t="shared" si="74"/>
        <v>d</v>
      </c>
    </row>
    <row r="7" spans="1:127" ht="30" hidden="1" customHeight="1" thickBot="1" x14ac:dyDescent="0.3">
      <c r="A7" s="19" t="s">
        <v>6</v>
      </c>
      <c r="C7" s="22"/>
      <c r="E7"/>
      <c r="H7" t="str">
        <f>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row>
    <row r="8" spans="1:127" s="2" customFormat="1" ht="30" customHeight="1" thickBot="1" x14ac:dyDescent="0.3">
      <c r="A8" s="20" t="s">
        <v>7</v>
      </c>
      <c r="B8" s="13" t="s">
        <v>23</v>
      </c>
      <c r="C8" s="43"/>
      <c r="D8" s="44"/>
      <c r="E8" s="45"/>
      <c r="F8" s="46"/>
      <c r="G8" s="27"/>
      <c r="H8" s="11" t="str">
        <f t="shared" ref="H8:H38" si="75">IF(OR(ISBLANK(task_start),ISBLANK(task_end)),"",task_end-task_start+1)</f>
        <v/>
      </c>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row>
    <row r="9" spans="1:127" s="2" customFormat="1" ht="30" customHeight="1" thickBot="1" x14ac:dyDescent="0.3">
      <c r="A9" s="20"/>
      <c r="B9" s="71" t="s">
        <v>56</v>
      </c>
      <c r="C9" s="47" t="s">
        <v>37</v>
      </c>
      <c r="D9" s="48">
        <v>1</v>
      </c>
      <c r="E9" s="49">
        <v>45544</v>
      </c>
      <c r="F9" s="49">
        <v>45544</v>
      </c>
      <c r="G9" s="32"/>
      <c r="H9" s="11"/>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row>
    <row r="10" spans="1:127" s="2" customFormat="1" ht="37.15" customHeight="1" thickBot="1" x14ac:dyDescent="0.3">
      <c r="A10" s="20" t="s">
        <v>8</v>
      </c>
      <c r="B10" s="71" t="s">
        <v>38</v>
      </c>
      <c r="C10" s="47" t="s">
        <v>37</v>
      </c>
      <c r="D10" s="50">
        <v>1</v>
      </c>
      <c r="E10" s="49">
        <v>45544</v>
      </c>
      <c r="F10" s="49">
        <v>45583</v>
      </c>
      <c r="G10" s="11"/>
      <c r="H10" s="11">
        <f t="shared" si="75"/>
        <v>40</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row>
    <row r="11" spans="1:127" s="2" customFormat="1" ht="30" customHeight="1" thickBot="1" x14ac:dyDescent="0.3">
      <c r="A11" s="20" t="s">
        <v>9</v>
      </c>
      <c r="B11" s="72" t="s">
        <v>42</v>
      </c>
      <c r="C11" s="47" t="s">
        <v>37</v>
      </c>
      <c r="D11" s="50">
        <v>0.8</v>
      </c>
      <c r="E11" s="49">
        <v>45544</v>
      </c>
      <c r="F11" s="49">
        <v>45656</v>
      </c>
      <c r="G11" s="11"/>
      <c r="H11" s="11">
        <f t="shared" si="75"/>
        <v>113</v>
      </c>
      <c r="I11" s="16"/>
      <c r="J11" s="16"/>
      <c r="K11" s="16"/>
      <c r="L11" s="16"/>
      <c r="M11" s="16"/>
      <c r="N11" s="16"/>
      <c r="O11" s="16"/>
      <c r="P11" s="16"/>
      <c r="Q11" s="16"/>
      <c r="R11" s="16"/>
      <c r="S11" s="16"/>
      <c r="T11" s="16"/>
      <c r="U11" s="17"/>
      <c r="V11" s="17"/>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row>
    <row r="12" spans="1:127" s="2" customFormat="1" ht="29.25" customHeight="1" thickBot="1" x14ac:dyDescent="0.3">
      <c r="A12" s="20"/>
      <c r="B12" s="72" t="s">
        <v>39</v>
      </c>
      <c r="C12" s="47" t="s">
        <v>37</v>
      </c>
      <c r="D12" s="50">
        <v>1</v>
      </c>
      <c r="E12" s="49">
        <v>45544</v>
      </c>
      <c r="F12" s="49">
        <v>45583</v>
      </c>
      <c r="G12" s="11"/>
      <c r="H12" s="11"/>
      <c r="I12" s="16"/>
      <c r="J12" s="16"/>
      <c r="K12" s="16"/>
      <c r="L12" s="16"/>
      <c r="M12" s="16"/>
      <c r="N12" s="16"/>
      <c r="O12" s="16"/>
      <c r="P12" s="16"/>
      <c r="Q12" s="16"/>
      <c r="R12" s="16"/>
      <c r="S12" s="16"/>
      <c r="T12" s="16"/>
      <c r="U12" s="17"/>
      <c r="V12" s="17"/>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row>
    <row r="13" spans="1:127" s="2" customFormat="1" ht="29.25" customHeight="1" thickBot="1" x14ac:dyDescent="0.3">
      <c r="A13" s="20"/>
      <c r="B13" s="72" t="s">
        <v>40</v>
      </c>
      <c r="C13" s="73" t="s">
        <v>41</v>
      </c>
      <c r="D13" s="50">
        <v>1</v>
      </c>
      <c r="E13" s="49">
        <v>45544</v>
      </c>
      <c r="F13" s="49">
        <v>45583</v>
      </c>
      <c r="G13" s="11"/>
      <c r="H13" s="11"/>
      <c r="I13" s="16"/>
      <c r="J13" s="16"/>
      <c r="K13" s="16"/>
      <c r="L13" s="16"/>
      <c r="M13" s="16"/>
      <c r="N13" s="16"/>
      <c r="O13" s="16"/>
      <c r="P13" s="16"/>
      <c r="Q13" s="16"/>
      <c r="R13" s="16"/>
      <c r="S13" s="16"/>
      <c r="T13" s="16"/>
      <c r="U13" s="17"/>
      <c r="V13" s="17"/>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row>
    <row r="14" spans="1:127" s="2" customFormat="1" ht="30" customHeight="1" thickBot="1" x14ac:dyDescent="0.3">
      <c r="A14" s="20" t="s">
        <v>10</v>
      </c>
      <c r="B14" s="12" t="s">
        <v>28</v>
      </c>
      <c r="C14" s="51"/>
      <c r="D14" s="52"/>
      <c r="E14" s="53"/>
      <c r="F14" s="54"/>
      <c r="G14" s="35"/>
      <c r="H14" s="11" t="str">
        <f t="shared" si="75"/>
        <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row>
    <row r="15" spans="1:127" s="2" customFormat="1" ht="30" customHeight="1" thickBot="1" x14ac:dyDescent="0.3">
      <c r="A15" s="20"/>
      <c r="B15" s="72" t="s">
        <v>43</v>
      </c>
      <c r="C15" s="73" t="s">
        <v>55</v>
      </c>
      <c r="D15" s="50">
        <v>1</v>
      </c>
      <c r="E15" s="49">
        <v>45545</v>
      </c>
      <c r="F15" s="49">
        <v>45583</v>
      </c>
      <c r="G15" s="35"/>
      <c r="H15" s="11"/>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row>
    <row r="16" spans="1:127" s="2" customFormat="1" ht="30" customHeight="1" thickBot="1" x14ac:dyDescent="0.3">
      <c r="A16" s="20"/>
      <c r="B16" s="72" t="s">
        <v>45</v>
      </c>
      <c r="C16" s="73" t="s">
        <v>55</v>
      </c>
      <c r="D16" s="50">
        <v>1</v>
      </c>
      <c r="E16" s="49">
        <v>45545</v>
      </c>
      <c r="F16" s="49">
        <v>45583</v>
      </c>
      <c r="G16" s="11"/>
      <c r="H16" s="11">
        <f t="shared" si="75"/>
        <v>39</v>
      </c>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row>
    <row r="17" spans="1:127" s="2" customFormat="1" ht="30" customHeight="1" thickBot="1" x14ac:dyDescent="0.3">
      <c r="A17" s="19"/>
      <c r="B17" s="72" t="s">
        <v>46</v>
      </c>
      <c r="C17" s="73" t="s">
        <v>41</v>
      </c>
      <c r="D17" s="50">
        <v>1</v>
      </c>
      <c r="E17" s="49">
        <v>45545</v>
      </c>
      <c r="F17" s="49">
        <v>45583</v>
      </c>
      <c r="G17" s="11"/>
      <c r="H17" s="11">
        <f t="shared" si="75"/>
        <v>39</v>
      </c>
      <c r="I17" s="16"/>
      <c r="J17" s="16"/>
      <c r="K17" s="16"/>
      <c r="L17" s="16"/>
      <c r="M17" s="16"/>
      <c r="N17" s="16"/>
      <c r="O17" s="16"/>
      <c r="P17" s="16"/>
      <c r="Q17" s="16"/>
      <c r="R17" s="16"/>
      <c r="S17" s="16"/>
      <c r="T17" s="16"/>
      <c r="U17" s="17"/>
      <c r="V17" s="17"/>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row>
    <row r="18" spans="1:127" s="2" customFormat="1" ht="30" customHeight="1" thickBot="1" x14ac:dyDescent="0.3">
      <c r="A18" s="19"/>
      <c r="B18" s="72" t="s">
        <v>47</v>
      </c>
      <c r="C18" s="73" t="s">
        <v>41</v>
      </c>
      <c r="D18" s="50">
        <v>1</v>
      </c>
      <c r="E18" s="49">
        <v>45545</v>
      </c>
      <c r="F18" s="49">
        <v>45583</v>
      </c>
      <c r="G18" s="11"/>
      <c r="H18" s="11">
        <f t="shared" si="75"/>
        <v>39</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row>
    <row r="19" spans="1:127" s="2" customFormat="1" ht="30" customHeight="1" thickBot="1" x14ac:dyDescent="0.3">
      <c r="A19" s="19"/>
      <c r="B19" s="72" t="s">
        <v>44</v>
      </c>
      <c r="C19" s="47" t="s">
        <v>37</v>
      </c>
      <c r="D19" s="50">
        <v>1</v>
      </c>
      <c r="E19" s="49">
        <v>45566</v>
      </c>
      <c r="F19" s="49">
        <v>45583</v>
      </c>
      <c r="G19" s="11"/>
      <c r="H19" s="11">
        <f t="shared" si="75"/>
        <v>18</v>
      </c>
      <c r="I19" s="16"/>
      <c r="J19" s="16"/>
      <c r="K19" s="16"/>
      <c r="L19" s="16"/>
      <c r="M19" s="16"/>
      <c r="N19" s="16"/>
      <c r="O19" s="16"/>
      <c r="P19" s="16"/>
      <c r="Q19" s="16"/>
      <c r="R19" s="16"/>
      <c r="S19" s="16"/>
      <c r="T19" s="16"/>
      <c r="U19" s="16"/>
      <c r="V19" s="16"/>
      <c r="W19" s="16"/>
      <c r="X19" s="16"/>
      <c r="Y19" s="17"/>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row>
    <row r="20" spans="1:127" s="2" customFormat="1" ht="30" customHeight="1" thickBot="1" x14ac:dyDescent="0.3">
      <c r="A20" s="19"/>
      <c r="B20" s="72" t="s">
        <v>50</v>
      </c>
      <c r="C20" s="73" t="s">
        <v>41</v>
      </c>
      <c r="D20" s="50">
        <v>0.7</v>
      </c>
      <c r="E20" s="49">
        <v>45566</v>
      </c>
      <c r="F20" s="49">
        <v>45646</v>
      </c>
      <c r="G20" s="11"/>
      <c r="H20" s="11"/>
      <c r="I20" s="16"/>
      <c r="J20" s="16"/>
      <c r="K20" s="16"/>
      <c r="L20" s="16"/>
      <c r="M20" s="16"/>
      <c r="N20" s="16"/>
      <c r="O20" s="16"/>
      <c r="P20" s="16"/>
      <c r="Q20" s="16"/>
      <c r="R20" s="16"/>
      <c r="S20" s="16"/>
      <c r="T20" s="16"/>
      <c r="U20" s="16"/>
      <c r="V20" s="16"/>
      <c r="W20" s="16"/>
      <c r="X20" s="16"/>
      <c r="Y20" s="17"/>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row>
    <row r="21" spans="1:127" s="2" customFormat="1" ht="30" customHeight="1" thickBot="1" x14ac:dyDescent="0.3">
      <c r="A21" s="19"/>
      <c r="B21" s="72" t="s">
        <v>48</v>
      </c>
      <c r="C21" s="73" t="s">
        <v>55</v>
      </c>
      <c r="D21" s="50">
        <v>0.7</v>
      </c>
      <c r="E21" s="49">
        <v>45566</v>
      </c>
      <c r="F21" s="49">
        <v>45646</v>
      </c>
      <c r="G21" s="11"/>
      <c r="H21" s="11"/>
      <c r="I21" s="16"/>
      <c r="J21" s="16"/>
      <c r="K21" s="16"/>
      <c r="L21" s="16"/>
      <c r="M21" s="16"/>
      <c r="N21" s="16"/>
      <c r="O21" s="16"/>
      <c r="P21" s="16"/>
      <c r="Q21" s="16"/>
      <c r="R21" s="16"/>
      <c r="S21" s="16"/>
      <c r="T21" s="16"/>
      <c r="U21" s="16"/>
      <c r="V21" s="16"/>
      <c r="W21" s="16"/>
      <c r="X21" s="16"/>
      <c r="Y21" s="17"/>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row>
    <row r="22" spans="1:127" s="2" customFormat="1" ht="30" customHeight="1" thickBot="1" x14ac:dyDescent="0.3">
      <c r="A22" s="19"/>
      <c r="B22" s="72" t="s">
        <v>49</v>
      </c>
      <c r="C22" s="73" t="s">
        <v>55</v>
      </c>
      <c r="D22" s="50">
        <v>0.7</v>
      </c>
      <c r="E22" s="49">
        <v>45566</v>
      </c>
      <c r="F22" s="49">
        <v>45646</v>
      </c>
      <c r="G22" s="11"/>
      <c r="H22" s="11">
        <f t="shared" si="75"/>
        <v>81</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row>
    <row r="23" spans="1:127" s="2" customFormat="1" ht="30" customHeight="1" thickBot="1" x14ac:dyDescent="0.3">
      <c r="A23" s="19"/>
      <c r="B23" s="72" t="s">
        <v>22</v>
      </c>
      <c r="C23" s="73" t="s">
        <v>55</v>
      </c>
      <c r="D23" s="50">
        <v>0.7</v>
      </c>
      <c r="E23" s="49">
        <v>45566</v>
      </c>
      <c r="F23" s="49">
        <v>45646</v>
      </c>
      <c r="G23" s="11"/>
      <c r="H23" s="11"/>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row>
    <row r="24" spans="1:127" s="2" customFormat="1" ht="30" customHeight="1" thickBot="1" x14ac:dyDescent="0.3">
      <c r="A24" s="19" t="s">
        <v>11</v>
      </c>
      <c r="B24" s="38" t="s">
        <v>24</v>
      </c>
      <c r="C24" s="55"/>
      <c r="D24" s="56"/>
      <c r="E24" s="57"/>
      <c r="F24" s="58"/>
      <c r="G24" s="39"/>
      <c r="H24" s="11" t="str">
        <f t="shared" si="75"/>
        <v/>
      </c>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row>
    <row r="25" spans="1:127" s="2" customFormat="1" ht="30" customHeight="1" thickBot="1" x14ac:dyDescent="0.3">
      <c r="A25" s="19"/>
      <c r="B25" s="34" t="s">
        <v>51</v>
      </c>
      <c r="C25" s="47" t="s">
        <v>37</v>
      </c>
      <c r="D25" s="50">
        <v>0.7</v>
      </c>
      <c r="E25" s="49">
        <v>45566</v>
      </c>
      <c r="F25" s="49">
        <v>45646</v>
      </c>
      <c r="G25" s="11"/>
      <c r="H25" s="11">
        <f t="shared" si="75"/>
        <v>81</v>
      </c>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row>
    <row r="26" spans="1:127" s="2" customFormat="1" ht="30" customHeight="1" thickBot="1" x14ac:dyDescent="0.3">
      <c r="A26" s="19"/>
      <c r="B26" s="34" t="s">
        <v>52</v>
      </c>
      <c r="C26" s="73" t="s">
        <v>41</v>
      </c>
      <c r="D26" s="50">
        <v>0.7</v>
      </c>
      <c r="E26" s="49">
        <v>45566</v>
      </c>
      <c r="F26" s="49">
        <v>45646</v>
      </c>
      <c r="G26" s="11"/>
      <c r="H26" s="11">
        <f t="shared" si="75"/>
        <v>81</v>
      </c>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row>
    <row r="27" spans="1:127" s="2" customFormat="1" ht="30" customHeight="1" thickBot="1" x14ac:dyDescent="0.3">
      <c r="A27" s="19"/>
      <c r="B27" s="34" t="s">
        <v>53</v>
      </c>
      <c r="C27" s="73" t="s">
        <v>41</v>
      </c>
      <c r="D27" s="50">
        <v>0.7</v>
      </c>
      <c r="E27" s="49">
        <v>45566</v>
      </c>
      <c r="F27" s="49">
        <v>45646</v>
      </c>
      <c r="G27" s="11"/>
      <c r="H27" s="11">
        <f t="shared" si="75"/>
        <v>81</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row>
    <row r="28" spans="1:127" s="2" customFormat="1" ht="30" customHeight="1" thickBot="1" x14ac:dyDescent="0.3">
      <c r="A28" s="19"/>
      <c r="B28" s="34" t="s">
        <v>54</v>
      </c>
      <c r="C28" s="73" t="s">
        <v>41</v>
      </c>
      <c r="D28" s="50">
        <v>0.7</v>
      </c>
      <c r="E28" s="49">
        <v>45566</v>
      </c>
      <c r="F28" s="49">
        <v>45646</v>
      </c>
      <c r="G28" s="11"/>
      <c r="H28" s="11">
        <f t="shared" si="75"/>
        <v>81</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row>
    <row r="29" spans="1:127" s="2" customFormat="1" ht="30" customHeight="1" thickBot="1" x14ac:dyDescent="0.3">
      <c r="A29" s="19"/>
      <c r="B29" s="33" t="s">
        <v>32</v>
      </c>
      <c r="C29" s="73" t="s">
        <v>41</v>
      </c>
      <c r="D29" s="50">
        <v>0.7</v>
      </c>
      <c r="E29" s="49">
        <v>45566</v>
      </c>
      <c r="F29" s="49">
        <v>45646</v>
      </c>
      <c r="G29" s="11"/>
      <c r="H29" s="11"/>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row>
    <row r="30" spans="1:127" s="2" customFormat="1" ht="30" customHeight="1" thickBot="1" x14ac:dyDescent="0.3">
      <c r="A30" s="19"/>
      <c r="B30" s="33" t="s">
        <v>22</v>
      </c>
      <c r="C30" s="47" t="s">
        <v>37</v>
      </c>
      <c r="D30" s="50">
        <v>0.7</v>
      </c>
      <c r="E30" s="49">
        <v>45566</v>
      </c>
      <c r="F30" s="49">
        <v>45646</v>
      </c>
      <c r="G30" s="11"/>
      <c r="H30" s="11"/>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row>
    <row r="31" spans="1:127" s="2" customFormat="1" ht="30" customHeight="1" thickBot="1" x14ac:dyDescent="0.3">
      <c r="A31" s="19" t="s">
        <v>11</v>
      </c>
      <c r="B31" s="36" t="s">
        <v>25</v>
      </c>
      <c r="C31" s="59"/>
      <c r="D31" s="60"/>
      <c r="E31" s="61"/>
      <c r="F31" s="62"/>
      <c r="G31" s="37"/>
      <c r="H31" s="11" t="str">
        <f t="shared" si="75"/>
        <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row>
    <row r="32" spans="1:127" s="2" customFormat="1" ht="30" customHeight="1" thickBot="1" x14ac:dyDescent="0.3">
      <c r="A32" s="19"/>
      <c r="B32" s="33" t="s">
        <v>26</v>
      </c>
      <c r="C32" s="47" t="s">
        <v>37</v>
      </c>
      <c r="D32" s="50">
        <v>0.7</v>
      </c>
      <c r="E32" s="49">
        <v>45566</v>
      </c>
      <c r="F32" s="49">
        <v>45646</v>
      </c>
      <c r="G32" s="11"/>
      <c r="H32" s="11">
        <f t="shared" si="75"/>
        <v>81</v>
      </c>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row>
    <row r="33" spans="1:127" s="2" customFormat="1" ht="30" customHeight="1" thickBot="1" x14ac:dyDescent="0.3">
      <c r="A33" s="19"/>
      <c r="B33" s="33" t="s">
        <v>27</v>
      </c>
      <c r="C33" s="47" t="s">
        <v>37</v>
      </c>
      <c r="D33" s="50">
        <v>0.7</v>
      </c>
      <c r="E33" s="49">
        <v>45566</v>
      </c>
      <c r="F33" s="49">
        <v>45646</v>
      </c>
      <c r="G33" s="11"/>
      <c r="H33" s="11">
        <f t="shared" si="75"/>
        <v>81</v>
      </c>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row>
    <row r="34" spans="1:127" s="2" customFormat="1" ht="30" customHeight="1" thickBot="1" x14ac:dyDescent="0.3">
      <c r="A34" s="19"/>
      <c r="B34" s="40" t="s">
        <v>29</v>
      </c>
      <c r="C34" s="63"/>
      <c r="D34" s="64"/>
      <c r="E34" s="65"/>
      <c r="F34" s="66"/>
      <c r="G34" s="41"/>
      <c r="H34" s="11"/>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row>
    <row r="35" spans="1:127" s="2" customFormat="1" ht="30" customHeight="1" thickBot="1" x14ac:dyDescent="0.3">
      <c r="A35" s="19"/>
      <c r="B35" s="33" t="s">
        <v>30</v>
      </c>
      <c r="C35" s="47" t="s">
        <v>37</v>
      </c>
      <c r="D35" s="50">
        <v>0.7</v>
      </c>
      <c r="E35" s="49">
        <v>45566</v>
      </c>
      <c r="F35" s="49">
        <v>45646</v>
      </c>
      <c r="G35" s="11"/>
      <c r="H35" s="11"/>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row>
    <row r="36" spans="1:127" s="2" customFormat="1" ht="30" customHeight="1" thickBot="1" x14ac:dyDescent="0.3">
      <c r="A36" s="19"/>
      <c r="B36" s="33" t="s">
        <v>31</v>
      </c>
      <c r="C36" s="47" t="s">
        <v>37</v>
      </c>
      <c r="D36" s="50">
        <v>0.7</v>
      </c>
      <c r="E36" s="49">
        <v>45566</v>
      </c>
      <c r="F36" s="49">
        <v>45646</v>
      </c>
      <c r="G36" s="11"/>
      <c r="H36" s="11"/>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row>
    <row r="37" spans="1:127" s="2" customFormat="1" ht="30" customHeight="1" thickBot="1" x14ac:dyDescent="0.3">
      <c r="A37" s="19"/>
      <c r="B37" s="33" t="s">
        <v>33</v>
      </c>
      <c r="C37" s="47" t="s">
        <v>37</v>
      </c>
      <c r="D37" s="50">
        <v>0.7</v>
      </c>
      <c r="E37" s="49">
        <v>45566</v>
      </c>
      <c r="F37" s="49">
        <v>45646</v>
      </c>
      <c r="G37" s="11"/>
      <c r="H37" s="11"/>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row>
    <row r="38" spans="1:127" s="2" customFormat="1" ht="30" customHeight="1" thickBot="1" x14ac:dyDescent="0.3">
      <c r="A38" s="20" t="s">
        <v>12</v>
      </c>
      <c r="B38" s="14" t="s">
        <v>14</v>
      </c>
      <c r="C38" s="67"/>
      <c r="D38" s="68"/>
      <c r="E38" s="69"/>
      <c r="F38" s="70"/>
      <c r="G38" s="15"/>
      <c r="H38" s="15" t="str">
        <f t="shared" si="75"/>
        <v/>
      </c>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row>
    <row r="39" spans="1:127" ht="30" customHeight="1" x14ac:dyDescent="0.25">
      <c r="G39" s="4"/>
    </row>
    <row r="40" spans="1:127" ht="30" customHeight="1" x14ac:dyDescent="0.25">
      <c r="C40" s="9"/>
      <c r="F40" s="21"/>
    </row>
    <row r="41" spans="1:127" ht="30" customHeight="1" x14ac:dyDescent="0.25">
      <c r="C41" s="10"/>
    </row>
  </sheetData>
  <mergeCells count="20">
    <mergeCell ref="C3:D3"/>
    <mergeCell ref="C4:D4"/>
    <mergeCell ref="AK4:AQ4"/>
    <mergeCell ref="AR4:AX4"/>
    <mergeCell ref="AY4:BE4"/>
    <mergeCell ref="BF4:BL4"/>
    <mergeCell ref="E3:F3"/>
    <mergeCell ref="I4:O4"/>
    <mergeCell ref="P4:V4"/>
    <mergeCell ref="W4:AC4"/>
    <mergeCell ref="AD4:AJ4"/>
    <mergeCell ref="DJ4:DP4"/>
    <mergeCell ref="DQ4:DW4"/>
    <mergeCell ref="CV4:DB4"/>
    <mergeCell ref="DC4:DI4"/>
    <mergeCell ref="BM4:BS4"/>
    <mergeCell ref="BT4:BZ4"/>
    <mergeCell ref="CA4:CG4"/>
    <mergeCell ref="CH4:CN4"/>
    <mergeCell ref="CO4:CU4"/>
  </mergeCells>
  <conditionalFormatting sqref="D7:D8 D16:D38 D10:D14">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W38">
    <cfRule type="expression" dxfId="2" priority="41">
      <formula>AND(TODAY()&gt;=I$5,TODAY()&lt;J$5)</formula>
    </cfRule>
  </conditionalFormatting>
  <conditionalFormatting sqref="I7:DW38">
    <cfRule type="expression" dxfId="1" priority="35">
      <formula>AND(task_start&lt;=I$5,ROUNDDOWN((task_end-task_start+1)*task_progress,0)+task_start-1&gt;=I$5)</formula>
    </cfRule>
    <cfRule type="expression" dxfId="0" priority="36" stopIfTrue="1">
      <formula>AND(task_end&gt;=I$5,task_start&lt;J$5)</formula>
    </cfRule>
  </conditionalFormatting>
  <conditionalFormatting sqref="I5">
    <cfRule type="expression" dxfId="3" priority="8">
      <formula>I$5=_xludf.TODAY()</formula>
    </cfRule>
  </conditionalFormatting>
  <conditionalFormatting sqref="D15">
    <cfRule type="dataBar" priority="1">
      <dataBar>
        <cfvo type="num" val="0"/>
        <cfvo type="num" val="1"/>
        <color theme="0" tint="-0.249977111117893"/>
      </dataBar>
      <extLst>
        <ext xmlns:x14="http://schemas.microsoft.com/office/spreadsheetml/2009/9/main" uri="{B025F937-C7B1-47D3-B67F-A62EFF666E3E}">
          <x14:id>{B3DAD767-5719-4E22-B335-E59C1B664467}</x14:id>
        </ext>
      </extLst>
    </cfRule>
  </conditionalFormatting>
  <dataValidations disablePrompts="1" count="1">
    <dataValidation type="whole" operator="greaterThanOrEqual" allowBlank="1" showInputMessage="1" promptTitle="Mostrar semana" prompt="Al cambiar este número, se desplazará la vista del diagrama de Gantt." sqref="E4">
      <formula1>1</formula1>
    </dataValidation>
  </dataValidations>
  <printOptions horizontalCentered="1"/>
  <pageMargins left="0.35" right="0.35" top="0.35" bottom="0.5" header="0.3" footer="0.3"/>
  <pageSetup paperSize="9" scale="2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Scroll Bar 1">
              <controlPr defaultSize="0" autoPict="0">
                <anchor moveWithCells="1">
                  <from>
                    <xdr:col>9</xdr:col>
                    <xdr:colOff>0</xdr:colOff>
                    <xdr:row>2</xdr:row>
                    <xdr:rowOff>9525</xdr:rowOff>
                  </from>
                  <to>
                    <xdr:col>22</xdr:col>
                    <xdr:colOff>142875</xdr:colOff>
                    <xdr:row>3</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 D16:D38 D10:D14</xm:sqref>
        </x14:conditionalFormatting>
        <x14:conditionalFormatting xmlns:xm="http://schemas.microsoft.com/office/excel/2006/main">
          <x14:cfRule type="dataBar" id="{B3DAD767-5719-4E22-B335-E59C1B664467}">
            <x14:dataBar minLength="0" maxLength="100" gradient="0">
              <x14:cfvo type="num">
                <xm:f>0</xm:f>
              </x14:cfvo>
              <x14:cfvo type="num">
                <xm:f>1</xm:f>
              </x14:cfvo>
              <x14:negativeFillColor rgb="FFFF0000"/>
              <x14:axisColor rgb="FF000000"/>
            </x14:dataBar>
          </x14:cfRule>
          <xm:sqref>D15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230e9df3-be65-4c73-a93b-d1236ebd677e"/>
    <ds:schemaRef ds:uri="http://schemas.microsoft.com/sharepoint/v3"/>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terms/"/>
    <ds:schemaRef ds:uri="16c05727-aa75-4e4a-9b5f-8a80a1165891"/>
    <ds:schemaRef ds:uri="http://purl.org/dc/elements/1.1/"/>
    <ds:schemaRef ds:uri="71af3243-3dd4-4a8d-8c0d-dd76da1f02a5"/>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Proyecto Tianguis</vt:lpstr>
      <vt:lpstr>Inicio_del_proyecto</vt:lpstr>
      <vt:lpstr>Semana_para_mostrar</vt:lpstr>
      <vt:lpstr>'Proyecto Tianguis'!task_end</vt:lpstr>
      <vt:lpstr>'Proyecto Tianguis'!task_progress</vt:lpstr>
      <vt:lpstr>'Proyecto Tianguis'!task_start</vt:lpstr>
      <vt:lpstr>'Proyecto Tianguis'!Títulos_a_imprimir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2024-11-20T17:07:02Z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