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540" yWindow="280" windowWidth="28020" windowHeight="18380" tabRatio="500" activeTab="5"/>
  </bookViews>
  <sheets>
    <sheet name="Names" sheetId="1" r:id="rId1"/>
    <sheet name="data" sheetId="2" r:id="rId2"/>
    <sheet name="csv" sheetId="3" r:id="rId3"/>
    <sheet name="unique names" sheetId="4" r:id="rId4"/>
    <sheet name="Sheet5" sheetId="5" r:id="rId5"/>
    <sheet name="Sheet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6" l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B3" i="5" a="1"/>
  <c r="B3" i="5"/>
  <c r="B4" i="5" a="1"/>
  <c r="B4" i="5"/>
  <c r="B5" i="5" a="1"/>
  <c r="B5" i="5"/>
  <c r="B6" i="5" a="1"/>
  <c r="B6" i="5"/>
  <c r="B7" i="5" a="1"/>
  <c r="B7" i="5"/>
  <c r="B8" i="5" a="1"/>
  <c r="B8" i="5"/>
  <c r="B9" i="5" a="1"/>
  <c r="B9" i="5"/>
  <c r="B10" i="5" a="1"/>
  <c r="B10" i="5"/>
  <c r="B11" i="5" a="1"/>
  <c r="B11" i="5"/>
  <c r="B12" i="5" a="1"/>
  <c r="B12" i="5"/>
  <c r="B13" i="5" a="1"/>
  <c r="B13" i="5"/>
  <c r="B14" i="5" a="1"/>
  <c r="B14" i="5"/>
  <c r="B15" i="5" a="1"/>
  <c r="B15" i="5"/>
  <c r="B16" i="5" a="1"/>
  <c r="B16" i="5"/>
  <c r="B17" i="5" a="1"/>
  <c r="B17" i="5"/>
  <c r="B18" i="5" a="1"/>
  <c r="B18" i="5"/>
  <c r="B19" i="5" a="1"/>
  <c r="B19" i="5"/>
  <c r="B20" i="5" a="1"/>
  <c r="B20" i="5"/>
  <c r="B21" i="5" a="1"/>
  <c r="B21" i="5"/>
  <c r="B22" i="5" a="1"/>
  <c r="B22" i="5"/>
  <c r="B23" i="5" a="1"/>
  <c r="B23" i="5"/>
  <c r="B24" i="5" a="1"/>
  <c r="B24" i="5"/>
  <c r="B25" i="5" a="1"/>
  <c r="B25" i="5"/>
  <c r="B26" i="5" a="1"/>
  <c r="B26" i="5"/>
  <c r="B27" i="5" a="1"/>
  <c r="B27" i="5"/>
  <c r="B28" i="5" a="1"/>
  <c r="B28" i="5"/>
  <c r="B29" i="5" a="1"/>
  <c r="B29" i="5"/>
  <c r="B30" i="5" a="1"/>
  <c r="B30" i="5"/>
  <c r="B31" i="5" a="1"/>
  <c r="B31" i="5"/>
  <c r="B32" i="5" a="1"/>
  <c r="B32" i="5"/>
  <c r="B33" i="5" a="1"/>
  <c r="B33" i="5"/>
  <c r="B34" i="5" a="1"/>
  <c r="B34" i="5"/>
  <c r="B35" i="5" a="1"/>
  <c r="B35" i="5"/>
  <c r="B36" i="5" a="1"/>
  <c r="B36" i="5"/>
  <c r="B37" i="5" a="1"/>
  <c r="B37" i="5"/>
  <c r="B38" i="5" a="1"/>
  <c r="B38" i="5"/>
  <c r="B39" i="5" a="1"/>
  <c r="B39" i="5"/>
  <c r="B40" i="5" a="1"/>
  <c r="B40" i="5"/>
  <c r="B41" i="5" a="1"/>
  <c r="B41" i="5"/>
  <c r="B42" i="5" a="1"/>
  <c r="B42" i="5"/>
  <c r="B43" i="5" a="1"/>
  <c r="B43" i="5"/>
  <c r="B44" i="5" a="1"/>
  <c r="B44" i="5"/>
  <c r="B45" i="5" a="1"/>
  <c r="B45" i="5"/>
  <c r="B46" i="5" a="1"/>
  <c r="B46" i="5"/>
  <c r="B47" i="5" a="1"/>
  <c r="B47" i="5"/>
  <c r="B48" i="5" a="1"/>
  <c r="B48" i="5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55" i="5" a="1"/>
  <c r="B55" i="5"/>
  <c r="B56" i="5" a="1"/>
  <c r="B56" i="5"/>
  <c r="B57" i="5" a="1"/>
  <c r="B57" i="5"/>
  <c r="B58" i="5" a="1"/>
  <c r="B58" i="5"/>
  <c r="B59" i="5" a="1"/>
  <c r="B59" i="5"/>
  <c r="B60" i="5" a="1"/>
  <c r="B60" i="5"/>
  <c r="B61" i="5" a="1"/>
  <c r="B61" i="5"/>
  <c r="B62" i="5" a="1"/>
  <c r="B62" i="5"/>
  <c r="B63" i="5" a="1"/>
  <c r="B63" i="5"/>
  <c r="B64" i="5" a="1"/>
  <c r="B64" i="5"/>
  <c r="B65" i="5" a="1"/>
  <c r="B65" i="5"/>
  <c r="B66" i="5" a="1"/>
  <c r="B66" i="5"/>
  <c r="B67" i="5" a="1"/>
  <c r="B67" i="5"/>
  <c r="B68" i="5" a="1"/>
  <c r="B68" i="5"/>
  <c r="B69" i="5" a="1"/>
  <c r="B69" i="5"/>
  <c r="B70" i="5" a="1"/>
  <c r="B70" i="5"/>
  <c r="B71" i="5" a="1"/>
  <c r="B71" i="5"/>
  <c r="B72" i="5" a="1"/>
  <c r="B72" i="5"/>
  <c r="B73" i="5" a="1"/>
  <c r="B73" i="5"/>
  <c r="B74" i="5" a="1"/>
  <c r="B74" i="5"/>
  <c r="B75" i="5" a="1"/>
  <c r="B75" i="5"/>
  <c r="B76" i="5" a="1"/>
  <c r="B76" i="5"/>
  <c r="B77" i="5" a="1"/>
  <c r="B77" i="5"/>
  <c r="B78" i="5" a="1"/>
  <c r="B78" i="5"/>
  <c r="B79" i="5" a="1"/>
  <c r="B79" i="5"/>
  <c r="B80" i="5" a="1"/>
  <c r="B80" i="5"/>
  <c r="B81" i="5" a="1"/>
  <c r="B81" i="5"/>
  <c r="B82" i="5" a="1"/>
  <c r="B82" i="5"/>
  <c r="B83" i="5" a="1"/>
  <c r="B83" i="5"/>
  <c r="B84" i="5" a="1"/>
  <c r="B84" i="5"/>
  <c r="B85" i="5" a="1"/>
  <c r="B85" i="5"/>
  <c r="B86" i="5" a="1"/>
  <c r="B86" i="5"/>
  <c r="B87" i="5" a="1"/>
  <c r="B87" i="5"/>
  <c r="B88" i="5" a="1"/>
  <c r="B88" i="5"/>
  <c r="B89" i="5" a="1"/>
  <c r="B89" i="5"/>
  <c r="B90" i="5" a="1"/>
  <c r="B90" i="5"/>
  <c r="B91" i="5" a="1"/>
  <c r="B91" i="5"/>
  <c r="B92" i="5" a="1"/>
  <c r="B92" i="5"/>
  <c r="B93" i="5" a="1"/>
  <c r="B93" i="5"/>
  <c r="B94" i="5" a="1"/>
  <c r="B94" i="5"/>
  <c r="B95" i="5" a="1"/>
  <c r="B95" i="5"/>
  <c r="B96" i="5" a="1"/>
  <c r="B96" i="5"/>
  <c r="B97" i="5" a="1"/>
  <c r="B97" i="5"/>
  <c r="B98" i="5" a="1"/>
  <c r="B98" i="5"/>
  <c r="B99" i="5" a="1"/>
  <c r="B99" i="5"/>
  <c r="B100" i="5" a="1"/>
  <c r="B100" i="5"/>
  <c r="B101" i="5" a="1"/>
  <c r="B101" i="5"/>
  <c r="B102" i="5" a="1"/>
  <c r="B102" i="5"/>
  <c r="B103" i="5" a="1"/>
  <c r="B103" i="5"/>
  <c r="B104" i="5" a="1"/>
  <c r="B104" i="5"/>
  <c r="B105" i="5" a="1"/>
  <c r="B105" i="5"/>
  <c r="B106" i="5" a="1"/>
  <c r="B106" i="5"/>
  <c r="B107" i="5" a="1"/>
  <c r="B107" i="5"/>
  <c r="B108" i="5" a="1"/>
  <c r="B108" i="5"/>
  <c r="B109" i="5" a="1"/>
  <c r="B109" i="5"/>
  <c r="B110" i="5" a="1"/>
  <c r="B110" i="5"/>
  <c r="B111" i="5" a="1"/>
  <c r="B111" i="5"/>
  <c r="B112" i="5" a="1"/>
  <c r="B112" i="5"/>
  <c r="B113" i="5" a="1"/>
  <c r="B113" i="5"/>
  <c r="B114" i="5" a="1"/>
  <c r="B114" i="5"/>
  <c r="B115" i="5" a="1"/>
  <c r="B115" i="5"/>
  <c r="B116" i="5" a="1"/>
  <c r="B116" i="5"/>
  <c r="B117" i="5" a="1"/>
  <c r="B117" i="5"/>
  <c r="B118" i="5" a="1"/>
  <c r="B118" i="5"/>
  <c r="B119" i="5" a="1"/>
  <c r="B119" i="5"/>
  <c r="B120" i="5" a="1"/>
  <c r="B120" i="5"/>
  <c r="B121" i="5" a="1"/>
  <c r="B121" i="5"/>
  <c r="B122" i="5" a="1"/>
  <c r="B122" i="5"/>
  <c r="B123" i="5" a="1"/>
  <c r="B123" i="5"/>
  <c r="B124" i="5" a="1"/>
  <c r="B124" i="5"/>
  <c r="B125" i="5" a="1"/>
  <c r="B125" i="5"/>
  <c r="B126" i="5" a="1"/>
  <c r="B126" i="5"/>
  <c r="B127" i="5" a="1"/>
  <c r="B127" i="5"/>
  <c r="B128" i="5" a="1"/>
  <c r="B128" i="5"/>
  <c r="B129" i="5" a="1"/>
  <c r="B129" i="5"/>
  <c r="B130" i="5" a="1"/>
  <c r="B130" i="5"/>
  <c r="B131" i="5" a="1"/>
  <c r="B131" i="5"/>
  <c r="B132" i="5" a="1"/>
  <c r="B132" i="5"/>
  <c r="B133" i="5" a="1"/>
  <c r="B133" i="5"/>
  <c r="B135" i="5" a="1"/>
  <c r="B135" i="5"/>
  <c r="B136" i="5" a="1"/>
  <c r="B136" i="5"/>
  <c r="B137" i="5" a="1"/>
  <c r="B137" i="5"/>
  <c r="B138" i="5" a="1"/>
  <c r="B138" i="5"/>
  <c r="B139" i="5" a="1"/>
  <c r="B139" i="5"/>
  <c r="B140" i="5" a="1"/>
  <c r="B140" i="5"/>
  <c r="B141" i="5" a="1"/>
  <c r="B141" i="5"/>
  <c r="B142" i="5" a="1"/>
  <c r="B142" i="5"/>
  <c r="B143" i="5" a="1"/>
  <c r="B143" i="5"/>
  <c r="B144" i="5" a="1"/>
  <c r="B144" i="5"/>
  <c r="B145" i="5" a="1"/>
  <c r="B145" i="5"/>
  <c r="B146" i="5" a="1"/>
  <c r="B146" i="5"/>
  <c r="B147" i="5" a="1"/>
  <c r="B147" i="5"/>
  <c r="B148" i="5" a="1"/>
  <c r="B148" i="5"/>
  <c r="B149" i="5" a="1"/>
  <c r="B149" i="5"/>
  <c r="B150" i="5" a="1"/>
  <c r="B150" i="5"/>
  <c r="B151" i="5" a="1"/>
  <c r="B151" i="5"/>
  <c r="B152" i="5" a="1"/>
  <c r="B152" i="5"/>
  <c r="B153" i="5" a="1"/>
  <c r="B153" i="5"/>
  <c r="B154" i="5" a="1"/>
  <c r="B154" i="5"/>
  <c r="B155" i="5" a="1"/>
  <c r="B155" i="5"/>
  <c r="B156" i="5" a="1"/>
  <c r="B156" i="5"/>
  <c r="B157" i="5" a="1"/>
  <c r="B157" i="5"/>
  <c r="B158" i="5" a="1"/>
  <c r="B158" i="5"/>
  <c r="B159" i="5" a="1"/>
  <c r="B159" i="5"/>
  <c r="B160" i="5" a="1"/>
  <c r="B160" i="5"/>
  <c r="B161" i="5" a="1"/>
  <c r="B161" i="5"/>
  <c r="B162" i="5" a="1"/>
  <c r="B162" i="5"/>
  <c r="B163" i="5" a="1"/>
  <c r="B163" i="5"/>
  <c r="B164" i="5" a="1"/>
  <c r="B164" i="5"/>
  <c r="B165" i="5" a="1"/>
  <c r="B165" i="5"/>
  <c r="B166" i="5" a="1"/>
  <c r="B166" i="5"/>
  <c r="B167" i="5" a="1"/>
  <c r="B167" i="5"/>
  <c r="B168" i="5" a="1"/>
  <c r="B168" i="5"/>
  <c r="B169" i="5" a="1"/>
  <c r="B169" i="5"/>
  <c r="B170" i="5" a="1"/>
  <c r="B170" i="5"/>
  <c r="B171" i="5" a="1"/>
  <c r="B171" i="5"/>
  <c r="B172" i="5" a="1"/>
  <c r="B172" i="5"/>
  <c r="B173" i="5" a="1"/>
  <c r="B173" i="5"/>
  <c r="B174" i="5" a="1"/>
  <c r="B174" i="5"/>
  <c r="B175" i="5" a="1"/>
  <c r="B175" i="5"/>
  <c r="B176" i="5" a="1"/>
  <c r="B176" i="5"/>
  <c r="B177" i="5" a="1"/>
  <c r="B177" i="5"/>
  <c r="B178" i="5" a="1"/>
  <c r="B178" i="5"/>
  <c r="B179" i="5" a="1"/>
  <c r="B179" i="5"/>
  <c r="B180" i="5" a="1"/>
  <c r="B180" i="5"/>
  <c r="B181" i="5" a="1"/>
  <c r="B181" i="5"/>
  <c r="B182" i="5" a="1"/>
  <c r="B182" i="5"/>
  <c r="B183" i="5" a="1"/>
  <c r="B183" i="5"/>
  <c r="B184" i="5" a="1"/>
  <c r="B184" i="5"/>
  <c r="B185" i="5" a="1"/>
  <c r="B185" i="5"/>
  <c r="B186" i="5" a="1"/>
  <c r="B186" i="5"/>
  <c r="B187" i="5" a="1"/>
  <c r="B187" i="5"/>
  <c r="B188" i="5" a="1"/>
  <c r="B188" i="5"/>
  <c r="B189" i="5" a="1"/>
  <c r="B189" i="5"/>
  <c r="B190" i="5" a="1"/>
  <c r="B190" i="5"/>
  <c r="B191" i="5" a="1"/>
  <c r="B191" i="5"/>
  <c r="B192" i="5" a="1"/>
  <c r="B192" i="5"/>
  <c r="B193" i="5" a="1"/>
  <c r="B193" i="5"/>
  <c r="B194" i="5" a="1"/>
  <c r="B194" i="5"/>
  <c r="B195" i="5" a="1"/>
  <c r="B195" i="5"/>
  <c r="B196" i="5" a="1"/>
  <c r="B196" i="5"/>
  <c r="B197" i="5" a="1"/>
  <c r="B197" i="5"/>
  <c r="B198" i="5" a="1"/>
  <c r="B198" i="5"/>
  <c r="B199" i="5" a="1"/>
  <c r="B199" i="5"/>
  <c r="B200" i="5" a="1"/>
  <c r="B200" i="5"/>
  <c r="B201" i="5" a="1"/>
  <c r="B201" i="5"/>
  <c r="B202" i="5" a="1"/>
  <c r="B202" i="5"/>
  <c r="B203" i="5" a="1"/>
  <c r="B203" i="5"/>
  <c r="B204" i="5" a="1"/>
  <c r="B204" i="5"/>
  <c r="B205" i="5" a="1"/>
  <c r="B205" i="5"/>
  <c r="B206" i="5" a="1"/>
  <c r="B206" i="5"/>
  <c r="B207" i="5" a="1"/>
  <c r="B207" i="5"/>
  <c r="B208" i="5" a="1"/>
  <c r="B208" i="5"/>
  <c r="B209" i="5" a="1"/>
  <c r="B209" i="5"/>
  <c r="B210" i="5" a="1"/>
  <c r="B210" i="5"/>
  <c r="B211" i="5" a="1"/>
  <c r="B211" i="5"/>
  <c r="B212" i="5" a="1"/>
  <c r="B212" i="5"/>
  <c r="B213" i="5" a="1"/>
  <c r="B213" i="5"/>
  <c r="B214" i="5" a="1"/>
  <c r="B214" i="5"/>
  <c r="B215" i="5" a="1"/>
  <c r="B215" i="5"/>
  <c r="B216" i="5" a="1"/>
  <c r="B216" i="5"/>
  <c r="B217" i="5" a="1"/>
  <c r="B217" i="5"/>
  <c r="B218" i="5" a="1"/>
  <c r="B218" i="5"/>
  <c r="B219" i="5" a="1"/>
  <c r="B219" i="5"/>
  <c r="B220" i="5" a="1"/>
  <c r="B220" i="5"/>
  <c r="B221" i="5" a="1"/>
  <c r="B221" i="5"/>
  <c r="B222" i="5" a="1"/>
  <c r="B222" i="5"/>
  <c r="B223" i="5" a="1"/>
  <c r="B223" i="5"/>
  <c r="B224" i="5" a="1"/>
  <c r="B224" i="5"/>
  <c r="B225" i="5" a="1"/>
  <c r="B225" i="5"/>
  <c r="B226" i="5" a="1"/>
  <c r="B226" i="5"/>
  <c r="B227" i="5" a="1"/>
  <c r="B227" i="5"/>
  <c r="B228" i="5" a="1"/>
  <c r="B228" i="5"/>
  <c r="B229" i="5" a="1"/>
  <c r="B229" i="5"/>
  <c r="B230" i="5" a="1"/>
  <c r="B230" i="5"/>
  <c r="B231" i="5" a="1"/>
  <c r="B231" i="5"/>
  <c r="B232" i="5" a="1"/>
  <c r="B232" i="5"/>
  <c r="B233" i="5" a="1"/>
  <c r="B233" i="5"/>
  <c r="B234" i="5" a="1"/>
  <c r="B234" i="5"/>
  <c r="B235" i="5" a="1"/>
  <c r="B235" i="5"/>
  <c r="B236" i="5" a="1"/>
  <c r="B236" i="5"/>
  <c r="B237" i="5" a="1"/>
  <c r="B237" i="5"/>
  <c r="B238" i="5" a="1"/>
  <c r="B238" i="5"/>
  <c r="B239" i="5" a="1"/>
  <c r="B239" i="5"/>
  <c r="B240" i="5" a="1"/>
  <c r="B240" i="5"/>
  <c r="B241" i="5" a="1"/>
  <c r="B241" i="5"/>
  <c r="B242" i="5" a="1"/>
  <c r="B242" i="5"/>
  <c r="B243" i="5" a="1"/>
  <c r="B243" i="5"/>
  <c r="B244" i="5" a="1"/>
  <c r="B244" i="5"/>
  <c r="B245" i="5" a="1"/>
  <c r="B245" i="5"/>
  <c r="B246" i="5" a="1"/>
  <c r="B246" i="5"/>
  <c r="B247" i="5" a="1"/>
  <c r="B247" i="5"/>
  <c r="B248" i="5" a="1"/>
  <c r="B248" i="5"/>
  <c r="B249" i="5" a="1"/>
  <c r="B249" i="5"/>
  <c r="B250" i="5" a="1"/>
  <c r="B250" i="5"/>
  <c r="B251" i="5" a="1"/>
  <c r="B251" i="5"/>
  <c r="B252" i="5" a="1"/>
  <c r="B252" i="5"/>
  <c r="B253" i="5" a="1"/>
  <c r="B253" i="5"/>
  <c r="B254" i="5" a="1"/>
  <c r="B254" i="5"/>
  <c r="B255" i="5" a="1"/>
  <c r="B255" i="5"/>
  <c r="B256" i="5" a="1"/>
  <c r="B256" i="5"/>
  <c r="B257" i="5" a="1"/>
  <c r="B257" i="5"/>
  <c r="B258" i="5" a="1"/>
  <c r="B258" i="5"/>
  <c r="B259" i="5" a="1"/>
  <c r="B259" i="5"/>
  <c r="B260" i="5" a="1"/>
  <c r="B260" i="5"/>
  <c r="B261" i="5" a="1"/>
  <c r="B261" i="5"/>
  <c r="B262" i="5" a="1"/>
  <c r="B262" i="5"/>
  <c r="B263" i="5" a="1"/>
  <c r="B263" i="5"/>
  <c r="B264" i="5" a="1"/>
  <c r="B264" i="5"/>
  <c r="B265" i="5" a="1"/>
  <c r="B265" i="5"/>
  <c r="B266" i="5" a="1"/>
  <c r="B266" i="5"/>
  <c r="B267" i="5" a="1"/>
  <c r="B267" i="5"/>
  <c r="B268" i="5" a="1"/>
  <c r="B268" i="5"/>
  <c r="B269" i="5" a="1"/>
  <c r="B269" i="5"/>
  <c r="B270" i="5" a="1"/>
  <c r="B270" i="5"/>
  <c r="B271" i="5" a="1"/>
  <c r="B271" i="5"/>
  <c r="B272" i="5" a="1"/>
  <c r="B272" i="5"/>
  <c r="B273" i="5" a="1"/>
  <c r="B273" i="5"/>
  <c r="B274" i="5" a="1"/>
  <c r="B274" i="5"/>
  <c r="B275" i="5" a="1"/>
  <c r="B275" i="5"/>
  <c r="B276" i="5" a="1"/>
  <c r="B276" i="5"/>
  <c r="B277" i="5" a="1"/>
  <c r="B277" i="5"/>
  <c r="B278" i="5" a="1"/>
  <c r="B278" i="5"/>
  <c r="B279" i="5" a="1"/>
  <c r="B279" i="5"/>
  <c r="B280" i="5" a="1"/>
  <c r="B280" i="5"/>
  <c r="B281" i="5" a="1"/>
  <c r="B281" i="5"/>
  <c r="B282" i="5" a="1"/>
  <c r="B282" i="5"/>
  <c r="B283" i="5" a="1"/>
  <c r="B283" i="5"/>
  <c r="B284" i="5" a="1"/>
  <c r="B284" i="5"/>
  <c r="B285" i="5" a="1"/>
  <c r="B285" i="5"/>
  <c r="B286" i="5" a="1"/>
  <c r="B286" i="5"/>
  <c r="B287" i="5" a="1"/>
  <c r="B287" i="5"/>
  <c r="B288" i="5" a="1"/>
  <c r="B288" i="5"/>
  <c r="B289" i="5" a="1"/>
  <c r="B289" i="5"/>
  <c r="B290" i="5" a="1"/>
  <c r="B290" i="5"/>
  <c r="B291" i="5" a="1"/>
  <c r="B291" i="5"/>
  <c r="B292" i="5" a="1"/>
  <c r="B292" i="5"/>
  <c r="B293" i="5" a="1"/>
  <c r="B293" i="5"/>
  <c r="B294" i="5" a="1"/>
  <c r="B294" i="5"/>
  <c r="B295" i="5" a="1"/>
  <c r="B295" i="5"/>
  <c r="B296" i="5" a="1"/>
  <c r="B296" i="5"/>
  <c r="B297" i="5" a="1"/>
  <c r="B297" i="5"/>
  <c r="B298" i="5" a="1"/>
  <c r="B298" i="5"/>
  <c r="B299" i="5" a="1"/>
  <c r="B299" i="5"/>
  <c r="B300" i="5" a="1"/>
  <c r="B300" i="5"/>
  <c r="B301" i="5" a="1"/>
  <c r="B301" i="5"/>
  <c r="B302" i="5" a="1"/>
  <c r="B302" i="5"/>
  <c r="B303" i="5" a="1"/>
  <c r="B303" i="5"/>
  <c r="B304" i="5" a="1"/>
  <c r="B304" i="5"/>
  <c r="B305" i="5" a="1"/>
  <c r="B305" i="5"/>
  <c r="B306" i="5" a="1"/>
  <c r="B306" i="5"/>
  <c r="B307" i="5" a="1"/>
  <c r="B307" i="5"/>
  <c r="B308" i="5" a="1"/>
  <c r="B308" i="5"/>
  <c r="B309" i="5" a="1"/>
  <c r="B309" i="5"/>
  <c r="B310" i="5" a="1"/>
  <c r="B310" i="5"/>
  <c r="B311" i="5" a="1"/>
  <c r="B311" i="5"/>
  <c r="B312" i="5" a="1"/>
  <c r="B312" i="5"/>
  <c r="B313" i="5" a="1"/>
  <c r="B313" i="5"/>
  <c r="B314" i="5" a="1"/>
  <c r="B314" i="5"/>
  <c r="B315" i="5" a="1"/>
  <c r="B315" i="5"/>
  <c r="B316" i="5" a="1"/>
  <c r="B316" i="5"/>
  <c r="B317" i="5" a="1"/>
  <c r="B317" i="5"/>
  <c r="B318" i="5" a="1"/>
  <c r="B318" i="5"/>
  <c r="B319" i="5" a="1"/>
  <c r="B319" i="5"/>
  <c r="B320" i="5" a="1"/>
  <c r="B320" i="5"/>
  <c r="B321" i="5" a="1"/>
  <c r="B321" i="5"/>
  <c r="B322" i="5" a="1"/>
  <c r="B322" i="5"/>
  <c r="B323" i="5" a="1"/>
  <c r="B323" i="5"/>
  <c r="B324" i="5" a="1"/>
  <c r="B324" i="5"/>
  <c r="B325" i="5" a="1"/>
  <c r="B325" i="5"/>
  <c r="B326" i="5" a="1"/>
  <c r="B326" i="5"/>
  <c r="B327" i="5" a="1"/>
  <c r="B327" i="5"/>
  <c r="B328" i="5" a="1"/>
  <c r="B328" i="5"/>
  <c r="B329" i="5" a="1"/>
  <c r="B329" i="5"/>
  <c r="B330" i="5" a="1"/>
  <c r="B330" i="5"/>
  <c r="B331" i="5" a="1"/>
  <c r="B331" i="5"/>
  <c r="B332" i="5" a="1"/>
  <c r="B332" i="5"/>
  <c r="B333" i="5" a="1"/>
  <c r="B333" i="5"/>
  <c r="B334" i="5" a="1"/>
  <c r="B334" i="5"/>
  <c r="B335" i="5" a="1"/>
  <c r="B335" i="5"/>
  <c r="B336" i="5" a="1"/>
  <c r="B336" i="5"/>
  <c r="B337" i="5" a="1"/>
  <c r="B337" i="5"/>
  <c r="B338" i="5" a="1"/>
  <c r="B338" i="5"/>
  <c r="B339" i="5" a="1"/>
  <c r="B339" i="5"/>
  <c r="B340" i="5" a="1"/>
  <c r="B340" i="5"/>
  <c r="B341" i="5" a="1"/>
  <c r="B341" i="5"/>
  <c r="B342" i="5" a="1"/>
  <c r="B342" i="5"/>
  <c r="B343" i="5" a="1"/>
  <c r="B343" i="5"/>
  <c r="B344" i="5" a="1"/>
  <c r="B344" i="5"/>
  <c r="B345" i="5" a="1"/>
  <c r="B345" i="5"/>
  <c r="B346" i="5" a="1"/>
  <c r="B346" i="5"/>
  <c r="B347" i="5" a="1"/>
  <c r="B347" i="5"/>
  <c r="B348" i="5" a="1"/>
  <c r="B348" i="5"/>
  <c r="B349" i="5" a="1"/>
  <c r="B349" i="5"/>
  <c r="B350" i="5" a="1"/>
  <c r="B350" i="5"/>
  <c r="B351" i="5" a="1"/>
  <c r="B351" i="5"/>
  <c r="B352" i="5" a="1"/>
  <c r="B352" i="5"/>
  <c r="B353" i="5" a="1"/>
  <c r="B353" i="5"/>
  <c r="B354" i="5" a="1"/>
  <c r="B354" i="5"/>
  <c r="B355" i="5" a="1"/>
  <c r="B355" i="5"/>
  <c r="B356" i="5" a="1"/>
  <c r="B356" i="5"/>
  <c r="B357" i="5" a="1"/>
  <c r="B357" i="5"/>
  <c r="B358" i="5" a="1"/>
  <c r="B358" i="5"/>
  <c r="B2" i="5" a="1"/>
  <c r="B2" i="5"/>
  <c r="I2" i="4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84" i="3"/>
  <c r="J4" i="3"/>
  <c r="J87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5" i="3"/>
  <c r="J86" i="3"/>
  <c r="K41" i="3"/>
  <c r="K16" i="3"/>
  <c r="G53" i="2"/>
  <c r="G19" i="2"/>
</calcChain>
</file>

<file path=xl/sharedStrings.xml><?xml version="1.0" encoding="utf-8"?>
<sst xmlns="http://schemas.openxmlformats.org/spreadsheetml/2006/main" count="2414" uniqueCount="255">
  <si>
    <t>Energy</t>
  </si>
  <si>
    <t>Fuel Combustions</t>
  </si>
  <si>
    <t>Energy Industries</t>
  </si>
  <si>
    <t>Manufacturing Industries and Construction</t>
  </si>
  <si>
    <t>Transport</t>
  </si>
  <si>
    <t>Other Sectors</t>
  </si>
  <si>
    <t>Other</t>
  </si>
  <si>
    <t>Fugitive Emissions From Fuels</t>
  </si>
  <si>
    <t>Solid Fuels</t>
  </si>
  <si>
    <t>Oil and Natural Gas</t>
  </si>
  <si>
    <t>Public Electricity and Heat Production</t>
  </si>
  <si>
    <t>Petroleum Refining</t>
  </si>
  <si>
    <t>Manufature of Solid Fuels and Other Energy Industries</t>
  </si>
  <si>
    <t>Manufacture of Solid Fuels</t>
  </si>
  <si>
    <t>Other Energy Industries</t>
  </si>
  <si>
    <t>Coal Mining</t>
  </si>
  <si>
    <t>Gas Production and Distribution</t>
  </si>
  <si>
    <t>Natural Gas Transmission</t>
  </si>
  <si>
    <t>Oil and Gas Extraction</t>
  </si>
  <si>
    <t>Underground Mines</t>
  </si>
  <si>
    <t>Surface Mning</t>
  </si>
  <si>
    <t>Mining Activities</t>
  </si>
  <si>
    <t>Post-Mining Activities</t>
  </si>
  <si>
    <t>Decommissioned Mines</t>
  </si>
  <si>
    <t>Flaring</t>
  </si>
  <si>
    <t>Oil</t>
  </si>
  <si>
    <t>Crude Oil Production</t>
  </si>
  <si>
    <t>Refining Storage</t>
  </si>
  <si>
    <t>Refining</t>
  </si>
  <si>
    <t>Storage</t>
  </si>
  <si>
    <t>Distribution of Products</t>
  </si>
  <si>
    <t>Natural Gas</t>
  </si>
  <si>
    <t>Production Processing</t>
  </si>
  <si>
    <t>Transmissions Distribution</t>
  </si>
  <si>
    <t>Distribution</t>
  </si>
  <si>
    <t>Transmission</t>
  </si>
  <si>
    <t>Exploration</t>
  </si>
  <si>
    <t>Flared</t>
  </si>
  <si>
    <t>Vented</t>
  </si>
  <si>
    <t>Venting and Flaring</t>
  </si>
  <si>
    <t>Venting</t>
  </si>
  <si>
    <t>Gas</t>
  </si>
  <si>
    <t>Industrial Processes</t>
  </si>
  <si>
    <t>Mineral Products</t>
  </si>
  <si>
    <t>Cement Production</t>
  </si>
  <si>
    <t>Lime Production</t>
  </si>
  <si>
    <t>Limestone and Solomite Use</t>
  </si>
  <si>
    <t>Road Paving with Asphalt</t>
  </si>
  <si>
    <t>Chemical Industry</t>
  </si>
  <si>
    <t>Metal Production</t>
  </si>
  <si>
    <t>Iron and Steel Production</t>
  </si>
  <si>
    <t>Steel</t>
  </si>
  <si>
    <t>Coke</t>
  </si>
  <si>
    <t>Aluminium Production</t>
  </si>
  <si>
    <t>SF6 uses in Aluminium and Mangesium Foundries</t>
  </si>
  <si>
    <t>SF6 uses in Mangesium Foundries</t>
  </si>
  <si>
    <t>Other Production</t>
  </si>
  <si>
    <t>Food and Drink</t>
  </si>
  <si>
    <t>Byproduct Emissions</t>
  </si>
  <si>
    <t>Production of HCFC-22</t>
  </si>
  <si>
    <t>Production of Halocarbons and Sulphur Hexafluoride</t>
  </si>
  <si>
    <t>Consumption of Halocarbons and Sulphur Hexafluoride</t>
  </si>
  <si>
    <t>Refrigeration and Air Conditioning Equipment</t>
  </si>
  <si>
    <t>Domestic refrigeration</t>
  </si>
  <si>
    <t>Commercial Refrigeration</t>
  </si>
  <si>
    <t>Industrial refrigeration including food processing</t>
  </si>
  <si>
    <t>Medium and large commercial refrigeration</t>
  </si>
  <si>
    <t>Stand-alone commercial Applications</t>
  </si>
  <si>
    <t>Transport refrigeration</t>
  </si>
  <si>
    <t>Domestric stationary air conditioning</t>
  </si>
  <si>
    <t>Packaged systems</t>
  </si>
  <si>
    <t>Refrigerated portable</t>
  </si>
  <si>
    <t>Split systems</t>
  </si>
  <si>
    <t>Commercial air conditioning</t>
  </si>
  <si>
    <t>Mobile air conditioning</t>
  </si>
  <si>
    <t>Heavy vehicles</t>
  </si>
  <si>
    <t>Light vehicles</t>
  </si>
  <si>
    <t>Foam Blowing</t>
  </si>
  <si>
    <t>Fire Extinguishers</t>
  </si>
  <si>
    <t>Auerosols, Metred dose inhalers</t>
  </si>
  <si>
    <t>Metered dose inhalers</t>
  </si>
  <si>
    <t>Aerosols</t>
  </si>
  <si>
    <t>Semiconducters</t>
  </si>
  <si>
    <t>Electric Equiment</t>
  </si>
  <si>
    <t>Magnesium production</t>
  </si>
  <si>
    <t>Iron and Steel</t>
  </si>
  <si>
    <t>NonFerrous Metals</t>
  </si>
  <si>
    <t>Chemicals</t>
  </si>
  <si>
    <t>Petroleum and Coal Product</t>
  </si>
  <si>
    <t>Basic Chemical Manufacturing</t>
  </si>
  <si>
    <t>Other Chemicals, Rubber and Plastic Products</t>
  </si>
  <si>
    <t>Pulp, Paper and Print</t>
  </si>
  <si>
    <t>Food Processing, Beverages and Tobacco</t>
  </si>
  <si>
    <t>Mining (non-energy)</t>
  </si>
  <si>
    <t>Non-Metallic Mineral Products</t>
  </si>
  <si>
    <t>Cement, Lime, Plaster and Concrete Manufacturing</t>
  </si>
  <si>
    <t>Ceramic Manufacturing</t>
  </si>
  <si>
    <t>Glass and Glass Product Manufacturing</t>
  </si>
  <si>
    <t>Non-Metallic Mineral Product</t>
  </si>
  <si>
    <t>All other Manufacturing</t>
  </si>
  <si>
    <t>Machinery and Equipment</t>
  </si>
  <si>
    <t>Other Manufacturing</t>
  </si>
  <si>
    <t>Other Metal Manufacturing</t>
  </si>
  <si>
    <t>Textile, Clothing, Footware and Leather</t>
  </si>
  <si>
    <t>Construction</t>
  </si>
  <si>
    <t>Civil Aviation</t>
  </si>
  <si>
    <t>Domestic</t>
  </si>
  <si>
    <t>Road Transportation</t>
  </si>
  <si>
    <t>Cars</t>
  </si>
  <si>
    <t>Light Commercial Vehicles</t>
  </si>
  <si>
    <t>Heavy-Duty Trucks and Buses</t>
  </si>
  <si>
    <t>Buses</t>
  </si>
  <si>
    <t>Heavy Duty Trucks</t>
  </si>
  <si>
    <t>Medium Duty Trucks</t>
  </si>
  <si>
    <t>Motorcycles</t>
  </si>
  <si>
    <t>Railways</t>
  </si>
  <si>
    <t>Domestic Pleasure Crafts</t>
  </si>
  <si>
    <t>Off Road Vehicles</t>
  </si>
  <si>
    <t>Commercial Institutional</t>
  </si>
  <si>
    <t>Residential</t>
  </si>
  <si>
    <t>Lawn movers</t>
  </si>
  <si>
    <t>other</t>
  </si>
  <si>
    <t>Agriculture, Foresty and Fishing</t>
  </si>
  <si>
    <t>Lubricants and Grease</t>
  </si>
  <si>
    <t>Military</t>
  </si>
  <si>
    <t>Air</t>
  </si>
  <si>
    <t>Land</t>
  </si>
  <si>
    <t>Sea</t>
  </si>
  <si>
    <t>-</t>
  </si>
  <si>
    <t>Agriculture</t>
  </si>
  <si>
    <t>Enteric Fermentation</t>
  </si>
  <si>
    <t>Cattle</t>
  </si>
  <si>
    <t>Dairy Cattle</t>
  </si>
  <si>
    <t>Milking Cows</t>
  </si>
  <si>
    <t>Bulls greater than one year</t>
  </si>
  <si>
    <t>Bulls less than one year</t>
  </si>
  <si>
    <t>Heifers greater than one year</t>
  </si>
  <si>
    <t>Heifers less than one year</t>
  </si>
  <si>
    <t>Non-Dairy Cattle</t>
  </si>
  <si>
    <t>Beef Cattle</t>
  </si>
  <si>
    <t>Cows greater than two</t>
  </si>
  <si>
    <t>Cows less than one</t>
  </si>
  <si>
    <t>Cows one to two</t>
  </si>
  <si>
    <t>Steers greater than one</t>
  </si>
  <si>
    <t>Steers less than one</t>
  </si>
  <si>
    <t>Feedlot Cattle</t>
  </si>
  <si>
    <t>Export</t>
  </si>
  <si>
    <t>Japan Ox</t>
  </si>
  <si>
    <t>Other Livestock</t>
  </si>
  <si>
    <t>Alpacas</t>
  </si>
  <si>
    <t>Deer</t>
  </si>
  <si>
    <t>Ostriches and Emu</t>
  </si>
  <si>
    <t>Buffalo</t>
  </si>
  <si>
    <t>Sheep</t>
  </si>
  <si>
    <t>Rams</t>
  </si>
  <si>
    <t>Wethers</t>
  </si>
  <si>
    <t>Maiden Ewes</t>
  </si>
  <si>
    <t>Breeding Ewes</t>
  </si>
  <si>
    <t>Other Ewes</t>
  </si>
  <si>
    <t>Lambs and Hoggets</t>
  </si>
  <si>
    <t>Goats</t>
  </si>
  <si>
    <t>Camels and Llamas</t>
  </si>
  <si>
    <t>Camels</t>
  </si>
  <si>
    <t>Llamas</t>
  </si>
  <si>
    <t>Horses</t>
  </si>
  <si>
    <t>Mules and Asses</t>
  </si>
  <si>
    <t>Donkeys</t>
  </si>
  <si>
    <t>Swine</t>
  </si>
  <si>
    <t>Boars</t>
  </si>
  <si>
    <t>Others</t>
  </si>
  <si>
    <t>Manure Management</t>
  </si>
  <si>
    <t>Rice Cultivation</t>
  </si>
  <si>
    <t>Irrigated</t>
  </si>
  <si>
    <t>Continuously Flooded</t>
  </si>
  <si>
    <t>Agricultural Soils</t>
  </si>
  <si>
    <t>Direct Soil Emissions</t>
  </si>
  <si>
    <t>Sythetic Fertiliers</t>
  </si>
  <si>
    <t>Cotton</t>
  </si>
  <si>
    <t>Horticulture and vegetables</t>
  </si>
  <si>
    <t>Irrigated crop</t>
  </si>
  <si>
    <t>Irrigated pasture</t>
  </si>
  <si>
    <t>Non-irrigated crop</t>
  </si>
  <si>
    <t>Non-irrigated pasture</t>
  </si>
  <si>
    <t>Sugar cane</t>
  </si>
  <si>
    <t>Animal Waste applied to soils</t>
  </si>
  <si>
    <t>Manure</t>
  </si>
  <si>
    <t>Mules and asses</t>
  </si>
  <si>
    <t>Poultry</t>
  </si>
  <si>
    <t xml:space="preserve">Sheep </t>
  </si>
  <si>
    <t>Nitrogen Fixing Crops</t>
  </si>
  <si>
    <t>Legume Pastures</t>
  </si>
  <si>
    <t>Pulse</t>
  </si>
  <si>
    <t>Peanuts</t>
  </si>
  <si>
    <t>Crop Resuide</t>
  </si>
  <si>
    <t>Cereals</t>
  </si>
  <si>
    <t>Barley</t>
  </si>
  <si>
    <t>Maize</t>
  </si>
  <si>
    <t>Oats</t>
  </si>
  <si>
    <t>Rice</t>
  </si>
  <si>
    <t>Rye</t>
  </si>
  <si>
    <t>Wheat</t>
  </si>
  <si>
    <t>Tuber and root</t>
  </si>
  <si>
    <t>Other crops</t>
  </si>
  <si>
    <t>Cultivation of Histosols</t>
  </si>
  <si>
    <t>Other Direct Emissions</t>
  </si>
  <si>
    <t>Sewage sludge applied to land</t>
  </si>
  <si>
    <t>Animal Production</t>
  </si>
  <si>
    <t>Nitrogen Excretion of Pasture Range and Paddock</t>
  </si>
  <si>
    <t>Urine</t>
  </si>
  <si>
    <t>Faeces</t>
  </si>
  <si>
    <t>Indirect</t>
  </si>
  <si>
    <t>Atmospheric Deposition</t>
  </si>
  <si>
    <t>Fertiliser</t>
  </si>
  <si>
    <t>Field burning of agricultural residues</t>
  </si>
  <si>
    <t>Prescribed burning of savannas</t>
  </si>
  <si>
    <t>Nitrogen Leaching and Run-off</t>
  </si>
  <si>
    <t>Non-irrgated pasture</t>
  </si>
  <si>
    <t>Sugar Cane</t>
  </si>
  <si>
    <t>Prescribed Burning of Savannas</t>
  </si>
  <si>
    <t>Savanna Grassland</t>
  </si>
  <si>
    <t>Savanna Woodland</t>
  </si>
  <si>
    <t>Early Dry Season</t>
  </si>
  <si>
    <t>Eucalypt Open forest</t>
  </si>
  <si>
    <t>Eucalypt Woodland</t>
  </si>
  <si>
    <t>Melaluca Woodland</t>
  </si>
  <si>
    <t>Sandstone Health</t>
  </si>
  <si>
    <t>Sandstone Woodland</t>
  </si>
  <si>
    <t>Shrub</t>
  </si>
  <si>
    <t>Late Dry Season</t>
  </si>
  <si>
    <t>No seasonal infulence on emissions</t>
  </si>
  <si>
    <t>Other vegetation type</t>
  </si>
  <si>
    <t>Temperate Grassland</t>
  </si>
  <si>
    <t>Field Burning of Agricultural Resiudes</t>
  </si>
  <si>
    <t>Other Crops</t>
  </si>
  <si>
    <t>Gilts</t>
  </si>
  <si>
    <t>Sows</t>
  </si>
  <si>
    <t>Pultry</t>
  </si>
  <si>
    <t>Layers</t>
  </si>
  <si>
    <t>Meat</t>
  </si>
  <si>
    <t>Tuber and Root</t>
  </si>
  <si>
    <t>CerealsWheat</t>
  </si>
  <si>
    <t>Hi</t>
  </si>
  <si>
    <t>Energy: "#5687d1",</t>
  </si>
  <si>
    <t>"</t>
  </si>
  <si>
    <t>#a50026</t>
  </si>
  <si>
    <t>#d73027</t>
  </si>
  <si>
    <t>#f46d43</t>
  </si>
  <si>
    <t>#fdae61</t>
  </si>
  <si>
    <t>#fee090</t>
  </si>
  <si>
    <t>#ffffbf</t>
  </si>
  <si>
    <t>#e0f3f8</t>
  </si>
  <si>
    <t>#abd9e9</t>
  </si>
  <si>
    <t>#74add1</t>
  </si>
  <si>
    <t>#4575b4</t>
  </si>
  <si>
    <t>#313695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</si>
</sst>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4"/>
      <color rgb="FF222222"/>
      <name val="Helvetica Neue"/>
    </font>
    <font>
      <b/>
      <sz val="14"/>
      <color rgb="FF222222"/>
      <name val="Helvetica Neue"/>
    </font>
    <font>
      <sz val="14"/>
      <color rgb="FF000000"/>
      <name val="Arial"/>
      <family val="2"/>
    </font>
    <font>
      <sz val="13"/>
      <color rgb="FF222222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4" fontId="1" fillId="0" borderId="0" xfId="0" applyNumberFormat="1" applyFont="1"/>
    <xf numFmtId="0" fontId="5" fillId="0" borderId="0" xfId="0" applyFont="1"/>
    <xf numFmtId="0" fontId="6" fillId="0" borderId="0" xfId="0" applyFont="1"/>
    <xf numFmtId="2" fontId="1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2" borderId="0" xfId="0" applyFill="1"/>
    <xf numFmtId="0" fontId="7" fillId="0" borderId="0" xfId="0" applyFont="1"/>
    <xf numFmtId="0" fontId="8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6" workbookViewId="0">
      <selection activeCell="B49" sqref="B49:F93"/>
    </sheetView>
  </sheetViews>
  <sheetFormatPr baseColWidth="10" defaultRowHeight="15" x14ac:dyDescent="0"/>
  <cols>
    <col min="6" max="6" width="27.1640625" bestFit="1" customWidth="1"/>
  </cols>
  <sheetData>
    <row r="1" spans="1:6">
      <c r="A1" t="s">
        <v>0</v>
      </c>
    </row>
    <row r="2" spans="1:6">
      <c r="B2" t="s">
        <v>1</v>
      </c>
    </row>
    <row r="3" spans="1:6">
      <c r="C3" t="s">
        <v>2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E7" t="s">
        <v>13</v>
      </c>
    </row>
    <row r="8" spans="1:6">
      <c r="E8" t="s">
        <v>14</v>
      </c>
    </row>
    <row r="9" spans="1:6">
      <c r="F9" t="s">
        <v>15</v>
      </c>
    </row>
    <row r="10" spans="1:6">
      <c r="F10" t="s">
        <v>16</v>
      </c>
    </row>
    <row r="11" spans="1:6">
      <c r="F11" t="s">
        <v>17</v>
      </c>
    </row>
    <row r="12" spans="1:6">
      <c r="F12" t="s">
        <v>18</v>
      </c>
    </row>
    <row r="13" spans="1:6">
      <c r="C13" t="s">
        <v>3</v>
      </c>
    </row>
    <row r="14" spans="1:6">
      <c r="C14" s="1" t="s">
        <v>4</v>
      </c>
    </row>
    <row r="15" spans="1:6">
      <c r="C15" t="s">
        <v>5</v>
      </c>
    </row>
    <row r="16" spans="1:6">
      <c r="C16" t="s">
        <v>6</v>
      </c>
    </row>
    <row r="17" spans="2:6">
      <c r="B17" t="s">
        <v>7</v>
      </c>
    </row>
    <row r="18" spans="2:6">
      <c r="C18" t="s">
        <v>8</v>
      </c>
    </row>
    <row r="19" spans="2:6">
      <c r="D19" t="s">
        <v>15</v>
      </c>
    </row>
    <row r="20" spans="2:6">
      <c r="E20" t="s">
        <v>19</v>
      </c>
    </row>
    <row r="21" spans="2:6">
      <c r="F21" t="s">
        <v>21</v>
      </c>
    </row>
    <row r="22" spans="2:6">
      <c r="F22" t="s">
        <v>22</v>
      </c>
    </row>
    <row r="23" spans="2:6">
      <c r="E23" t="s">
        <v>20</v>
      </c>
    </row>
    <row r="24" spans="2:6">
      <c r="F24" t="s">
        <v>21</v>
      </c>
    </row>
    <row r="25" spans="2:6">
      <c r="B25" s="2"/>
      <c r="C25" s="2"/>
      <c r="D25" s="2" t="s">
        <v>6</v>
      </c>
      <c r="E25" s="2"/>
    </row>
    <row r="26" spans="2:6">
      <c r="B26" s="2"/>
      <c r="C26" s="2"/>
      <c r="E26" s="2" t="s">
        <v>23</v>
      </c>
    </row>
    <row r="27" spans="2:6">
      <c r="B27" s="2"/>
      <c r="C27" s="2"/>
      <c r="D27" s="2"/>
      <c r="E27" s="2" t="s">
        <v>24</v>
      </c>
    </row>
    <row r="28" spans="2:6">
      <c r="B28" s="2"/>
      <c r="C28" s="2" t="s">
        <v>9</v>
      </c>
      <c r="D28" s="2"/>
      <c r="E28" s="2"/>
    </row>
    <row r="29" spans="2:6">
      <c r="D29" t="s">
        <v>25</v>
      </c>
    </row>
    <row r="30" spans="2:6">
      <c r="E30" t="s">
        <v>26</v>
      </c>
    </row>
    <row r="31" spans="2:6">
      <c r="E31" s="2" t="s">
        <v>27</v>
      </c>
    </row>
    <row r="32" spans="2:6">
      <c r="F32" t="s">
        <v>24</v>
      </c>
    </row>
    <row r="33" spans="1:6">
      <c r="F33" t="s">
        <v>28</v>
      </c>
    </row>
    <row r="34" spans="1:6">
      <c r="F34" t="s">
        <v>29</v>
      </c>
    </row>
    <row r="35" spans="1:6">
      <c r="E35" t="s">
        <v>30</v>
      </c>
    </row>
    <row r="36" spans="1:6">
      <c r="D36" t="s">
        <v>31</v>
      </c>
    </row>
    <row r="37" spans="1:6">
      <c r="E37" t="s">
        <v>32</v>
      </c>
    </row>
    <row r="38" spans="1:6">
      <c r="E38" t="s">
        <v>33</v>
      </c>
    </row>
    <row r="39" spans="1:6">
      <c r="F39" t="s">
        <v>34</v>
      </c>
    </row>
    <row r="40" spans="1:6">
      <c r="F40" t="s">
        <v>35</v>
      </c>
    </row>
    <row r="41" spans="1:6">
      <c r="E41" t="s">
        <v>36</v>
      </c>
    </row>
    <row r="42" spans="1:6">
      <c r="F42" t="s">
        <v>37</v>
      </c>
    </row>
    <row r="43" spans="1:6">
      <c r="F43" t="s">
        <v>38</v>
      </c>
    </row>
    <row r="44" spans="1:6">
      <c r="D44" t="s">
        <v>39</v>
      </c>
    </row>
    <row r="45" spans="1:6">
      <c r="E45" t="s">
        <v>40</v>
      </c>
    </row>
    <row r="46" spans="1:6">
      <c r="F46" t="s">
        <v>41</v>
      </c>
    </row>
    <row r="47" spans="1:6">
      <c r="E47" t="s">
        <v>24</v>
      </c>
    </row>
    <row r="48" spans="1:6">
      <c r="A48" t="s">
        <v>42</v>
      </c>
    </row>
    <row r="49" spans="2:4">
      <c r="B49" t="s">
        <v>43</v>
      </c>
    </row>
    <row r="50" spans="2:4">
      <c r="C50" t="s">
        <v>44</v>
      </c>
    </row>
    <row r="51" spans="2:4">
      <c r="C51" t="s">
        <v>45</v>
      </c>
    </row>
    <row r="52" spans="2:4">
      <c r="C52" t="s">
        <v>46</v>
      </c>
    </row>
    <row r="53" spans="2:4">
      <c r="C53" t="s">
        <v>47</v>
      </c>
    </row>
    <row r="54" spans="2:4">
      <c r="B54" t="s">
        <v>48</v>
      </c>
    </row>
    <row r="55" spans="2:4">
      <c r="B55" t="s">
        <v>49</v>
      </c>
    </row>
    <row r="56" spans="2:4">
      <c r="C56" t="s">
        <v>50</v>
      </c>
    </row>
    <row r="57" spans="2:4">
      <c r="D57" t="s">
        <v>51</v>
      </c>
    </row>
    <row r="58" spans="2:4">
      <c r="D58" t="s">
        <v>52</v>
      </c>
    </row>
    <row r="59" spans="2:4">
      <c r="C59" t="s">
        <v>53</v>
      </c>
    </row>
    <row r="60" spans="2:4">
      <c r="C60" t="s">
        <v>54</v>
      </c>
    </row>
    <row r="61" spans="2:4">
      <c r="D61" t="s">
        <v>55</v>
      </c>
    </row>
    <row r="62" spans="2:4">
      <c r="B62" t="s">
        <v>56</v>
      </c>
    </row>
    <row r="63" spans="2:4">
      <c r="C63" t="s">
        <v>57</v>
      </c>
    </row>
    <row r="64" spans="2:4">
      <c r="B64" t="s">
        <v>60</v>
      </c>
    </row>
    <row r="65" spans="2:5">
      <c r="C65" t="s">
        <v>58</v>
      </c>
    </row>
    <row r="66" spans="2:5">
      <c r="D66" t="s">
        <v>59</v>
      </c>
    </row>
    <row r="67" spans="2:5">
      <c r="B67" t="s">
        <v>61</v>
      </c>
    </row>
    <row r="68" spans="2:5">
      <c r="C68" t="s">
        <v>62</v>
      </c>
    </row>
    <row r="69" spans="2:5">
      <c r="D69" t="s">
        <v>63</v>
      </c>
    </row>
    <row r="70" spans="2:5">
      <c r="D70" t="s">
        <v>64</v>
      </c>
    </row>
    <row r="71" spans="2:5">
      <c r="E71" t="s">
        <v>65</v>
      </c>
    </row>
    <row r="72" spans="2:5">
      <c r="E72" t="s">
        <v>66</v>
      </c>
    </row>
    <row r="73" spans="2:5">
      <c r="E73" t="s">
        <v>67</v>
      </c>
    </row>
    <row r="74" spans="2:5">
      <c r="D74" t="s">
        <v>68</v>
      </c>
    </row>
    <row r="75" spans="2:5">
      <c r="D75" t="s">
        <v>69</v>
      </c>
    </row>
    <row r="76" spans="2:5">
      <c r="E76" t="s">
        <v>70</v>
      </c>
    </row>
    <row r="77" spans="2:5">
      <c r="E77" t="s">
        <v>71</v>
      </c>
    </row>
    <row r="78" spans="2:5">
      <c r="E78" t="s">
        <v>72</v>
      </c>
    </row>
    <row r="79" spans="2:5">
      <c r="D79" t="s">
        <v>73</v>
      </c>
    </row>
    <row r="80" spans="2:5">
      <c r="D80" t="s">
        <v>74</v>
      </c>
    </row>
    <row r="81" spans="3:5">
      <c r="E81" t="s">
        <v>75</v>
      </c>
    </row>
    <row r="82" spans="3:5">
      <c r="E82" t="s">
        <v>76</v>
      </c>
    </row>
    <row r="83" spans="3:5">
      <c r="C83" t="s">
        <v>77</v>
      </c>
    </row>
    <row r="84" spans="3:5">
      <c r="C84" t="s">
        <v>78</v>
      </c>
    </row>
    <row r="85" spans="3:5">
      <c r="C85" t="s">
        <v>79</v>
      </c>
    </row>
    <row r="86" spans="3:5">
      <c r="D86" t="s">
        <v>80</v>
      </c>
    </row>
    <row r="87" spans="3:5">
      <c r="D87" t="s">
        <v>81</v>
      </c>
    </row>
    <row r="88" spans="3:5">
      <c r="C88" t="s">
        <v>6</v>
      </c>
    </row>
    <row r="89" spans="3:5">
      <c r="D89" t="s">
        <v>82</v>
      </c>
    </row>
    <row r="90" spans="3:5">
      <c r="D90" t="s">
        <v>83</v>
      </c>
    </row>
    <row r="91" spans="3:5">
      <c r="D91" t="s">
        <v>84</v>
      </c>
    </row>
    <row r="92" spans="3:5">
      <c r="D92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workbookViewId="0">
      <selection sqref="A1:F1048576"/>
    </sheetView>
  </sheetViews>
  <sheetFormatPr baseColWidth="10" defaultRowHeight="15" x14ac:dyDescent="0"/>
  <cols>
    <col min="6" max="6" width="42.83203125" bestFit="1" customWidth="1"/>
    <col min="7" max="7" width="11.6640625" bestFit="1" customWidth="1"/>
  </cols>
  <sheetData>
    <row r="1" spans="1:7">
      <c r="A1" t="s">
        <v>0</v>
      </c>
    </row>
    <row r="2" spans="1:7">
      <c r="B2" t="s">
        <v>1</v>
      </c>
    </row>
    <row r="3" spans="1:7">
      <c r="C3" t="s">
        <v>2</v>
      </c>
    </row>
    <row r="4" spans="1:7">
      <c r="D4" t="s">
        <v>10</v>
      </c>
      <c r="G4" s="3">
        <v>193008.14</v>
      </c>
    </row>
    <row r="5" spans="1:7">
      <c r="D5" t="s">
        <v>11</v>
      </c>
      <c r="G5" s="3">
        <v>5106.78</v>
      </c>
    </row>
    <row r="6" spans="1:7">
      <c r="D6" t="s">
        <v>12</v>
      </c>
      <c r="G6" s="3"/>
    </row>
    <row r="7" spans="1:7">
      <c r="E7" t="s">
        <v>13</v>
      </c>
      <c r="G7" s="3">
        <v>1708.9</v>
      </c>
    </row>
    <row r="8" spans="1:7">
      <c r="E8" t="s">
        <v>14</v>
      </c>
    </row>
    <row r="9" spans="1:7">
      <c r="F9" t="s">
        <v>15</v>
      </c>
      <c r="G9" s="3">
        <v>6676.41</v>
      </c>
    </row>
    <row r="10" spans="1:7">
      <c r="F10" t="s">
        <v>16</v>
      </c>
      <c r="G10" s="1">
        <v>452.5</v>
      </c>
    </row>
    <row r="11" spans="1:7">
      <c r="F11" t="s">
        <v>17</v>
      </c>
      <c r="G11" s="3">
        <v>991.07</v>
      </c>
    </row>
    <row r="12" spans="1:7">
      <c r="F12" t="s">
        <v>18</v>
      </c>
      <c r="G12" s="3">
        <v>13618.13</v>
      </c>
    </row>
    <row r="13" spans="1:7">
      <c r="C13" t="s">
        <v>3</v>
      </c>
      <c r="G13" s="3"/>
    </row>
    <row r="14" spans="1:7">
      <c r="D14" t="s">
        <v>85</v>
      </c>
      <c r="G14" s="3">
        <v>2152.4299999999998</v>
      </c>
    </row>
    <row r="15" spans="1:7">
      <c r="D15" t="s">
        <v>86</v>
      </c>
      <c r="G15" s="3">
        <v>14305.74</v>
      </c>
    </row>
    <row r="16" spans="1:7">
      <c r="D16" t="s">
        <v>87</v>
      </c>
    </row>
    <row r="17" spans="4:7">
      <c r="E17" t="s">
        <v>88</v>
      </c>
      <c r="G17" s="1">
        <v>478.88</v>
      </c>
    </row>
    <row r="18" spans="4:7">
      <c r="E18" t="s">
        <v>89</v>
      </c>
      <c r="G18" s="3">
        <v>5189.08</v>
      </c>
    </row>
    <row r="19" spans="4:7">
      <c r="E19" t="s">
        <v>90</v>
      </c>
      <c r="G19" s="3">
        <f>5667.96-G18-G17</f>
        <v>0</v>
      </c>
    </row>
    <row r="20" spans="4:7">
      <c r="D20" t="s">
        <v>91</v>
      </c>
      <c r="G20" s="3">
        <v>1321.37</v>
      </c>
    </row>
    <row r="21" spans="4:7">
      <c r="D21" t="s">
        <v>92</v>
      </c>
      <c r="G21" s="3">
        <v>2712.36</v>
      </c>
    </row>
    <row r="22" spans="4:7">
      <c r="D22" t="s">
        <v>6</v>
      </c>
    </row>
    <row r="23" spans="4:7">
      <c r="E23" t="s">
        <v>93</v>
      </c>
      <c r="G23" s="3">
        <v>6104.88</v>
      </c>
    </row>
    <row r="24" spans="4:7">
      <c r="E24" t="s">
        <v>94</v>
      </c>
    </row>
    <row r="25" spans="4:7">
      <c r="F25" t="s">
        <v>95</v>
      </c>
      <c r="G25" s="3">
        <v>3150.08</v>
      </c>
    </row>
    <row r="26" spans="4:7">
      <c r="F26" t="s">
        <v>96</v>
      </c>
      <c r="G26" s="3">
        <v>1266.96</v>
      </c>
    </row>
    <row r="27" spans="4:7">
      <c r="F27" t="s">
        <v>97</v>
      </c>
      <c r="G27" s="1">
        <v>626.44000000000005</v>
      </c>
    </row>
    <row r="28" spans="4:7">
      <c r="F28" t="s">
        <v>98</v>
      </c>
      <c r="G28" s="1">
        <v>227.1</v>
      </c>
    </row>
    <row r="29" spans="4:7">
      <c r="E29" t="s">
        <v>99</v>
      </c>
    </row>
    <row r="30" spans="4:7">
      <c r="F30" t="s">
        <v>100</v>
      </c>
      <c r="G30">
        <v>249.46</v>
      </c>
    </row>
    <row r="31" spans="4:7">
      <c r="F31" t="s">
        <v>101</v>
      </c>
      <c r="G31" s="1">
        <v>73.569999999999993</v>
      </c>
    </row>
    <row r="32" spans="4:7">
      <c r="F32" t="s">
        <v>102</v>
      </c>
      <c r="G32" s="1">
        <v>60.24</v>
      </c>
    </row>
    <row r="33" spans="3:7">
      <c r="F33" t="s">
        <v>103</v>
      </c>
      <c r="G33" s="1">
        <v>325.25</v>
      </c>
    </row>
    <row r="34" spans="3:7">
      <c r="E34" t="s">
        <v>104</v>
      </c>
      <c r="G34" s="3">
        <v>1703.76</v>
      </c>
    </row>
    <row r="35" spans="3:7">
      <c r="C35" s="1" t="s">
        <v>4</v>
      </c>
    </row>
    <row r="36" spans="3:7">
      <c r="D36" t="s">
        <v>105</v>
      </c>
    </row>
    <row r="37" spans="3:7">
      <c r="E37" t="s">
        <v>106</v>
      </c>
      <c r="G37" s="3">
        <v>7439.8</v>
      </c>
    </row>
    <row r="38" spans="3:7">
      <c r="D38" t="s">
        <v>107</v>
      </c>
    </row>
    <row r="39" spans="3:7">
      <c r="E39" t="s">
        <v>108</v>
      </c>
      <c r="G39" s="3">
        <v>43780.35</v>
      </c>
    </row>
    <row r="40" spans="3:7">
      <c r="E40" t="s">
        <v>109</v>
      </c>
      <c r="G40" s="3">
        <v>13201.43</v>
      </c>
    </row>
    <row r="41" spans="3:7">
      <c r="E41" t="s">
        <v>110</v>
      </c>
    </row>
    <row r="42" spans="3:7">
      <c r="F42" t="s">
        <v>111</v>
      </c>
      <c r="G42" s="3">
        <v>1852.83</v>
      </c>
    </row>
    <row r="43" spans="3:7">
      <c r="F43" t="s">
        <v>112</v>
      </c>
      <c r="G43" s="3">
        <v>10732.38</v>
      </c>
    </row>
    <row r="44" spans="3:7">
      <c r="F44" t="s">
        <v>113</v>
      </c>
      <c r="G44" s="3">
        <v>6877.67</v>
      </c>
    </row>
    <row r="45" spans="3:7">
      <c r="E45" t="s">
        <v>114</v>
      </c>
      <c r="G45" s="1">
        <v>265.13</v>
      </c>
    </row>
    <row r="46" spans="3:7">
      <c r="E46" t="s">
        <v>115</v>
      </c>
      <c r="G46" s="3">
        <v>2803.6</v>
      </c>
    </row>
    <row r="47" spans="3:7">
      <c r="E47" t="s">
        <v>116</v>
      </c>
      <c r="G47" s="3">
        <v>3207.62</v>
      </c>
    </row>
    <row r="48" spans="3:7">
      <c r="E48" t="s">
        <v>117</v>
      </c>
      <c r="G48" s="1">
        <v>44.93</v>
      </c>
    </row>
    <row r="49" spans="2:7">
      <c r="C49" t="s">
        <v>5</v>
      </c>
    </row>
    <row r="50" spans="2:7">
      <c r="D50" t="s">
        <v>118</v>
      </c>
      <c r="G50" s="3">
        <v>4582.8100000000004</v>
      </c>
    </row>
    <row r="51" spans="2:7">
      <c r="D51" t="s">
        <v>119</v>
      </c>
    </row>
    <row r="52" spans="2:7">
      <c r="E52" t="s">
        <v>120</v>
      </c>
      <c r="G52" s="1">
        <v>309.95</v>
      </c>
    </row>
    <row r="53" spans="2:7">
      <c r="E53" t="s">
        <v>121</v>
      </c>
      <c r="G53">
        <f>9603.55-G52</f>
        <v>9293.5999999999985</v>
      </c>
    </row>
    <row r="54" spans="2:7">
      <c r="D54" t="s">
        <v>122</v>
      </c>
      <c r="G54" s="3">
        <v>6177.16</v>
      </c>
    </row>
    <row r="55" spans="2:7">
      <c r="C55" t="s">
        <v>6</v>
      </c>
    </row>
    <row r="56" spans="2:7">
      <c r="D56" t="s">
        <v>123</v>
      </c>
      <c r="G56" s="1">
        <v>479.88</v>
      </c>
    </row>
    <row r="57" spans="2:7">
      <c r="D57" t="s">
        <v>124</v>
      </c>
    </row>
    <row r="58" spans="2:7" ht="18">
      <c r="E58" t="s">
        <v>125</v>
      </c>
      <c r="G58" s="4">
        <v>581.4</v>
      </c>
    </row>
    <row r="59" spans="2:7" ht="18">
      <c r="E59" t="s">
        <v>126</v>
      </c>
      <c r="G59" s="4">
        <v>45.48</v>
      </c>
    </row>
    <row r="60" spans="2:7" ht="18">
      <c r="E60" t="s">
        <v>127</v>
      </c>
      <c r="G60" s="4">
        <v>244.42</v>
      </c>
    </row>
    <row r="61" spans="2:7">
      <c r="B61" t="s">
        <v>7</v>
      </c>
    </row>
    <row r="62" spans="2:7">
      <c r="C62" t="s">
        <v>8</v>
      </c>
    </row>
    <row r="63" spans="2:7">
      <c r="D63" t="s">
        <v>15</v>
      </c>
    </row>
    <row r="64" spans="2:7">
      <c r="E64" t="s">
        <v>19</v>
      </c>
    </row>
    <row r="65" spans="2:7">
      <c r="F65" t="s">
        <v>21</v>
      </c>
      <c r="G65" s="3">
        <v>16817.650000000001</v>
      </c>
    </row>
    <row r="66" spans="2:7">
      <c r="F66" t="s">
        <v>22</v>
      </c>
      <c r="G66" s="1">
        <v>770.48</v>
      </c>
    </row>
    <row r="67" spans="2:7">
      <c r="E67" t="s">
        <v>20</v>
      </c>
    </row>
    <row r="68" spans="2:7">
      <c r="F68" t="s">
        <v>21</v>
      </c>
      <c r="G68" s="3">
        <v>8693.89</v>
      </c>
    </row>
    <row r="69" spans="2:7">
      <c r="B69" s="2"/>
      <c r="C69" s="2"/>
      <c r="D69" s="2" t="s">
        <v>6</v>
      </c>
      <c r="E69" s="2"/>
    </row>
    <row r="70" spans="2:7">
      <c r="B70" s="2"/>
      <c r="C70" s="2"/>
      <c r="E70" s="2" t="s">
        <v>23</v>
      </c>
      <c r="G70" s="1">
        <v>526.12</v>
      </c>
    </row>
    <row r="71" spans="2:7">
      <c r="B71" s="2"/>
      <c r="C71" s="2"/>
      <c r="D71" s="2"/>
      <c r="E71" s="2" t="s">
        <v>24</v>
      </c>
      <c r="G71" s="1">
        <v>206.76</v>
      </c>
    </row>
    <row r="72" spans="2:7">
      <c r="B72" s="2"/>
      <c r="C72" s="2" t="s">
        <v>9</v>
      </c>
      <c r="D72" s="2"/>
      <c r="E72" s="2"/>
    </row>
    <row r="73" spans="2:7">
      <c r="D73" t="s">
        <v>25</v>
      </c>
    </row>
    <row r="74" spans="2:7">
      <c r="E74" t="s">
        <v>26</v>
      </c>
      <c r="G74" s="1">
        <v>63.31</v>
      </c>
    </row>
    <row r="75" spans="2:7">
      <c r="E75" s="2" t="s">
        <v>27</v>
      </c>
    </row>
    <row r="76" spans="2:7">
      <c r="F76" t="s">
        <v>24</v>
      </c>
      <c r="G76" s="1">
        <v>240.39</v>
      </c>
    </row>
    <row r="77" spans="2:7">
      <c r="F77" t="s">
        <v>28</v>
      </c>
      <c r="G77" s="1">
        <v>20.47</v>
      </c>
    </row>
    <row r="78" spans="2:7">
      <c r="F78" t="s">
        <v>29</v>
      </c>
      <c r="G78" s="1">
        <v>3.02</v>
      </c>
    </row>
    <row r="79" spans="2:7">
      <c r="D79" t="s">
        <v>31</v>
      </c>
    </row>
    <row r="80" spans="2:7">
      <c r="E80" t="s">
        <v>32</v>
      </c>
      <c r="G80" s="1">
        <v>72.709999999999994</v>
      </c>
    </row>
    <row r="81" spans="1:7">
      <c r="E81" t="s">
        <v>33</v>
      </c>
    </row>
    <row r="82" spans="1:7">
      <c r="F82" t="s">
        <v>34</v>
      </c>
      <c r="G82" s="3">
        <v>3640.93</v>
      </c>
    </row>
    <row r="83" spans="1:7">
      <c r="F83" t="s">
        <v>35</v>
      </c>
      <c r="G83" s="1">
        <v>247.56</v>
      </c>
    </row>
    <row r="84" spans="1:7">
      <c r="E84" t="s">
        <v>36</v>
      </c>
    </row>
    <row r="85" spans="1:7">
      <c r="F85" t="s">
        <v>37</v>
      </c>
      <c r="G85" s="1">
        <v>146.97</v>
      </c>
    </row>
    <row r="86" spans="1:7">
      <c r="F86" t="s">
        <v>38</v>
      </c>
      <c r="G86" s="1">
        <v>779.19</v>
      </c>
    </row>
    <row r="87" spans="1:7">
      <c r="D87" t="s">
        <v>39</v>
      </c>
    </row>
    <row r="88" spans="1:7">
      <c r="E88" t="s">
        <v>40</v>
      </c>
    </row>
    <row r="89" spans="1:7">
      <c r="F89" t="s">
        <v>41</v>
      </c>
      <c r="G89" s="3">
        <v>4406.59</v>
      </c>
    </row>
    <row r="90" spans="1:7">
      <c r="E90" t="s">
        <v>24</v>
      </c>
      <c r="G90" s="3">
        <v>3290.52</v>
      </c>
    </row>
    <row r="91" spans="1:7">
      <c r="A91" t="s">
        <v>42</v>
      </c>
    </row>
    <row r="92" spans="1:7">
      <c r="B92" t="s">
        <v>43</v>
      </c>
    </row>
    <row r="93" spans="1:7">
      <c r="C93" t="s">
        <v>44</v>
      </c>
      <c r="G93" s="3">
        <v>3518.24</v>
      </c>
    </row>
    <row r="94" spans="1:7">
      <c r="C94" t="s">
        <v>45</v>
      </c>
      <c r="G94" s="3">
        <v>1305.04</v>
      </c>
    </row>
    <row r="95" spans="1:7">
      <c r="C95" t="s">
        <v>46</v>
      </c>
      <c r="G95" s="3">
        <v>1765.04</v>
      </c>
    </row>
    <row r="96" spans="1:7">
      <c r="B96" t="s">
        <v>48</v>
      </c>
      <c r="G96" s="3">
        <v>5661.28</v>
      </c>
    </row>
    <row r="97" spans="2:7">
      <c r="B97" t="s">
        <v>49</v>
      </c>
    </row>
    <row r="98" spans="2:7">
      <c r="C98" t="s">
        <v>50</v>
      </c>
    </row>
    <row r="99" spans="2:7">
      <c r="D99" t="s">
        <v>51</v>
      </c>
      <c r="G99" s="1">
        <v>49.5</v>
      </c>
    </row>
    <row r="100" spans="2:7">
      <c r="D100" t="s">
        <v>52</v>
      </c>
      <c r="G100" s="3">
        <v>6594.6</v>
      </c>
    </row>
    <row r="101" spans="2:7">
      <c r="C101" t="s">
        <v>53</v>
      </c>
      <c r="G101" s="3">
        <v>3447.32</v>
      </c>
    </row>
    <row r="102" spans="2:7">
      <c r="B102" t="s">
        <v>56</v>
      </c>
    </row>
    <row r="103" spans="2:7">
      <c r="C103" t="s">
        <v>57</v>
      </c>
      <c r="G103" s="1">
        <v>218.22</v>
      </c>
    </row>
    <row r="104" spans="2:7">
      <c r="B104" t="s">
        <v>61</v>
      </c>
    </row>
    <row r="105" spans="2:7">
      <c r="C105" t="s">
        <v>62</v>
      </c>
    </row>
    <row r="106" spans="2:7">
      <c r="D106" t="s">
        <v>63</v>
      </c>
      <c r="G106" s="1">
        <v>53.5</v>
      </c>
    </row>
    <row r="107" spans="2:7">
      <c r="D107" t="s">
        <v>64</v>
      </c>
    </row>
    <row r="108" spans="2:7">
      <c r="E108" t="s">
        <v>65</v>
      </c>
      <c r="G108" s="3">
        <v>1202.51</v>
      </c>
    </row>
    <row r="109" spans="2:7">
      <c r="E109" t="s">
        <v>66</v>
      </c>
      <c r="G109" s="3">
        <v>1344.83</v>
      </c>
    </row>
    <row r="110" spans="2:7">
      <c r="E110" t="s">
        <v>67</v>
      </c>
      <c r="G110" s="1">
        <v>146.01</v>
      </c>
    </row>
    <row r="111" spans="2:7">
      <c r="D111" t="s">
        <v>68</v>
      </c>
      <c r="G111" s="1">
        <v>302.20999999999998</v>
      </c>
    </row>
    <row r="112" spans="2:7">
      <c r="D112" t="s">
        <v>69</v>
      </c>
    </row>
    <row r="113" spans="1:7">
      <c r="E113" t="s">
        <v>70</v>
      </c>
      <c r="G113" s="1">
        <v>233.39</v>
      </c>
    </row>
    <row r="114" spans="1:7">
      <c r="E114" t="s">
        <v>71</v>
      </c>
      <c r="G114" s="1">
        <v>34.090000000000003</v>
      </c>
    </row>
    <row r="115" spans="1:7">
      <c r="E115" t="s">
        <v>72</v>
      </c>
      <c r="G115" s="3">
        <v>3014.67</v>
      </c>
    </row>
    <row r="116" spans="1:7">
      <c r="D116" t="s">
        <v>73</v>
      </c>
      <c r="G116" s="1">
        <v>80.47</v>
      </c>
    </row>
    <row r="117" spans="1:7">
      <c r="D117" t="s">
        <v>74</v>
      </c>
    </row>
    <row r="118" spans="1:7">
      <c r="E118" t="s">
        <v>75</v>
      </c>
      <c r="G118" s="1">
        <v>167.61</v>
      </c>
    </row>
    <row r="119" spans="1:7">
      <c r="E119" t="s">
        <v>76</v>
      </c>
      <c r="G119" s="3">
        <v>1047.18</v>
      </c>
    </row>
    <row r="120" spans="1:7">
      <c r="C120" t="s">
        <v>77</v>
      </c>
      <c r="G120" s="1">
        <v>43.28</v>
      </c>
    </row>
    <row r="121" spans="1:7">
      <c r="C121" t="s">
        <v>78</v>
      </c>
      <c r="G121" s="1">
        <v>38.22</v>
      </c>
    </row>
    <row r="122" spans="1:7">
      <c r="C122" t="s">
        <v>79</v>
      </c>
    </row>
    <row r="123" spans="1:7">
      <c r="D123" t="s">
        <v>80</v>
      </c>
      <c r="G123" s="1">
        <v>167.62</v>
      </c>
    </row>
    <row r="124" spans="1:7">
      <c r="D124" t="s">
        <v>81</v>
      </c>
      <c r="G124" s="1">
        <v>69.53</v>
      </c>
    </row>
    <row r="125" spans="1:7" ht="18">
      <c r="C125" t="s">
        <v>6</v>
      </c>
      <c r="G125" s="5">
        <v>134.11000000000001</v>
      </c>
    </row>
    <row r="126" spans="1:7">
      <c r="A126" t="s">
        <v>129</v>
      </c>
    </row>
    <row r="127" spans="1:7">
      <c r="B127" t="s">
        <v>130</v>
      </c>
    </row>
    <row r="128" spans="1:7">
      <c r="C128" t="s">
        <v>131</v>
      </c>
    </row>
    <row r="129" spans="4:7">
      <c r="D129" t="s">
        <v>132</v>
      </c>
    </row>
    <row r="130" spans="4:7">
      <c r="E130" t="s">
        <v>133</v>
      </c>
      <c r="G130" s="3">
        <v>4912.26</v>
      </c>
    </row>
    <row r="131" spans="4:7">
      <c r="E131" t="s">
        <v>134</v>
      </c>
      <c r="G131" s="1">
        <v>99.31</v>
      </c>
    </row>
    <row r="132" spans="4:7">
      <c r="E132" t="s">
        <v>135</v>
      </c>
      <c r="G132" s="1">
        <v>22.08</v>
      </c>
    </row>
    <row r="133" spans="4:7">
      <c r="E133" t="s">
        <v>136</v>
      </c>
      <c r="G133" s="3">
        <v>1090.6500000000001</v>
      </c>
    </row>
    <row r="134" spans="4:7">
      <c r="E134" t="s">
        <v>137</v>
      </c>
      <c r="G134" s="1">
        <v>378.25</v>
      </c>
    </row>
    <row r="135" spans="4:7">
      <c r="D135" t="s">
        <v>138</v>
      </c>
    </row>
    <row r="136" spans="4:7">
      <c r="E136" t="s">
        <v>139</v>
      </c>
    </row>
    <row r="137" spans="4:7">
      <c r="F137" t="s">
        <v>134</v>
      </c>
      <c r="G137" s="3">
        <v>1064.6099999999999</v>
      </c>
    </row>
    <row r="138" spans="4:7">
      <c r="F138" t="s">
        <v>135</v>
      </c>
      <c r="G138" s="1">
        <v>150.68</v>
      </c>
    </row>
    <row r="139" spans="4:7">
      <c r="F139" t="s">
        <v>140</v>
      </c>
      <c r="G139" s="3">
        <v>17008.63</v>
      </c>
    </row>
    <row r="140" spans="4:7">
      <c r="F140" t="s">
        <v>141</v>
      </c>
      <c r="G140" s="3">
        <v>2481.06</v>
      </c>
    </row>
    <row r="141" spans="4:7">
      <c r="F141" t="s">
        <v>142</v>
      </c>
      <c r="G141" s="3">
        <v>5099.38</v>
      </c>
    </row>
    <row r="142" spans="4:7">
      <c r="F142" t="s">
        <v>143</v>
      </c>
      <c r="G142" s="3">
        <v>8478.25</v>
      </c>
    </row>
    <row r="143" spans="4:7">
      <c r="F143" t="s">
        <v>144</v>
      </c>
      <c r="G143" s="3">
        <v>2793.85</v>
      </c>
    </row>
    <row r="144" spans="4:7">
      <c r="E144" t="s">
        <v>145</v>
      </c>
    </row>
    <row r="145" spans="3:7">
      <c r="F145" t="s">
        <v>106</v>
      </c>
      <c r="G145" s="1">
        <v>343.29</v>
      </c>
    </row>
    <row r="146" spans="3:7">
      <c r="F146" t="s">
        <v>146</v>
      </c>
      <c r="G146" s="1">
        <v>170.65</v>
      </c>
    </row>
    <row r="147" spans="3:7">
      <c r="F147" t="s">
        <v>147</v>
      </c>
      <c r="G147" s="3">
        <v>1330.41</v>
      </c>
    </row>
    <row r="148" spans="3:7">
      <c r="C148" t="s">
        <v>148</v>
      </c>
    </row>
    <row r="149" spans="3:7">
      <c r="D149" t="s">
        <v>149</v>
      </c>
      <c r="G149" s="1">
        <v>27.86</v>
      </c>
    </row>
    <row r="150" spans="3:7">
      <c r="D150" t="s">
        <v>150</v>
      </c>
      <c r="G150" s="1">
        <v>9.1300000000000008</v>
      </c>
    </row>
    <row r="151" spans="3:7">
      <c r="D151" t="s">
        <v>151</v>
      </c>
      <c r="G151" s="1">
        <v>1.03</v>
      </c>
    </row>
    <row r="152" spans="3:7">
      <c r="C152" t="s">
        <v>152</v>
      </c>
      <c r="G152" s="1">
        <v>5.62</v>
      </c>
    </row>
    <row r="153" spans="3:7">
      <c r="C153" t="s">
        <v>153</v>
      </c>
    </row>
    <row r="154" spans="3:7">
      <c r="D154" t="s">
        <v>154</v>
      </c>
      <c r="G154" s="1">
        <v>65.95</v>
      </c>
    </row>
    <row r="155" spans="3:7">
      <c r="D155" t="s">
        <v>155</v>
      </c>
      <c r="G155" s="3">
        <v>1427.24</v>
      </c>
    </row>
    <row r="156" spans="3:7">
      <c r="D156" t="s">
        <v>156</v>
      </c>
      <c r="G156" s="3">
        <v>1039.31</v>
      </c>
    </row>
    <row r="157" spans="3:7">
      <c r="D157" t="s">
        <v>157</v>
      </c>
      <c r="G157" s="3">
        <v>5736.45</v>
      </c>
    </row>
    <row r="158" spans="3:7">
      <c r="D158" t="s">
        <v>158</v>
      </c>
      <c r="G158" s="1">
        <v>162.30000000000001</v>
      </c>
    </row>
    <row r="159" spans="3:7">
      <c r="D159" t="s">
        <v>159</v>
      </c>
      <c r="G159" s="3">
        <v>2097.4499999999998</v>
      </c>
    </row>
    <row r="160" spans="3:7">
      <c r="C160" t="s">
        <v>160</v>
      </c>
      <c r="G160" s="1">
        <v>55.26</v>
      </c>
    </row>
    <row r="161" spans="2:7">
      <c r="C161" t="s">
        <v>161</v>
      </c>
    </row>
    <row r="162" spans="2:7">
      <c r="D162" t="s">
        <v>162</v>
      </c>
      <c r="G162" s="1">
        <v>3.1</v>
      </c>
    </row>
    <row r="163" spans="2:7">
      <c r="C163" t="s">
        <v>164</v>
      </c>
      <c r="G163" s="1">
        <v>96.76</v>
      </c>
    </row>
    <row r="164" spans="2:7">
      <c r="C164" t="s">
        <v>165</v>
      </c>
    </row>
    <row r="165" spans="2:7">
      <c r="D165" t="s">
        <v>166</v>
      </c>
      <c r="G165" s="1">
        <v>0.17</v>
      </c>
    </row>
    <row r="166" spans="2:7">
      <c r="C166" t="s">
        <v>167</v>
      </c>
    </row>
    <row r="167" spans="2:7">
      <c r="D167" t="s">
        <v>168</v>
      </c>
      <c r="G167" s="1">
        <v>0.33</v>
      </c>
    </row>
    <row r="168" spans="2:7">
      <c r="D168" t="s">
        <v>235</v>
      </c>
      <c r="G168" s="1">
        <v>13.04</v>
      </c>
    </row>
    <row r="169" spans="2:7">
      <c r="D169" t="s">
        <v>234</v>
      </c>
      <c r="G169" s="1">
        <v>1.62</v>
      </c>
    </row>
    <row r="170" spans="2:7">
      <c r="D170" t="s">
        <v>169</v>
      </c>
      <c r="G170" s="1">
        <v>50.04</v>
      </c>
    </row>
    <row r="171" spans="2:7">
      <c r="B171" t="s">
        <v>170</v>
      </c>
    </row>
    <row r="172" spans="2:7">
      <c r="C172" t="s">
        <v>131</v>
      </c>
    </row>
    <row r="173" spans="2:7">
      <c r="D173" t="s">
        <v>132</v>
      </c>
    </row>
    <row r="174" spans="2:7">
      <c r="E174" t="s">
        <v>133</v>
      </c>
      <c r="G174" s="1">
        <v>477.43</v>
      </c>
    </row>
    <row r="175" spans="2:7">
      <c r="E175" t="s">
        <v>134</v>
      </c>
      <c r="G175" s="1">
        <v>1.37</v>
      </c>
    </row>
    <row r="176" spans="2:7">
      <c r="E176" t="s">
        <v>135</v>
      </c>
      <c r="G176">
        <v>0.31</v>
      </c>
    </row>
    <row r="177" spans="3:7">
      <c r="E177" t="s">
        <v>136</v>
      </c>
      <c r="G177" s="1">
        <v>15.64</v>
      </c>
    </row>
    <row r="178" spans="3:7">
      <c r="E178" t="s">
        <v>137</v>
      </c>
      <c r="G178" s="1">
        <v>5.26</v>
      </c>
    </row>
    <row r="179" spans="3:7">
      <c r="D179" t="s">
        <v>138</v>
      </c>
    </row>
    <row r="180" spans="3:7">
      <c r="E180" t="s">
        <v>139</v>
      </c>
    </row>
    <row r="181" spans="3:7">
      <c r="F181" t="s">
        <v>134</v>
      </c>
      <c r="G181" s="1">
        <v>0.59</v>
      </c>
    </row>
    <row r="182" spans="3:7">
      <c r="F182" t="s">
        <v>135</v>
      </c>
      <c r="G182" s="1">
        <v>0.08</v>
      </c>
    </row>
    <row r="183" spans="3:7">
      <c r="F183" t="s">
        <v>140</v>
      </c>
      <c r="G183" s="1">
        <v>9.18</v>
      </c>
    </row>
    <row r="184" spans="3:7">
      <c r="F184" t="s">
        <v>141</v>
      </c>
      <c r="G184" s="1">
        <v>1.38</v>
      </c>
    </row>
    <row r="185" spans="3:7">
      <c r="F185" t="s">
        <v>142</v>
      </c>
      <c r="G185" s="1">
        <v>3.01</v>
      </c>
    </row>
    <row r="186" spans="3:7">
      <c r="F186" t="s">
        <v>143</v>
      </c>
      <c r="G186" s="1">
        <v>5.19</v>
      </c>
    </row>
    <row r="187" spans="3:7">
      <c r="F187" t="s">
        <v>144</v>
      </c>
      <c r="G187" s="1">
        <v>1.51</v>
      </c>
    </row>
    <row r="188" spans="3:7">
      <c r="E188" t="s">
        <v>145</v>
      </c>
    </row>
    <row r="189" spans="3:7">
      <c r="F189" t="s">
        <v>106</v>
      </c>
      <c r="G189" s="1">
        <v>169.42</v>
      </c>
    </row>
    <row r="190" spans="3:7">
      <c r="F190" t="s">
        <v>146</v>
      </c>
      <c r="G190" s="1">
        <v>93.79</v>
      </c>
    </row>
    <row r="191" spans="3:7">
      <c r="F191" t="s">
        <v>147</v>
      </c>
      <c r="G191" s="1">
        <v>728.9</v>
      </c>
    </row>
    <row r="192" spans="3:7">
      <c r="C192" t="s">
        <v>148</v>
      </c>
    </row>
    <row r="193" spans="3:7">
      <c r="D193" t="s">
        <v>149</v>
      </c>
      <c r="G193" s="1">
        <v>0.01</v>
      </c>
    </row>
    <row r="194" spans="3:7">
      <c r="D194" t="s">
        <v>150</v>
      </c>
      <c r="G194" s="1">
        <v>0.01</v>
      </c>
    </row>
    <row r="195" spans="3:7">
      <c r="D195" t="s">
        <v>151</v>
      </c>
      <c r="G195" s="1">
        <v>0</v>
      </c>
    </row>
    <row r="196" spans="3:7">
      <c r="C196" t="s">
        <v>152</v>
      </c>
      <c r="G196" s="1">
        <v>0</v>
      </c>
    </row>
    <row r="197" spans="3:7">
      <c r="C197" t="s">
        <v>153</v>
      </c>
    </row>
    <row r="198" spans="3:7">
      <c r="D198" t="s">
        <v>154</v>
      </c>
      <c r="G198" s="1">
        <v>0.02</v>
      </c>
    </row>
    <row r="199" spans="3:7">
      <c r="D199" t="s">
        <v>155</v>
      </c>
      <c r="G199" s="1">
        <v>0.42</v>
      </c>
    </row>
    <row r="200" spans="3:7">
      <c r="D200" t="s">
        <v>156</v>
      </c>
      <c r="G200" s="1">
        <v>0.27</v>
      </c>
    </row>
    <row r="201" spans="3:7">
      <c r="D201" t="s">
        <v>157</v>
      </c>
      <c r="G201" s="1">
        <v>1.46</v>
      </c>
    </row>
    <row r="202" spans="3:7">
      <c r="D202" t="s">
        <v>158</v>
      </c>
      <c r="G202" s="1">
        <v>0.04</v>
      </c>
    </row>
    <row r="203" spans="3:7">
      <c r="D203" t="s">
        <v>159</v>
      </c>
      <c r="G203" s="1">
        <v>0.5</v>
      </c>
    </row>
    <row r="204" spans="3:7">
      <c r="C204" t="s">
        <v>160</v>
      </c>
      <c r="G204" s="1">
        <v>0.04</v>
      </c>
    </row>
    <row r="205" spans="3:7">
      <c r="C205" t="s">
        <v>161</v>
      </c>
    </row>
    <row r="206" spans="3:7">
      <c r="D206" t="s">
        <v>162</v>
      </c>
      <c r="G206" s="1">
        <v>0</v>
      </c>
    </row>
    <row r="207" spans="3:7">
      <c r="D207" t="s">
        <v>163</v>
      </c>
      <c r="G207" s="1">
        <v>0</v>
      </c>
    </row>
    <row r="208" spans="3:7">
      <c r="C208" t="s">
        <v>164</v>
      </c>
      <c r="G208" s="1">
        <v>0.15</v>
      </c>
    </row>
    <row r="209" spans="2:7">
      <c r="C209" t="s">
        <v>165</v>
      </c>
    </row>
    <row r="210" spans="2:7">
      <c r="D210" t="s">
        <v>165</v>
      </c>
      <c r="G210" s="1">
        <v>0</v>
      </c>
    </row>
    <row r="211" spans="2:7">
      <c r="D211" t="s">
        <v>166</v>
      </c>
      <c r="G211" s="1">
        <v>0</v>
      </c>
    </row>
    <row r="212" spans="2:7">
      <c r="C212" t="s">
        <v>167</v>
      </c>
    </row>
    <row r="213" spans="2:7">
      <c r="D213" t="s">
        <v>168</v>
      </c>
      <c r="G213" s="1">
        <v>5.01</v>
      </c>
    </row>
    <row r="214" spans="2:7">
      <c r="D214" t="s">
        <v>235</v>
      </c>
      <c r="G214" s="1">
        <v>186.37</v>
      </c>
    </row>
    <row r="215" spans="2:7">
      <c r="D215" t="s">
        <v>234</v>
      </c>
      <c r="G215" s="1">
        <v>26.96</v>
      </c>
    </row>
    <row r="216" spans="2:7">
      <c r="D216" t="s">
        <v>169</v>
      </c>
      <c r="G216" s="1">
        <v>839.72</v>
      </c>
    </row>
    <row r="217" spans="2:7">
      <c r="C217" t="s">
        <v>236</v>
      </c>
      <c r="G217" s="1"/>
    </row>
    <row r="218" spans="2:7">
      <c r="D218" t="s">
        <v>237</v>
      </c>
      <c r="G218" s="1">
        <v>620.94000000000005</v>
      </c>
    </row>
    <row r="219" spans="2:7">
      <c r="D219" t="s">
        <v>238</v>
      </c>
      <c r="G219" s="1">
        <v>620.94000000000005</v>
      </c>
    </row>
    <row r="220" spans="2:7">
      <c r="B220" t="s">
        <v>171</v>
      </c>
    </row>
    <row r="221" spans="2:7">
      <c r="C221" t="s">
        <v>172</v>
      </c>
    </row>
    <row r="222" spans="2:7" ht="18">
      <c r="D222" t="s">
        <v>173</v>
      </c>
      <c r="G222" s="5">
        <v>478.4</v>
      </c>
    </row>
    <row r="223" spans="2:7">
      <c r="B223" t="s">
        <v>174</v>
      </c>
    </row>
    <row r="224" spans="2:7">
      <c r="C224" t="s">
        <v>175</v>
      </c>
    </row>
    <row r="225" spans="4:7">
      <c r="D225" t="s">
        <v>176</v>
      </c>
    </row>
    <row r="226" spans="4:7">
      <c r="E226" t="s">
        <v>177</v>
      </c>
      <c r="G226" s="1">
        <v>208.06</v>
      </c>
    </row>
    <row r="227" spans="4:7">
      <c r="E227" t="s">
        <v>178</v>
      </c>
      <c r="G227" s="1">
        <v>583.08000000000004</v>
      </c>
    </row>
    <row r="228" spans="4:7">
      <c r="E228" t="s">
        <v>179</v>
      </c>
      <c r="G228">
        <v>296.18</v>
      </c>
    </row>
    <row r="229" spans="4:7">
      <c r="E229" t="s">
        <v>180</v>
      </c>
      <c r="G229" s="1">
        <v>50.34</v>
      </c>
    </row>
    <row r="230" spans="4:7">
      <c r="E230" t="s">
        <v>181</v>
      </c>
      <c r="G230" s="1">
        <v>602.4</v>
      </c>
    </row>
    <row r="231" spans="4:7">
      <c r="E231" t="s">
        <v>182</v>
      </c>
      <c r="G231" s="1">
        <v>657.44</v>
      </c>
    </row>
    <row r="232" spans="4:7">
      <c r="E232" t="s">
        <v>183</v>
      </c>
      <c r="G232" s="1">
        <v>446.99</v>
      </c>
    </row>
    <row r="233" spans="4:7">
      <c r="D233" t="s">
        <v>184</v>
      </c>
    </row>
    <row r="234" spans="4:7">
      <c r="E234" t="s">
        <v>185</v>
      </c>
    </row>
    <row r="235" spans="4:7">
      <c r="F235" t="s">
        <v>152</v>
      </c>
    </row>
    <row r="236" spans="4:7">
      <c r="F236" t="s">
        <v>161</v>
      </c>
    </row>
    <row r="237" spans="4:7">
      <c r="F237" t="s">
        <v>131</v>
      </c>
      <c r="G237" s="1">
        <v>388.06</v>
      </c>
    </row>
    <row r="238" spans="4:7">
      <c r="F238" t="s">
        <v>160</v>
      </c>
    </row>
    <row r="239" spans="4:7">
      <c r="F239" t="s">
        <v>164</v>
      </c>
    </row>
    <row r="240" spans="4:7">
      <c r="F240" t="s">
        <v>186</v>
      </c>
    </row>
    <row r="241" spans="4:7">
      <c r="F241" t="s">
        <v>6</v>
      </c>
    </row>
    <row r="242" spans="4:7">
      <c r="F242" t="s">
        <v>187</v>
      </c>
      <c r="G242" s="1">
        <v>183.6</v>
      </c>
    </row>
    <row r="243" spans="4:7">
      <c r="F243" t="s">
        <v>188</v>
      </c>
    </row>
    <row r="244" spans="4:7">
      <c r="F244" t="s">
        <v>167</v>
      </c>
      <c r="G244" s="1">
        <v>83.24</v>
      </c>
    </row>
    <row r="245" spans="4:7">
      <c r="D245" t="s">
        <v>189</v>
      </c>
    </row>
    <row r="246" spans="4:7">
      <c r="E246" t="s">
        <v>190</v>
      </c>
      <c r="G246" s="1">
        <v>305.63</v>
      </c>
    </row>
    <row r="247" spans="4:7">
      <c r="E247" t="s">
        <v>191</v>
      </c>
      <c r="G247" s="1">
        <v>398.63</v>
      </c>
    </row>
    <row r="248" spans="4:7">
      <c r="E248" t="s">
        <v>6</v>
      </c>
    </row>
    <row r="249" spans="4:7">
      <c r="F249" t="s">
        <v>192</v>
      </c>
      <c r="G249" s="1">
        <v>2.0499999999999998</v>
      </c>
    </row>
    <row r="250" spans="4:7">
      <c r="D250" t="s">
        <v>193</v>
      </c>
    </row>
    <row r="251" spans="4:7">
      <c r="E251" t="s">
        <v>194</v>
      </c>
    </row>
    <row r="252" spans="4:7">
      <c r="F252" t="s">
        <v>195</v>
      </c>
      <c r="G252" s="1">
        <v>125.51</v>
      </c>
    </row>
    <row r="253" spans="4:7">
      <c r="F253" t="s">
        <v>196</v>
      </c>
      <c r="G253" s="1">
        <v>14.59</v>
      </c>
    </row>
    <row r="254" spans="4:7">
      <c r="F254" t="s">
        <v>197</v>
      </c>
      <c r="G254" s="1">
        <v>18.57</v>
      </c>
    </row>
    <row r="255" spans="4:7">
      <c r="F255" t="s">
        <v>6</v>
      </c>
      <c r="G255" s="1">
        <v>39.04</v>
      </c>
    </row>
    <row r="256" spans="4:7">
      <c r="F256" t="s">
        <v>198</v>
      </c>
      <c r="G256" s="1">
        <v>4.8600000000000003</v>
      </c>
    </row>
    <row r="257" spans="3:7">
      <c r="F257" t="s">
        <v>199</v>
      </c>
      <c r="G257" s="1">
        <v>0.53</v>
      </c>
    </row>
    <row r="258" spans="3:7">
      <c r="F258" t="s">
        <v>200</v>
      </c>
      <c r="G258" s="1">
        <v>475.68</v>
      </c>
    </row>
    <row r="259" spans="3:7">
      <c r="E259" t="s">
        <v>191</v>
      </c>
      <c r="G259" s="1">
        <v>267.08</v>
      </c>
    </row>
    <row r="260" spans="3:7">
      <c r="E260" t="s">
        <v>201</v>
      </c>
    </row>
    <row r="261" spans="3:7">
      <c r="E261" t="s">
        <v>183</v>
      </c>
      <c r="G261" s="1">
        <v>53.22</v>
      </c>
    </row>
    <row r="262" spans="3:7">
      <c r="E262" t="s">
        <v>202</v>
      </c>
      <c r="G262" s="1">
        <v>122.22</v>
      </c>
    </row>
    <row r="263" spans="3:7">
      <c r="E263" t="s">
        <v>192</v>
      </c>
      <c r="G263" s="1">
        <v>1.87</v>
      </c>
    </row>
    <row r="264" spans="3:7">
      <c r="D264" t="s">
        <v>203</v>
      </c>
      <c r="G264" s="1">
        <v>15.59</v>
      </c>
    </row>
    <row r="265" spans="3:7">
      <c r="D265" t="s">
        <v>204</v>
      </c>
    </row>
    <row r="266" spans="3:7">
      <c r="E266" t="s">
        <v>205</v>
      </c>
      <c r="G266" s="1">
        <v>44.2</v>
      </c>
    </row>
    <row r="267" spans="3:7">
      <c r="C267" t="s">
        <v>206</v>
      </c>
    </row>
    <row r="268" spans="3:7">
      <c r="D268" t="s">
        <v>207</v>
      </c>
    </row>
    <row r="269" spans="3:7">
      <c r="E269" t="s">
        <v>208</v>
      </c>
    </row>
    <row r="270" spans="3:7">
      <c r="F270" t="s">
        <v>152</v>
      </c>
      <c r="G270" s="1">
        <v>0.27</v>
      </c>
    </row>
    <row r="271" spans="3:7">
      <c r="F271" t="s">
        <v>161</v>
      </c>
      <c r="G271" s="1">
        <v>0.18</v>
      </c>
    </row>
    <row r="272" spans="3:7">
      <c r="F272" t="s">
        <v>131</v>
      </c>
      <c r="G272" s="3">
        <v>1725.68</v>
      </c>
    </row>
    <row r="273" spans="5:7">
      <c r="F273" t="s">
        <v>160</v>
      </c>
      <c r="G273" s="1">
        <v>5.0999999999999996</v>
      </c>
    </row>
    <row r="274" spans="5:7">
      <c r="F274" t="s">
        <v>164</v>
      </c>
      <c r="G274" s="1">
        <v>13.99</v>
      </c>
    </row>
    <row r="275" spans="5:7">
      <c r="F275" t="s">
        <v>186</v>
      </c>
      <c r="G275" s="1">
        <v>0.02</v>
      </c>
    </row>
    <row r="276" spans="5:7">
      <c r="F276" t="s">
        <v>6</v>
      </c>
      <c r="G276" s="1">
        <v>2.12</v>
      </c>
    </row>
    <row r="277" spans="5:7">
      <c r="F277" t="s">
        <v>187</v>
      </c>
    </row>
    <row r="278" spans="5:7">
      <c r="F278" t="s">
        <v>188</v>
      </c>
      <c r="G278" s="1">
        <v>740.81</v>
      </c>
    </row>
    <row r="279" spans="5:7">
      <c r="F279" t="s">
        <v>167</v>
      </c>
    </row>
    <row r="280" spans="5:7">
      <c r="E280" t="s">
        <v>209</v>
      </c>
    </row>
    <row r="281" spans="5:7">
      <c r="F281" s="2" t="s">
        <v>152</v>
      </c>
      <c r="G281" s="1">
        <v>0.14000000000000001</v>
      </c>
    </row>
    <row r="282" spans="5:7">
      <c r="F282" s="2" t="s">
        <v>161</v>
      </c>
      <c r="G282" s="1">
        <v>0.09</v>
      </c>
    </row>
    <row r="283" spans="5:7">
      <c r="F283" s="2" t="s">
        <v>131</v>
      </c>
      <c r="G283" s="1">
        <v>911.3</v>
      </c>
    </row>
    <row r="284" spans="5:7">
      <c r="F284" s="2" t="s">
        <v>160</v>
      </c>
      <c r="G284" s="1">
        <v>2.6</v>
      </c>
    </row>
    <row r="285" spans="5:7">
      <c r="F285" s="2" t="s">
        <v>164</v>
      </c>
      <c r="G285" s="1">
        <v>7.14</v>
      </c>
    </row>
    <row r="286" spans="5:7">
      <c r="F286" s="2" t="s">
        <v>186</v>
      </c>
      <c r="G286" s="1">
        <v>0.01</v>
      </c>
    </row>
    <row r="287" spans="5:7">
      <c r="F287" s="2" t="s">
        <v>6</v>
      </c>
      <c r="G287" s="1">
        <v>1.08</v>
      </c>
    </row>
    <row r="288" spans="5:7">
      <c r="F288" s="2" t="s">
        <v>187</v>
      </c>
      <c r="G288" s="1">
        <v>5.03</v>
      </c>
    </row>
    <row r="289" spans="3:7">
      <c r="F289" s="2" t="s">
        <v>188</v>
      </c>
      <c r="G289" s="1">
        <v>314.88</v>
      </c>
    </row>
    <row r="290" spans="3:7">
      <c r="F290" s="2" t="s">
        <v>167</v>
      </c>
    </row>
    <row r="291" spans="3:7">
      <c r="C291" t="s">
        <v>210</v>
      </c>
    </row>
    <row r="292" spans="3:7">
      <c r="D292" t="s">
        <v>211</v>
      </c>
    </row>
    <row r="293" spans="3:7">
      <c r="E293" t="s">
        <v>212</v>
      </c>
      <c r="G293" s="1">
        <v>496.99</v>
      </c>
    </row>
    <row r="294" spans="3:7">
      <c r="E294" t="s">
        <v>185</v>
      </c>
    </row>
    <row r="295" spans="3:7">
      <c r="F295" s="2" t="s">
        <v>152</v>
      </c>
      <c r="G295" s="1">
        <v>0.19</v>
      </c>
    </row>
    <row r="296" spans="3:7">
      <c r="F296" s="2" t="s">
        <v>161</v>
      </c>
      <c r="G296" s="1">
        <v>0.12</v>
      </c>
    </row>
    <row r="297" spans="3:7">
      <c r="F297" s="2" t="s">
        <v>131</v>
      </c>
      <c r="G297" s="3">
        <v>1395.54</v>
      </c>
    </row>
    <row r="298" spans="3:7">
      <c r="F298" s="2" t="s">
        <v>160</v>
      </c>
      <c r="G298" s="1">
        <v>3.59</v>
      </c>
    </row>
    <row r="299" spans="3:7">
      <c r="F299" s="2" t="s">
        <v>164</v>
      </c>
      <c r="G299" s="1">
        <v>9.85</v>
      </c>
    </row>
    <row r="300" spans="3:7">
      <c r="F300" s="2" t="s">
        <v>186</v>
      </c>
      <c r="G300" s="1">
        <v>0.01</v>
      </c>
    </row>
    <row r="301" spans="3:7">
      <c r="F301" s="2" t="s">
        <v>6</v>
      </c>
      <c r="G301" s="1">
        <v>1.49</v>
      </c>
    </row>
    <row r="302" spans="3:7">
      <c r="F302" s="2" t="s">
        <v>187</v>
      </c>
      <c r="G302" s="1">
        <v>137.80000000000001</v>
      </c>
    </row>
    <row r="303" spans="3:7">
      <c r="F303" s="2" t="s">
        <v>188</v>
      </c>
      <c r="G303" s="1">
        <v>496.36</v>
      </c>
    </row>
    <row r="304" spans="3:7">
      <c r="F304" s="2" t="s">
        <v>167</v>
      </c>
      <c r="G304" s="1">
        <v>43.07</v>
      </c>
    </row>
    <row r="305" spans="4:7">
      <c r="E305" t="s">
        <v>6</v>
      </c>
    </row>
    <row r="306" spans="4:7">
      <c r="F306" s="2" t="s">
        <v>213</v>
      </c>
      <c r="G306" s="1">
        <v>37.89</v>
      </c>
    </row>
    <row r="307" spans="4:7">
      <c r="F307" s="2" t="s">
        <v>214</v>
      </c>
      <c r="G307" s="3">
        <v>1009.65</v>
      </c>
    </row>
    <row r="308" spans="4:7">
      <c r="F308" s="2" t="s">
        <v>205</v>
      </c>
      <c r="G308" s="1">
        <v>9.82</v>
      </c>
    </row>
    <row r="309" spans="4:7">
      <c r="D309" t="s">
        <v>215</v>
      </c>
    </row>
    <row r="310" spans="4:7">
      <c r="E310" t="s">
        <v>212</v>
      </c>
    </row>
    <row r="311" spans="4:7">
      <c r="F311" s="2" t="s">
        <v>177</v>
      </c>
      <c r="G311" s="1">
        <v>19.12</v>
      </c>
    </row>
    <row r="312" spans="4:7">
      <c r="F312" s="2" t="s">
        <v>178</v>
      </c>
      <c r="G312" s="1">
        <v>64.61</v>
      </c>
    </row>
    <row r="313" spans="4:7">
      <c r="F313" s="2" t="s">
        <v>179</v>
      </c>
      <c r="G313" s="1">
        <v>52.89</v>
      </c>
    </row>
    <row r="314" spans="4:7">
      <c r="F314" s="2" t="s">
        <v>180</v>
      </c>
      <c r="G314" s="1">
        <v>47.2</v>
      </c>
    </row>
    <row r="315" spans="4:7">
      <c r="F315" s="2" t="s">
        <v>181</v>
      </c>
      <c r="G315" s="1">
        <v>193.89</v>
      </c>
    </row>
    <row r="316" spans="4:7">
      <c r="F316" s="2" t="s">
        <v>216</v>
      </c>
      <c r="G316" s="1">
        <v>335.06</v>
      </c>
    </row>
    <row r="317" spans="4:7">
      <c r="F317" s="2" t="s">
        <v>217</v>
      </c>
      <c r="G317" s="1">
        <v>107.85</v>
      </c>
    </row>
    <row r="318" spans="4:7">
      <c r="E318" t="s">
        <v>185</v>
      </c>
    </row>
    <row r="319" spans="4:7">
      <c r="F319" s="2" t="s">
        <v>152</v>
      </c>
      <c r="G319" s="1">
        <v>0.24</v>
      </c>
    </row>
    <row r="320" spans="4:7">
      <c r="F320" s="2" t="s">
        <v>161</v>
      </c>
      <c r="G320" s="1">
        <v>0.16</v>
      </c>
    </row>
    <row r="321" spans="2:7">
      <c r="F321" s="2" t="s">
        <v>131</v>
      </c>
      <c r="G321" s="3">
        <v>1200.21</v>
      </c>
    </row>
    <row r="322" spans="2:7">
      <c r="F322" s="2" t="s">
        <v>160</v>
      </c>
      <c r="G322" s="1">
        <v>2.11</v>
      </c>
    </row>
    <row r="323" spans="2:7">
      <c r="F323" s="2" t="s">
        <v>164</v>
      </c>
      <c r="G323" s="1">
        <v>6.75</v>
      </c>
    </row>
    <row r="324" spans="2:7">
      <c r="F324" s="2" t="s">
        <v>186</v>
      </c>
      <c r="G324" s="1">
        <v>0.01</v>
      </c>
    </row>
    <row r="325" spans="2:7">
      <c r="F325" s="2" t="s">
        <v>6</v>
      </c>
      <c r="G325" s="1">
        <v>1.42</v>
      </c>
    </row>
    <row r="326" spans="2:7">
      <c r="F326" s="2" t="s">
        <v>187</v>
      </c>
      <c r="G326" s="1">
        <v>31.07</v>
      </c>
    </row>
    <row r="327" spans="2:7">
      <c r="F327" s="2" t="s">
        <v>188</v>
      </c>
      <c r="G327" s="1">
        <v>439.26</v>
      </c>
    </row>
    <row r="328" spans="2:7">
      <c r="F328" s="2" t="s">
        <v>167</v>
      </c>
      <c r="G328" s="1">
        <v>13.76</v>
      </c>
    </row>
    <row r="329" spans="2:7">
      <c r="D329" t="s">
        <v>6</v>
      </c>
    </row>
    <row r="330" spans="2:7">
      <c r="E330" s="2" t="s">
        <v>205</v>
      </c>
      <c r="G330" s="1">
        <v>18.420000000000002</v>
      </c>
    </row>
    <row r="331" spans="2:7">
      <c r="B331" t="s">
        <v>218</v>
      </c>
    </row>
    <row r="332" spans="2:7">
      <c r="C332" t="s">
        <v>219</v>
      </c>
      <c r="G332" s="3">
        <v>2201.5500000000002</v>
      </c>
    </row>
    <row r="333" spans="2:7">
      <c r="C333" t="s">
        <v>220</v>
      </c>
    </row>
    <row r="334" spans="2:7">
      <c r="D334" t="s">
        <v>221</v>
      </c>
    </row>
    <row r="335" spans="2:7">
      <c r="E335" t="s">
        <v>222</v>
      </c>
      <c r="G335" s="1">
        <v>196.5</v>
      </c>
    </row>
    <row r="336" spans="2:7">
      <c r="E336" t="s">
        <v>223</v>
      </c>
      <c r="G336" s="1">
        <v>829.56</v>
      </c>
    </row>
    <row r="337" spans="2:7">
      <c r="E337" t="s">
        <v>224</v>
      </c>
      <c r="G337" s="1">
        <v>98.6</v>
      </c>
    </row>
    <row r="338" spans="2:7">
      <c r="E338" t="s">
        <v>225</v>
      </c>
      <c r="G338" s="1">
        <v>2.0699999999999998</v>
      </c>
    </row>
    <row r="339" spans="2:7">
      <c r="E339" t="s">
        <v>226</v>
      </c>
      <c r="G339" s="1">
        <v>991.7</v>
      </c>
    </row>
    <row r="340" spans="2:7">
      <c r="E340" t="s">
        <v>227</v>
      </c>
      <c r="G340" s="1">
        <v>275.60000000000002</v>
      </c>
    </row>
    <row r="341" spans="2:7">
      <c r="D341" t="s">
        <v>228</v>
      </c>
    </row>
    <row r="342" spans="2:7">
      <c r="E342" t="s">
        <v>222</v>
      </c>
      <c r="G342" s="1">
        <v>756.82</v>
      </c>
    </row>
    <row r="343" spans="2:7">
      <c r="E343" t="s">
        <v>223</v>
      </c>
      <c r="G343" s="3">
        <v>2799.96</v>
      </c>
    </row>
    <row r="344" spans="2:7">
      <c r="E344" t="s">
        <v>224</v>
      </c>
      <c r="G344" s="1">
        <v>689.76</v>
      </c>
    </row>
    <row r="345" spans="2:7">
      <c r="E345" t="s">
        <v>225</v>
      </c>
      <c r="G345" s="1">
        <v>2.2200000000000002</v>
      </c>
    </row>
    <row r="346" spans="2:7">
      <c r="E346" t="s">
        <v>226</v>
      </c>
      <c r="G346" s="3">
        <v>1762.74</v>
      </c>
    </row>
    <row r="347" spans="2:7">
      <c r="E347" t="s">
        <v>227</v>
      </c>
      <c r="G347" s="3">
        <v>1077.06</v>
      </c>
    </row>
    <row r="348" spans="2:7">
      <c r="D348" t="s">
        <v>229</v>
      </c>
    </row>
    <row r="349" spans="2:7">
      <c r="E349" t="s">
        <v>230</v>
      </c>
      <c r="G349" s="1">
        <v>20.47</v>
      </c>
    </row>
    <row r="350" spans="2:7">
      <c r="C350" t="s">
        <v>231</v>
      </c>
      <c r="G350" s="1">
        <v>9.9700000000000006</v>
      </c>
    </row>
    <row r="351" spans="2:7">
      <c r="B351" t="s">
        <v>232</v>
      </c>
    </row>
    <row r="352" spans="2:7">
      <c r="C352" t="s">
        <v>190</v>
      </c>
    </row>
    <row r="353" spans="3:7">
      <c r="C353" t="s">
        <v>194</v>
      </c>
      <c r="D353" t="s">
        <v>200</v>
      </c>
      <c r="G353" s="1">
        <v>202.31</v>
      </c>
    </row>
    <row r="354" spans="3:7">
      <c r="D354" t="s">
        <v>195</v>
      </c>
      <c r="G354" s="1">
        <v>53.38</v>
      </c>
    </row>
    <row r="355" spans="3:7">
      <c r="D355" t="s">
        <v>196</v>
      </c>
      <c r="G355" s="1">
        <v>10.38</v>
      </c>
    </row>
    <row r="356" spans="3:7">
      <c r="D356" t="s">
        <v>197</v>
      </c>
      <c r="G356" s="1">
        <v>7.9</v>
      </c>
    </row>
    <row r="357" spans="3:7">
      <c r="D357" t="s">
        <v>199</v>
      </c>
      <c r="G357" s="1">
        <v>0.22</v>
      </c>
    </row>
    <row r="358" spans="3:7">
      <c r="D358" t="s">
        <v>198</v>
      </c>
      <c r="G358" s="1">
        <v>50.09</v>
      </c>
    </row>
    <row r="359" spans="3:7">
      <c r="D359" t="s">
        <v>6</v>
      </c>
      <c r="G359" s="1">
        <v>16.61</v>
      </c>
    </row>
    <row r="360" spans="3:7">
      <c r="C360" t="s">
        <v>191</v>
      </c>
      <c r="G360" s="1">
        <v>42.7</v>
      </c>
    </row>
    <row r="361" spans="3:7">
      <c r="C361" t="s">
        <v>239</v>
      </c>
      <c r="G361" s="1"/>
    </row>
    <row r="362" spans="3:7">
      <c r="C362" t="s">
        <v>217</v>
      </c>
      <c r="G362" s="1">
        <v>37.409999999999997</v>
      </c>
    </row>
    <row r="363" spans="3:7">
      <c r="C363" t="s">
        <v>6</v>
      </c>
      <c r="G363" s="1">
        <v>14.13</v>
      </c>
    </row>
    <row r="364" spans="3:7">
      <c r="D364" t="s">
        <v>233</v>
      </c>
    </row>
    <row r="365" spans="3:7">
      <c r="D365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selection activeCell="J92" sqref="J92:K262"/>
    </sheetView>
  </sheetViews>
  <sheetFormatPr baseColWidth="10" defaultRowHeight="15" x14ac:dyDescent="0"/>
  <cols>
    <col min="1" max="1" width="17.33203125" bestFit="1" customWidth="1"/>
    <col min="2" max="2" width="31.33203125" customWidth="1"/>
    <col min="3" max="3" width="38.33203125" bestFit="1" customWidth="1"/>
    <col min="4" max="4" width="45.33203125" bestFit="1" customWidth="1"/>
    <col min="5" max="5" width="40.83203125" bestFit="1" customWidth="1"/>
    <col min="10" max="10" width="103.33203125" customWidth="1"/>
    <col min="11" max="11" width="21" customWidth="1"/>
  </cols>
  <sheetData>
    <row r="1" spans="1:11">
      <c r="A1" t="s">
        <v>0</v>
      </c>
      <c r="B1" t="s">
        <v>128</v>
      </c>
    </row>
    <row r="2" spans="1:11">
      <c r="A2" t="s">
        <v>0</v>
      </c>
      <c r="B2" t="s">
        <v>1</v>
      </c>
    </row>
    <row r="3" spans="1:11">
      <c r="A3" t="s">
        <v>0</v>
      </c>
      <c r="B3" t="s">
        <v>1</v>
      </c>
      <c r="C3" t="s">
        <v>2</v>
      </c>
    </row>
    <row r="4" spans="1:11">
      <c r="A4" t="s">
        <v>0</v>
      </c>
      <c r="B4" t="s">
        <v>1</v>
      </c>
      <c r="C4" t="s">
        <v>2</v>
      </c>
      <c r="D4" t="s">
        <v>10</v>
      </c>
      <c r="J4" t="str">
        <f>CONCATENATE(A4, $B$1, B4, $B$1, C4, $B$1, D4,$B$1, E4,$B$1, F4,$B$1, G4)</f>
        <v>Energy-Fuel Combustions-Energy Industries-Public Electricity and Heat Production---</v>
      </c>
      <c r="K4" s="6">
        <v>193008.14</v>
      </c>
    </row>
    <row r="5" spans="1:11">
      <c r="A5" t="s">
        <v>0</v>
      </c>
      <c r="B5" t="s">
        <v>1</v>
      </c>
      <c r="C5" t="s">
        <v>2</v>
      </c>
      <c r="D5" t="s">
        <v>11</v>
      </c>
      <c r="J5" t="str">
        <f t="shared" ref="J5:J49" si="0">CONCATENATE(A5, $B$1, B5, $B$1, C5, $B$1, D5,$B$1, E5,$B$1, F5,$B$1, G5)</f>
        <v>Energy-Fuel Combustions-Energy Industries-Petroleum Refining---</v>
      </c>
      <c r="K5" s="6">
        <v>5106.78</v>
      </c>
    </row>
    <row r="6" spans="1:11">
      <c r="A6" t="s">
        <v>0</v>
      </c>
      <c r="B6" t="s">
        <v>1</v>
      </c>
      <c r="C6" t="s">
        <v>2</v>
      </c>
      <c r="D6" t="s">
        <v>12</v>
      </c>
      <c r="J6" t="str">
        <f t="shared" si="0"/>
        <v>Energy-Fuel Combustions-Energy Industries-Manufature of Solid Fuels and Other Energy Industries---</v>
      </c>
      <c r="K6" s="6">
        <v>23447.07</v>
      </c>
    </row>
    <row r="7" spans="1:11">
      <c r="A7" t="s">
        <v>0</v>
      </c>
      <c r="B7" t="s">
        <v>1</v>
      </c>
      <c r="C7" t="s">
        <v>2</v>
      </c>
      <c r="D7" t="s">
        <v>12</v>
      </c>
      <c r="E7" t="s">
        <v>13</v>
      </c>
      <c r="J7" t="str">
        <f t="shared" si="0"/>
        <v>Energy-Fuel Combustions-Energy Industries-Manufature of Solid Fuels and Other Energy Industries-Manufacture of Solid Fuels--</v>
      </c>
      <c r="K7" s="6">
        <v>1708.9</v>
      </c>
    </row>
    <row r="8" spans="1:11">
      <c r="A8" t="s">
        <v>0</v>
      </c>
      <c r="B8" t="s">
        <v>1</v>
      </c>
      <c r="C8" t="s">
        <v>2</v>
      </c>
      <c r="D8" t="s">
        <v>12</v>
      </c>
      <c r="E8" t="s">
        <v>14</v>
      </c>
      <c r="F8" t="s">
        <v>15</v>
      </c>
      <c r="J8" t="str">
        <f t="shared" si="0"/>
        <v>Energy-Fuel Combustions-Energy Industries-Manufature of Solid Fuels and Other Energy Industries-Other Energy Industries-Coal Mining-</v>
      </c>
      <c r="K8" s="6">
        <v>6676.41</v>
      </c>
    </row>
    <row r="9" spans="1:11">
      <c r="A9" t="s">
        <v>0</v>
      </c>
      <c r="B9" t="s">
        <v>1</v>
      </c>
      <c r="C9" t="s">
        <v>2</v>
      </c>
      <c r="D9" t="s">
        <v>12</v>
      </c>
      <c r="E9" t="s">
        <v>14</v>
      </c>
      <c r="F9" t="s">
        <v>16</v>
      </c>
      <c r="J9" t="str">
        <f t="shared" si="0"/>
        <v>Energy-Fuel Combustions-Energy Industries-Manufature of Solid Fuels and Other Energy Industries-Other Energy Industries-Gas Production and Distribution-</v>
      </c>
      <c r="K9" s="6">
        <v>452.5</v>
      </c>
    </row>
    <row r="10" spans="1:11">
      <c r="A10" t="s">
        <v>0</v>
      </c>
      <c r="B10" t="s">
        <v>1</v>
      </c>
      <c r="C10" t="s">
        <v>2</v>
      </c>
      <c r="D10" t="s">
        <v>12</v>
      </c>
      <c r="E10" t="s">
        <v>14</v>
      </c>
      <c r="F10" t="s">
        <v>17</v>
      </c>
      <c r="J10" t="str">
        <f t="shared" si="0"/>
        <v>Energy-Fuel Combustions-Energy Industries-Manufature of Solid Fuels and Other Energy Industries-Other Energy Industries-Natural Gas Transmission-</v>
      </c>
      <c r="K10" s="6">
        <v>991.07</v>
      </c>
    </row>
    <row r="11" spans="1:11">
      <c r="A11" t="s">
        <v>0</v>
      </c>
      <c r="B11" t="s">
        <v>1</v>
      </c>
      <c r="C11" t="s">
        <v>2</v>
      </c>
      <c r="D11" t="s">
        <v>12</v>
      </c>
      <c r="E11" t="s">
        <v>14</v>
      </c>
      <c r="F11" t="s">
        <v>18</v>
      </c>
      <c r="J11" t="str">
        <f t="shared" si="0"/>
        <v>Energy-Fuel Combustions-Energy Industries-Manufature of Solid Fuels and Other Energy Industries-Other Energy Industries-Oil and Gas Extraction-</v>
      </c>
      <c r="K11" s="6">
        <v>13618.13</v>
      </c>
    </row>
    <row r="12" spans="1:11">
      <c r="A12" t="s">
        <v>0</v>
      </c>
      <c r="B12" t="s">
        <v>1</v>
      </c>
      <c r="C12" t="s">
        <v>3</v>
      </c>
      <c r="D12" t="s">
        <v>85</v>
      </c>
      <c r="J12" t="str">
        <f t="shared" si="0"/>
        <v>Energy-Fuel Combustions-Manufacturing Industries and Construction-Iron and Steel---</v>
      </c>
      <c r="K12" s="6">
        <v>2152.4299999999998</v>
      </c>
    </row>
    <row r="13" spans="1:11">
      <c r="A13" t="s">
        <v>0</v>
      </c>
      <c r="B13" t="s">
        <v>1</v>
      </c>
      <c r="C13" t="s">
        <v>3</v>
      </c>
      <c r="D13" t="s">
        <v>86</v>
      </c>
      <c r="J13" t="str">
        <f t="shared" si="0"/>
        <v>Energy-Fuel Combustions-Manufacturing Industries and Construction-NonFerrous Metals---</v>
      </c>
      <c r="K13" s="6">
        <v>14305.74</v>
      </c>
    </row>
    <row r="14" spans="1:11">
      <c r="A14" t="s">
        <v>0</v>
      </c>
      <c r="B14" t="s">
        <v>1</v>
      </c>
      <c r="C14" t="s">
        <v>3</v>
      </c>
      <c r="D14" t="s">
        <v>87</v>
      </c>
      <c r="E14" t="s">
        <v>88</v>
      </c>
      <c r="J14" t="str">
        <f t="shared" si="0"/>
        <v>Energy-Fuel Combustions-Manufacturing Industries and Construction-Chemicals-Petroleum and Coal Product--</v>
      </c>
      <c r="K14" s="6">
        <v>478.88</v>
      </c>
    </row>
    <row r="15" spans="1:11">
      <c r="A15" t="s">
        <v>0</v>
      </c>
      <c r="B15" t="s">
        <v>1</v>
      </c>
      <c r="C15" t="s">
        <v>3</v>
      </c>
      <c r="D15" t="s">
        <v>87</v>
      </c>
      <c r="E15" t="s">
        <v>89</v>
      </c>
      <c r="J15" t="str">
        <f t="shared" si="0"/>
        <v>Energy-Fuel Combustions-Manufacturing Industries and Construction-Chemicals-Basic Chemical Manufacturing--</v>
      </c>
      <c r="K15" s="6">
        <v>5189.08</v>
      </c>
    </row>
    <row r="16" spans="1:11">
      <c r="A16" t="s">
        <v>0</v>
      </c>
      <c r="B16" t="s">
        <v>1</v>
      </c>
      <c r="C16" t="s">
        <v>3</v>
      </c>
      <c r="D16" t="s">
        <v>87</v>
      </c>
      <c r="E16" t="s">
        <v>90</v>
      </c>
      <c r="J16" t="str">
        <f t="shared" si="0"/>
        <v>Energy-Fuel Combustions-Manufacturing Industries and Construction-Chemicals-Other Chemicals, Rubber and Plastic Products--</v>
      </c>
      <c r="K16" s="6">
        <f>5667.96-K15-K14</f>
        <v>0</v>
      </c>
    </row>
    <row r="17" spans="1:11">
      <c r="A17" t="s">
        <v>0</v>
      </c>
      <c r="B17" t="s">
        <v>1</v>
      </c>
      <c r="C17" t="s">
        <v>3</v>
      </c>
      <c r="D17" t="s">
        <v>91</v>
      </c>
      <c r="J17" t="str">
        <f t="shared" si="0"/>
        <v>Energy-Fuel Combustions-Manufacturing Industries and Construction-Pulp, Paper and Print---</v>
      </c>
      <c r="K17" s="6">
        <v>1321.37</v>
      </c>
    </row>
    <row r="18" spans="1:11">
      <c r="A18" t="s">
        <v>0</v>
      </c>
      <c r="B18" t="s">
        <v>1</v>
      </c>
      <c r="C18" t="s">
        <v>3</v>
      </c>
      <c r="D18" t="s">
        <v>92</v>
      </c>
      <c r="J18" t="str">
        <f t="shared" si="0"/>
        <v>Energy-Fuel Combustions-Manufacturing Industries and Construction-Food Processing, Beverages and Tobacco---</v>
      </c>
      <c r="K18" s="6">
        <v>2712.36</v>
      </c>
    </row>
    <row r="19" spans="1:11">
      <c r="A19" t="s">
        <v>0</v>
      </c>
      <c r="B19" t="s">
        <v>1</v>
      </c>
      <c r="C19" t="s">
        <v>3</v>
      </c>
      <c r="D19" t="s">
        <v>6</v>
      </c>
      <c r="E19" t="s">
        <v>93</v>
      </c>
      <c r="J19" t="str">
        <f t="shared" si="0"/>
        <v>Energy-Fuel Combustions-Manufacturing Industries and Construction-Other-Mining (non-energy)--</v>
      </c>
      <c r="K19" s="6">
        <v>6104.88</v>
      </c>
    </row>
    <row r="20" spans="1:11">
      <c r="A20" t="s">
        <v>0</v>
      </c>
      <c r="B20" t="s">
        <v>1</v>
      </c>
      <c r="C20" t="s">
        <v>3</v>
      </c>
      <c r="D20" t="s">
        <v>6</v>
      </c>
      <c r="F20" t="s">
        <v>95</v>
      </c>
      <c r="J20" t="str">
        <f t="shared" si="0"/>
        <v>Energy-Fuel Combustions-Manufacturing Industries and Construction-Other--Cement, Lime, Plaster and Concrete Manufacturing-</v>
      </c>
      <c r="K20" s="6">
        <v>3150.08</v>
      </c>
    </row>
    <row r="21" spans="1:11">
      <c r="A21" t="s">
        <v>0</v>
      </c>
      <c r="B21" t="s">
        <v>1</v>
      </c>
      <c r="C21" t="s">
        <v>3</v>
      </c>
      <c r="D21" t="s">
        <v>6</v>
      </c>
      <c r="F21" t="s">
        <v>96</v>
      </c>
      <c r="J21" t="str">
        <f t="shared" si="0"/>
        <v>Energy-Fuel Combustions-Manufacturing Industries and Construction-Other--Ceramic Manufacturing-</v>
      </c>
      <c r="K21" s="6">
        <v>1266.96</v>
      </c>
    </row>
    <row r="22" spans="1:11">
      <c r="A22" t="s">
        <v>0</v>
      </c>
      <c r="B22" t="s">
        <v>1</v>
      </c>
      <c r="C22" t="s">
        <v>3</v>
      </c>
      <c r="D22" t="s">
        <v>6</v>
      </c>
      <c r="F22" t="s">
        <v>97</v>
      </c>
      <c r="J22" t="str">
        <f t="shared" si="0"/>
        <v>Energy-Fuel Combustions-Manufacturing Industries and Construction-Other--Glass and Glass Product Manufacturing-</v>
      </c>
      <c r="K22" s="6">
        <v>626.44000000000005</v>
      </c>
    </row>
    <row r="23" spans="1:11">
      <c r="A23" t="s">
        <v>0</v>
      </c>
      <c r="B23" t="s">
        <v>1</v>
      </c>
      <c r="C23" t="s">
        <v>3</v>
      </c>
      <c r="D23" t="s">
        <v>6</v>
      </c>
      <c r="F23" t="s">
        <v>98</v>
      </c>
      <c r="J23" t="str">
        <f t="shared" si="0"/>
        <v>Energy-Fuel Combustions-Manufacturing Industries and Construction-Other--Non-Metallic Mineral Product-</v>
      </c>
      <c r="K23" s="6">
        <v>227.1</v>
      </c>
    </row>
    <row r="24" spans="1:11">
      <c r="A24" t="s">
        <v>0</v>
      </c>
      <c r="B24" t="s">
        <v>1</v>
      </c>
      <c r="C24" t="s">
        <v>3</v>
      </c>
      <c r="D24" t="s">
        <v>6</v>
      </c>
      <c r="F24" t="s">
        <v>100</v>
      </c>
      <c r="J24" t="str">
        <f t="shared" si="0"/>
        <v>Energy-Fuel Combustions-Manufacturing Industries and Construction-Other--Machinery and Equipment-</v>
      </c>
      <c r="K24" s="7">
        <v>249.46</v>
      </c>
    </row>
    <row r="25" spans="1:11">
      <c r="A25" t="s">
        <v>0</v>
      </c>
      <c r="B25" t="s">
        <v>1</v>
      </c>
      <c r="C25" t="s">
        <v>3</v>
      </c>
      <c r="D25" t="s">
        <v>6</v>
      </c>
      <c r="F25" t="s">
        <v>101</v>
      </c>
      <c r="J25" t="str">
        <f t="shared" si="0"/>
        <v>Energy-Fuel Combustions-Manufacturing Industries and Construction-Other--Other Manufacturing-</v>
      </c>
      <c r="K25" s="6">
        <v>73.569999999999993</v>
      </c>
    </row>
    <row r="26" spans="1:11">
      <c r="A26" t="s">
        <v>0</v>
      </c>
      <c r="B26" t="s">
        <v>1</v>
      </c>
      <c r="C26" t="s">
        <v>3</v>
      </c>
      <c r="D26" t="s">
        <v>6</v>
      </c>
      <c r="F26" t="s">
        <v>102</v>
      </c>
      <c r="J26" t="str">
        <f t="shared" si="0"/>
        <v>Energy-Fuel Combustions-Manufacturing Industries and Construction-Other--Other Metal Manufacturing-</v>
      </c>
      <c r="K26" s="6">
        <v>60.24</v>
      </c>
    </row>
    <row r="27" spans="1:11">
      <c r="A27" t="s">
        <v>0</v>
      </c>
      <c r="B27" t="s">
        <v>1</v>
      </c>
      <c r="C27" t="s">
        <v>3</v>
      </c>
      <c r="D27" t="s">
        <v>6</v>
      </c>
      <c r="F27" t="s">
        <v>103</v>
      </c>
      <c r="J27" t="str">
        <f t="shared" si="0"/>
        <v>Energy-Fuel Combustions-Manufacturing Industries and Construction-Other--Textile, Clothing, Footware and Leather-</v>
      </c>
      <c r="K27" s="6">
        <v>325.25</v>
      </c>
    </row>
    <row r="28" spans="1:11">
      <c r="A28" t="s">
        <v>0</v>
      </c>
      <c r="B28" t="s">
        <v>1</v>
      </c>
      <c r="C28" t="s">
        <v>3</v>
      </c>
      <c r="D28" t="s">
        <v>6</v>
      </c>
      <c r="E28" t="s">
        <v>104</v>
      </c>
      <c r="J28" t="str">
        <f t="shared" si="0"/>
        <v>Energy-Fuel Combustions-Manufacturing Industries and Construction-Other-Construction--</v>
      </c>
      <c r="K28" s="6">
        <v>1703.76</v>
      </c>
    </row>
    <row r="29" spans="1:11">
      <c r="A29" t="s">
        <v>0</v>
      </c>
      <c r="B29" t="s">
        <v>1</v>
      </c>
      <c r="C29" t="s">
        <v>3</v>
      </c>
      <c r="D29" t="s">
        <v>105</v>
      </c>
      <c r="E29" t="s">
        <v>106</v>
      </c>
      <c r="J29" t="str">
        <f t="shared" si="0"/>
        <v>Energy-Fuel Combustions-Manufacturing Industries and Construction-Civil Aviation-Domestic--</v>
      </c>
      <c r="K29" s="6">
        <v>7439.8</v>
      </c>
    </row>
    <row r="30" spans="1:11">
      <c r="A30" t="s">
        <v>0</v>
      </c>
      <c r="B30" t="s">
        <v>1</v>
      </c>
      <c r="C30" t="s">
        <v>3</v>
      </c>
      <c r="D30" t="s">
        <v>107</v>
      </c>
      <c r="E30" t="s">
        <v>108</v>
      </c>
      <c r="J30" t="str">
        <f t="shared" si="0"/>
        <v>Energy-Fuel Combustions-Manufacturing Industries and Construction-Road Transportation-Cars--</v>
      </c>
      <c r="K30" s="6">
        <v>43780.35</v>
      </c>
    </row>
    <row r="31" spans="1:11">
      <c r="A31" t="s">
        <v>0</v>
      </c>
      <c r="B31" t="s">
        <v>1</v>
      </c>
      <c r="C31" t="s">
        <v>3</v>
      </c>
      <c r="D31" t="s">
        <v>107</v>
      </c>
      <c r="E31" t="s">
        <v>109</v>
      </c>
      <c r="J31" t="str">
        <f t="shared" si="0"/>
        <v>Energy-Fuel Combustions-Manufacturing Industries and Construction-Road Transportation-Light Commercial Vehicles--</v>
      </c>
      <c r="K31" s="6">
        <v>13201.43</v>
      </c>
    </row>
    <row r="32" spans="1:11">
      <c r="A32" t="s">
        <v>0</v>
      </c>
      <c r="B32" t="s">
        <v>1</v>
      </c>
      <c r="C32" t="s">
        <v>3</v>
      </c>
      <c r="D32" t="s">
        <v>107</v>
      </c>
      <c r="F32" t="s">
        <v>111</v>
      </c>
      <c r="J32" t="str">
        <f t="shared" si="0"/>
        <v>Energy-Fuel Combustions-Manufacturing Industries and Construction-Road Transportation--Buses-</v>
      </c>
      <c r="K32" s="6">
        <v>1852.83</v>
      </c>
    </row>
    <row r="33" spans="1:11">
      <c r="A33" t="s">
        <v>0</v>
      </c>
      <c r="B33" t="s">
        <v>1</v>
      </c>
      <c r="C33" t="s">
        <v>3</v>
      </c>
      <c r="D33" t="s">
        <v>107</v>
      </c>
      <c r="F33" t="s">
        <v>112</v>
      </c>
      <c r="J33" t="str">
        <f t="shared" si="0"/>
        <v>Energy-Fuel Combustions-Manufacturing Industries and Construction-Road Transportation--Heavy Duty Trucks-</v>
      </c>
      <c r="K33" s="6">
        <v>10732.38</v>
      </c>
    </row>
    <row r="34" spans="1:11">
      <c r="A34" t="s">
        <v>0</v>
      </c>
      <c r="B34" t="s">
        <v>1</v>
      </c>
      <c r="C34" t="s">
        <v>3</v>
      </c>
      <c r="D34" t="s">
        <v>107</v>
      </c>
      <c r="F34" t="s">
        <v>113</v>
      </c>
      <c r="J34" t="str">
        <f t="shared" si="0"/>
        <v>Energy-Fuel Combustions-Manufacturing Industries and Construction-Road Transportation--Medium Duty Trucks-</v>
      </c>
      <c r="K34" s="6">
        <v>6877.67</v>
      </c>
    </row>
    <row r="35" spans="1:11">
      <c r="A35" t="s">
        <v>0</v>
      </c>
      <c r="B35" t="s">
        <v>1</v>
      </c>
      <c r="C35" t="s">
        <v>3</v>
      </c>
      <c r="D35" t="s">
        <v>107</v>
      </c>
      <c r="E35" t="s">
        <v>114</v>
      </c>
      <c r="J35" t="str">
        <f t="shared" si="0"/>
        <v>Energy-Fuel Combustions-Manufacturing Industries and Construction-Road Transportation-Motorcycles--</v>
      </c>
      <c r="K35" s="6">
        <v>265.13</v>
      </c>
    </row>
    <row r="36" spans="1:11">
      <c r="A36" t="s">
        <v>0</v>
      </c>
      <c r="B36" t="s">
        <v>1</v>
      </c>
      <c r="C36" t="s">
        <v>3</v>
      </c>
      <c r="D36" t="s">
        <v>107</v>
      </c>
      <c r="E36" t="s">
        <v>115</v>
      </c>
      <c r="J36" t="str">
        <f t="shared" si="0"/>
        <v>Energy-Fuel Combustions-Manufacturing Industries and Construction-Road Transportation-Railways--</v>
      </c>
      <c r="K36" s="6">
        <v>2803.6</v>
      </c>
    </row>
    <row r="37" spans="1:11">
      <c r="A37" t="s">
        <v>0</v>
      </c>
      <c r="B37" t="s">
        <v>1</v>
      </c>
      <c r="C37" t="s">
        <v>3</v>
      </c>
      <c r="D37" t="s">
        <v>107</v>
      </c>
      <c r="E37" t="s">
        <v>116</v>
      </c>
      <c r="J37" t="str">
        <f t="shared" si="0"/>
        <v>Energy-Fuel Combustions-Manufacturing Industries and Construction-Road Transportation-Domestic Pleasure Crafts--</v>
      </c>
      <c r="K37" s="6">
        <v>3207.62</v>
      </c>
    </row>
    <row r="38" spans="1:11">
      <c r="A38" t="s">
        <v>0</v>
      </c>
      <c r="B38" t="s">
        <v>1</v>
      </c>
      <c r="C38" t="s">
        <v>3</v>
      </c>
      <c r="D38" t="s">
        <v>107</v>
      </c>
      <c r="E38" t="s">
        <v>117</v>
      </c>
      <c r="J38" t="str">
        <f t="shared" si="0"/>
        <v>Energy-Fuel Combustions-Manufacturing Industries and Construction-Road Transportation-Off Road Vehicles--</v>
      </c>
      <c r="K38" s="6">
        <v>44.93</v>
      </c>
    </row>
    <row r="39" spans="1:11">
      <c r="A39" t="s">
        <v>0</v>
      </c>
      <c r="B39" t="s">
        <v>1</v>
      </c>
      <c r="C39" t="s">
        <v>3</v>
      </c>
      <c r="D39" t="s">
        <v>118</v>
      </c>
      <c r="J39" t="str">
        <f t="shared" si="0"/>
        <v>Energy-Fuel Combustions-Manufacturing Industries and Construction-Commercial Institutional---</v>
      </c>
      <c r="K39" s="6">
        <v>4582.8100000000004</v>
      </c>
    </row>
    <row r="40" spans="1:11">
      <c r="A40" t="s">
        <v>0</v>
      </c>
      <c r="B40" t="s">
        <v>1</v>
      </c>
      <c r="C40" t="s">
        <v>3</v>
      </c>
      <c r="D40" t="s">
        <v>119</v>
      </c>
      <c r="E40" t="s">
        <v>120</v>
      </c>
      <c r="J40" t="str">
        <f t="shared" si="0"/>
        <v>Energy-Fuel Combustions-Manufacturing Industries and Construction-Residential-Lawn movers--</v>
      </c>
      <c r="K40" s="6">
        <v>309.95</v>
      </c>
    </row>
    <row r="41" spans="1:11">
      <c r="A41" t="s">
        <v>0</v>
      </c>
      <c r="B41" t="s">
        <v>1</v>
      </c>
      <c r="C41" t="s">
        <v>3</v>
      </c>
      <c r="D41" t="s">
        <v>119</v>
      </c>
      <c r="E41" t="s">
        <v>121</v>
      </c>
      <c r="J41" t="str">
        <f t="shared" si="0"/>
        <v>Energy-Fuel Combustions-Manufacturing Industries and Construction-Residential-other--</v>
      </c>
      <c r="K41" s="7">
        <f>9603.55-K40</f>
        <v>9293.5999999999985</v>
      </c>
    </row>
    <row r="42" spans="1:11">
      <c r="A42" t="s">
        <v>0</v>
      </c>
      <c r="B42" t="s">
        <v>1</v>
      </c>
      <c r="C42" t="s">
        <v>3</v>
      </c>
      <c r="D42" t="s">
        <v>122</v>
      </c>
      <c r="J42" t="str">
        <f t="shared" si="0"/>
        <v>Energy-Fuel Combustions-Manufacturing Industries and Construction-Agriculture, Foresty and Fishing---</v>
      </c>
      <c r="K42" s="6">
        <v>6177.16</v>
      </c>
    </row>
    <row r="43" spans="1:11">
      <c r="A43" t="s">
        <v>0</v>
      </c>
      <c r="B43" t="s">
        <v>1</v>
      </c>
      <c r="C43" t="s">
        <v>3</v>
      </c>
      <c r="D43" t="s">
        <v>123</v>
      </c>
      <c r="J43" t="str">
        <f t="shared" si="0"/>
        <v>Energy-Fuel Combustions-Manufacturing Industries and Construction-Lubricants and Grease---</v>
      </c>
      <c r="K43" s="6">
        <v>479.88</v>
      </c>
    </row>
    <row r="44" spans="1:11" ht="18">
      <c r="A44" t="s">
        <v>0</v>
      </c>
      <c r="B44" t="s">
        <v>1</v>
      </c>
      <c r="C44" t="s">
        <v>3</v>
      </c>
      <c r="D44" t="s">
        <v>124</v>
      </c>
      <c r="E44" t="s">
        <v>125</v>
      </c>
      <c r="J44" t="str">
        <f t="shared" si="0"/>
        <v>Energy-Fuel Combustions-Manufacturing Industries and Construction-Military-Air--</v>
      </c>
      <c r="K44" s="8">
        <v>581.4</v>
      </c>
    </row>
    <row r="45" spans="1:11" ht="18">
      <c r="A45" t="s">
        <v>0</v>
      </c>
      <c r="B45" t="s">
        <v>1</v>
      </c>
      <c r="C45" t="s">
        <v>3</v>
      </c>
      <c r="D45" t="s">
        <v>124</v>
      </c>
      <c r="E45" t="s">
        <v>126</v>
      </c>
      <c r="J45" t="str">
        <f t="shared" si="0"/>
        <v>Energy-Fuel Combustions-Manufacturing Industries and Construction-Military-Land--</v>
      </c>
      <c r="K45" s="8">
        <v>45.48</v>
      </c>
    </row>
    <row r="46" spans="1:11" ht="18">
      <c r="A46" t="s">
        <v>0</v>
      </c>
      <c r="B46" t="s">
        <v>1</v>
      </c>
      <c r="C46" t="s">
        <v>3</v>
      </c>
      <c r="D46" t="s">
        <v>124</v>
      </c>
      <c r="E46" t="s">
        <v>127</v>
      </c>
      <c r="J46" t="str">
        <f t="shared" si="0"/>
        <v>Energy-Fuel Combustions-Manufacturing Industries and Construction-Military-Sea--</v>
      </c>
      <c r="K46" s="8">
        <v>244.42</v>
      </c>
    </row>
    <row r="47" spans="1:11">
      <c r="A47" t="s">
        <v>0</v>
      </c>
      <c r="B47" t="s">
        <v>7</v>
      </c>
      <c r="C47" t="s">
        <v>8</v>
      </c>
      <c r="D47" t="s">
        <v>15</v>
      </c>
      <c r="F47" t="s">
        <v>21</v>
      </c>
      <c r="J47" t="str">
        <f t="shared" si="0"/>
        <v>Energy-Fugitive Emissions From Fuels-Solid Fuels-Coal Mining--Mining Activities-</v>
      </c>
      <c r="K47" s="6">
        <v>16817.650000000001</v>
      </c>
    </row>
    <row r="48" spans="1:11">
      <c r="A48" t="s">
        <v>0</v>
      </c>
      <c r="B48" t="s">
        <v>7</v>
      </c>
      <c r="C48" t="s">
        <v>8</v>
      </c>
      <c r="D48" t="s">
        <v>15</v>
      </c>
      <c r="F48" t="s">
        <v>22</v>
      </c>
      <c r="J48" t="str">
        <f t="shared" si="0"/>
        <v>Energy-Fugitive Emissions From Fuels-Solid Fuels-Coal Mining--Post-Mining Activities-</v>
      </c>
      <c r="K48" s="6">
        <v>770.48</v>
      </c>
    </row>
    <row r="49" spans="1:11">
      <c r="A49" t="s">
        <v>0</v>
      </c>
      <c r="B49" t="s">
        <v>7</v>
      </c>
      <c r="C49" t="s">
        <v>8</v>
      </c>
      <c r="D49" t="s">
        <v>15</v>
      </c>
      <c r="F49" t="s">
        <v>21</v>
      </c>
      <c r="J49" t="str">
        <f t="shared" si="0"/>
        <v>Energy-Fugitive Emissions From Fuels-Solid Fuels-Coal Mining--Mining Activities-</v>
      </c>
      <c r="K49" s="6">
        <v>8693.89</v>
      </c>
    </row>
    <row r="50" spans="1:11">
      <c r="A50" t="s">
        <v>0</v>
      </c>
      <c r="B50" t="s">
        <v>7</v>
      </c>
      <c r="C50" t="s">
        <v>8</v>
      </c>
      <c r="D50" s="2" t="s">
        <v>6</v>
      </c>
      <c r="E50" s="2" t="s">
        <v>23</v>
      </c>
      <c r="J50" t="str">
        <f t="shared" ref="J50:J86" si="1">CONCATENATE(A50, $B$1, B50, $B$1, C50, $B$1, D50,$B$1, E50,$B$1, F50,$B$1, G50)</f>
        <v>Energy-Fugitive Emissions From Fuels-Solid Fuels-Other-Decommissioned Mines--</v>
      </c>
      <c r="K50" s="6">
        <v>526.12</v>
      </c>
    </row>
    <row r="51" spans="1:11">
      <c r="A51" t="s">
        <v>0</v>
      </c>
      <c r="B51" t="s">
        <v>7</v>
      </c>
      <c r="C51" t="s">
        <v>8</v>
      </c>
      <c r="D51" s="2" t="s">
        <v>6</v>
      </c>
      <c r="E51" s="2" t="s">
        <v>24</v>
      </c>
      <c r="J51" t="str">
        <f t="shared" si="1"/>
        <v>Energy-Fugitive Emissions From Fuels-Solid Fuels-Other-Flaring--</v>
      </c>
      <c r="K51" s="6">
        <v>206.76</v>
      </c>
    </row>
    <row r="52" spans="1:11">
      <c r="A52" t="s">
        <v>0</v>
      </c>
      <c r="B52" t="s">
        <v>7</v>
      </c>
      <c r="C52" s="2" t="s">
        <v>9</v>
      </c>
      <c r="D52" t="s">
        <v>25</v>
      </c>
      <c r="E52" t="s">
        <v>26</v>
      </c>
      <c r="J52" t="str">
        <f t="shared" si="1"/>
        <v>Energy-Fugitive Emissions From Fuels-Oil and Natural Gas-Oil-Crude Oil Production--</v>
      </c>
      <c r="K52" s="6">
        <v>63.31</v>
      </c>
    </row>
    <row r="53" spans="1:11">
      <c r="A53" t="s">
        <v>0</v>
      </c>
      <c r="B53" t="s">
        <v>7</v>
      </c>
      <c r="C53" s="2" t="s">
        <v>9</v>
      </c>
      <c r="D53" t="s">
        <v>25</v>
      </c>
      <c r="F53" t="s">
        <v>24</v>
      </c>
      <c r="J53" t="str">
        <f t="shared" si="1"/>
        <v>Energy-Fugitive Emissions From Fuels-Oil and Natural Gas-Oil--Flaring-</v>
      </c>
      <c r="K53" s="6">
        <v>240.39</v>
      </c>
    </row>
    <row r="54" spans="1:11">
      <c r="A54" t="s">
        <v>0</v>
      </c>
      <c r="B54" t="s">
        <v>7</v>
      </c>
      <c r="C54" s="2" t="s">
        <v>9</v>
      </c>
      <c r="D54" t="s">
        <v>25</v>
      </c>
      <c r="F54" t="s">
        <v>28</v>
      </c>
      <c r="J54" t="str">
        <f t="shared" si="1"/>
        <v>Energy-Fugitive Emissions From Fuels-Oil and Natural Gas-Oil--Refining-</v>
      </c>
      <c r="K54" s="6">
        <v>20.47</v>
      </c>
    </row>
    <row r="55" spans="1:11">
      <c r="A55" t="s">
        <v>0</v>
      </c>
      <c r="B55" t="s">
        <v>7</v>
      </c>
      <c r="C55" s="2" t="s">
        <v>9</v>
      </c>
      <c r="D55" t="s">
        <v>25</v>
      </c>
      <c r="F55" t="s">
        <v>29</v>
      </c>
      <c r="J55" t="str">
        <f t="shared" si="1"/>
        <v>Energy-Fugitive Emissions From Fuels-Oil and Natural Gas-Oil--Storage-</v>
      </c>
      <c r="K55" s="6">
        <v>3.02</v>
      </c>
    </row>
    <row r="56" spans="1:11">
      <c r="A56" t="s">
        <v>0</v>
      </c>
      <c r="B56" t="s">
        <v>7</v>
      </c>
      <c r="C56" s="2" t="s">
        <v>9</v>
      </c>
      <c r="D56" t="s">
        <v>31</v>
      </c>
      <c r="E56" t="s">
        <v>32</v>
      </c>
      <c r="J56" t="str">
        <f t="shared" si="1"/>
        <v>Energy-Fugitive Emissions From Fuels-Oil and Natural Gas-Natural Gas-Production Processing--</v>
      </c>
      <c r="K56" s="6">
        <v>72.709999999999994</v>
      </c>
    </row>
    <row r="57" spans="1:11">
      <c r="A57" t="s">
        <v>0</v>
      </c>
      <c r="B57" t="s">
        <v>7</v>
      </c>
      <c r="C57" s="2" t="s">
        <v>9</v>
      </c>
      <c r="D57" t="s">
        <v>31</v>
      </c>
      <c r="F57" t="s">
        <v>34</v>
      </c>
      <c r="J57" t="str">
        <f t="shared" si="1"/>
        <v>Energy-Fugitive Emissions From Fuels-Oil and Natural Gas-Natural Gas--Distribution-</v>
      </c>
      <c r="K57" s="6">
        <v>3640.93</v>
      </c>
    </row>
    <row r="58" spans="1:11">
      <c r="A58" t="s">
        <v>0</v>
      </c>
      <c r="B58" t="s">
        <v>7</v>
      </c>
      <c r="C58" s="2" t="s">
        <v>9</v>
      </c>
      <c r="D58" t="s">
        <v>31</v>
      </c>
      <c r="F58" t="s">
        <v>35</v>
      </c>
      <c r="J58" t="str">
        <f t="shared" si="1"/>
        <v>Energy-Fugitive Emissions From Fuels-Oil and Natural Gas-Natural Gas--Transmission-</v>
      </c>
      <c r="K58" s="6">
        <v>247.56</v>
      </c>
    </row>
    <row r="59" spans="1:11">
      <c r="A59" t="s">
        <v>0</v>
      </c>
      <c r="B59" t="s">
        <v>7</v>
      </c>
      <c r="C59" s="2" t="s">
        <v>9</v>
      </c>
      <c r="D59" t="s">
        <v>31</v>
      </c>
      <c r="F59" t="s">
        <v>37</v>
      </c>
      <c r="J59" t="str">
        <f t="shared" si="1"/>
        <v>Energy-Fugitive Emissions From Fuels-Oil and Natural Gas-Natural Gas--Flared-</v>
      </c>
      <c r="K59" s="6">
        <v>146.97</v>
      </c>
    </row>
    <row r="60" spans="1:11">
      <c r="A60" t="s">
        <v>0</v>
      </c>
      <c r="B60" t="s">
        <v>7</v>
      </c>
      <c r="C60" s="2" t="s">
        <v>9</v>
      </c>
      <c r="D60" t="s">
        <v>31</v>
      </c>
      <c r="F60" t="s">
        <v>38</v>
      </c>
      <c r="J60" t="str">
        <f t="shared" si="1"/>
        <v>Energy-Fugitive Emissions From Fuels-Oil and Natural Gas-Natural Gas--Vented-</v>
      </c>
      <c r="K60" s="6">
        <v>779.19</v>
      </c>
    </row>
    <row r="61" spans="1:11">
      <c r="A61" t="s">
        <v>0</v>
      </c>
      <c r="B61" t="s">
        <v>7</v>
      </c>
      <c r="C61" s="2" t="s">
        <v>9</v>
      </c>
      <c r="D61" t="s">
        <v>39</v>
      </c>
      <c r="F61" t="s">
        <v>41</v>
      </c>
      <c r="J61" t="str">
        <f t="shared" si="1"/>
        <v>Energy-Fugitive Emissions From Fuels-Oil and Natural Gas-Venting and Flaring--Gas-</v>
      </c>
      <c r="K61" s="6">
        <v>4406.59</v>
      </c>
    </row>
    <row r="62" spans="1:11">
      <c r="A62" t="s">
        <v>0</v>
      </c>
      <c r="B62" t="s">
        <v>7</v>
      </c>
      <c r="C62" s="2" t="s">
        <v>9</v>
      </c>
      <c r="D62" t="s">
        <v>39</v>
      </c>
      <c r="E62" t="s">
        <v>24</v>
      </c>
      <c r="J62" t="str">
        <f t="shared" si="1"/>
        <v>Energy-Fugitive Emissions From Fuels-Oil and Natural Gas-Venting and Flaring-Flaring--</v>
      </c>
      <c r="K62" s="6">
        <v>3290.52</v>
      </c>
    </row>
    <row r="63" spans="1:11">
      <c r="A63" t="s">
        <v>42</v>
      </c>
      <c r="B63" t="s">
        <v>43</v>
      </c>
      <c r="C63" t="s">
        <v>44</v>
      </c>
      <c r="J63" t="str">
        <f t="shared" si="1"/>
        <v>Industrial Processes-Mineral Products-Cement Production----</v>
      </c>
      <c r="K63" s="6">
        <v>3518.24</v>
      </c>
    </row>
    <row r="64" spans="1:11">
      <c r="A64" t="s">
        <v>42</v>
      </c>
      <c r="B64" t="s">
        <v>43</v>
      </c>
      <c r="C64" t="s">
        <v>45</v>
      </c>
      <c r="J64" t="str">
        <f t="shared" si="1"/>
        <v>Industrial Processes-Mineral Products-Lime Production----</v>
      </c>
      <c r="K64" s="6">
        <v>1305.04</v>
      </c>
    </row>
    <row r="65" spans="1:11">
      <c r="A65" t="s">
        <v>42</v>
      </c>
      <c r="B65" t="s">
        <v>43</v>
      </c>
      <c r="C65" t="s">
        <v>46</v>
      </c>
      <c r="J65" t="str">
        <f t="shared" si="1"/>
        <v>Industrial Processes-Mineral Products-Limestone and Solomite Use----</v>
      </c>
      <c r="K65" s="6">
        <v>1765.04</v>
      </c>
    </row>
    <row r="66" spans="1:11">
      <c r="A66" t="s">
        <v>42</v>
      </c>
      <c r="B66" t="s">
        <v>48</v>
      </c>
      <c r="J66" t="str">
        <f t="shared" si="1"/>
        <v>Industrial Processes-Chemical Industry-----</v>
      </c>
      <c r="K66" s="6">
        <v>5661.28</v>
      </c>
    </row>
    <row r="67" spans="1:11">
      <c r="A67" t="s">
        <v>42</v>
      </c>
      <c r="B67" t="s">
        <v>49</v>
      </c>
      <c r="D67" t="s">
        <v>51</v>
      </c>
      <c r="J67" t="str">
        <f t="shared" si="1"/>
        <v>Industrial Processes-Metal Production--Steel---</v>
      </c>
      <c r="K67" s="6">
        <v>49.5</v>
      </c>
    </row>
    <row r="68" spans="1:11">
      <c r="A68" t="s">
        <v>42</v>
      </c>
      <c r="B68" t="s">
        <v>49</v>
      </c>
      <c r="D68" t="s">
        <v>52</v>
      </c>
      <c r="J68" t="str">
        <f t="shared" si="1"/>
        <v>Industrial Processes-Metal Production--Coke---</v>
      </c>
      <c r="K68" s="6">
        <v>6594.6</v>
      </c>
    </row>
    <row r="69" spans="1:11">
      <c r="A69" t="s">
        <v>42</v>
      </c>
      <c r="B69" t="s">
        <v>49</v>
      </c>
      <c r="C69" t="s">
        <v>53</v>
      </c>
      <c r="J69" t="str">
        <f t="shared" si="1"/>
        <v>Industrial Processes-Metal Production-Aluminium Production----</v>
      </c>
      <c r="K69" s="6">
        <v>3447.32</v>
      </c>
    </row>
    <row r="70" spans="1:11">
      <c r="A70" t="s">
        <v>42</v>
      </c>
      <c r="C70" t="s">
        <v>57</v>
      </c>
      <c r="J70" t="str">
        <f t="shared" si="1"/>
        <v>Industrial Processes--Food and Drink----</v>
      </c>
      <c r="K70" s="6">
        <v>218.22</v>
      </c>
    </row>
    <row r="71" spans="1:11">
      <c r="A71" t="s">
        <v>42</v>
      </c>
      <c r="B71" t="s">
        <v>61</v>
      </c>
      <c r="D71" t="s">
        <v>63</v>
      </c>
      <c r="J71" t="str">
        <f t="shared" si="1"/>
        <v>Industrial Processes-Consumption of Halocarbons and Sulphur Hexafluoride--Domestic refrigeration---</v>
      </c>
      <c r="K71" s="6">
        <v>53.5</v>
      </c>
    </row>
    <row r="72" spans="1:11">
      <c r="A72" t="s">
        <v>42</v>
      </c>
      <c r="B72" t="s">
        <v>61</v>
      </c>
      <c r="E72" t="s">
        <v>65</v>
      </c>
      <c r="J72" t="str">
        <f t="shared" si="1"/>
        <v>Industrial Processes-Consumption of Halocarbons and Sulphur Hexafluoride---Industrial refrigeration including food processing--</v>
      </c>
      <c r="K72" s="6">
        <v>1202.51</v>
      </c>
    </row>
    <row r="73" spans="1:11">
      <c r="A73" t="s">
        <v>42</v>
      </c>
      <c r="B73" t="s">
        <v>61</v>
      </c>
      <c r="E73" t="s">
        <v>66</v>
      </c>
      <c r="J73" t="str">
        <f t="shared" si="1"/>
        <v>Industrial Processes-Consumption of Halocarbons and Sulphur Hexafluoride---Medium and large commercial refrigeration--</v>
      </c>
      <c r="K73" s="6">
        <v>1344.83</v>
      </c>
    </row>
    <row r="74" spans="1:11">
      <c r="A74" t="s">
        <v>42</v>
      </c>
      <c r="B74" t="s">
        <v>61</v>
      </c>
      <c r="E74" t="s">
        <v>67</v>
      </c>
      <c r="J74" t="str">
        <f t="shared" si="1"/>
        <v>Industrial Processes-Consumption of Halocarbons and Sulphur Hexafluoride---Stand-alone commercial Applications--</v>
      </c>
      <c r="K74" s="6">
        <v>146.01</v>
      </c>
    </row>
    <row r="75" spans="1:11">
      <c r="A75" t="s">
        <v>42</v>
      </c>
      <c r="B75" t="s">
        <v>61</v>
      </c>
      <c r="D75" t="s">
        <v>68</v>
      </c>
      <c r="J75" t="str">
        <f t="shared" si="1"/>
        <v>Industrial Processes-Consumption of Halocarbons and Sulphur Hexafluoride--Transport refrigeration---</v>
      </c>
      <c r="K75" s="6">
        <v>302.20999999999998</v>
      </c>
    </row>
    <row r="76" spans="1:11">
      <c r="A76" t="s">
        <v>42</v>
      </c>
      <c r="B76" t="s">
        <v>61</v>
      </c>
      <c r="E76" t="s">
        <v>70</v>
      </c>
      <c r="J76" t="str">
        <f t="shared" si="1"/>
        <v>Industrial Processes-Consumption of Halocarbons and Sulphur Hexafluoride---Packaged systems--</v>
      </c>
      <c r="K76" s="6">
        <v>233.39</v>
      </c>
    </row>
    <row r="77" spans="1:11">
      <c r="A77" t="s">
        <v>42</v>
      </c>
      <c r="B77" t="s">
        <v>61</v>
      </c>
      <c r="E77" t="s">
        <v>71</v>
      </c>
      <c r="J77" t="str">
        <f t="shared" si="1"/>
        <v>Industrial Processes-Consumption of Halocarbons and Sulphur Hexafluoride---Refrigerated portable--</v>
      </c>
      <c r="K77" s="6">
        <v>34.090000000000003</v>
      </c>
    </row>
    <row r="78" spans="1:11">
      <c r="A78" t="s">
        <v>42</v>
      </c>
      <c r="B78" t="s">
        <v>61</v>
      </c>
      <c r="E78" t="s">
        <v>72</v>
      </c>
      <c r="J78" t="str">
        <f t="shared" si="1"/>
        <v>Industrial Processes-Consumption of Halocarbons and Sulphur Hexafluoride---Split systems--</v>
      </c>
      <c r="K78" s="6">
        <v>3014.67</v>
      </c>
    </row>
    <row r="79" spans="1:11">
      <c r="A79" t="s">
        <v>42</v>
      </c>
      <c r="B79" t="s">
        <v>61</v>
      </c>
      <c r="D79" t="s">
        <v>73</v>
      </c>
      <c r="J79" t="str">
        <f t="shared" si="1"/>
        <v>Industrial Processes-Consumption of Halocarbons and Sulphur Hexafluoride--Commercial air conditioning---</v>
      </c>
      <c r="K79" s="6">
        <v>80.47</v>
      </c>
    </row>
    <row r="80" spans="1:11">
      <c r="A80" t="s">
        <v>42</v>
      </c>
      <c r="B80" t="s">
        <v>61</v>
      </c>
      <c r="E80" t="s">
        <v>75</v>
      </c>
      <c r="J80" t="str">
        <f t="shared" si="1"/>
        <v>Industrial Processes-Consumption of Halocarbons and Sulphur Hexafluoride---Heavy vehicles--</v>
      </c>
      <c r="K80" s="6">
        <v>167.61</v>
      </c>
    </row>
    <row r="81" spans="1:11">
      <c r="A81" t="s">
        <v>42</v>
      </c>
      <c r="B81" t="s">
        <v>61</v>
      </c>
      <c r="E81" t="s">
        <v>76</v>
      </c>
      <c r="J81" t="str">
        <f t="shared" si="1"/>
        <v>Industrial Processes-Consumption of Halocarbons and Sulphur Hexafluoride---Light vehicles--</v>
      </c>
      <c r="K81" s="6">
        <v>1047.18</v>
      </c>
    </row>
    <row r="82" spans="1:11">
      <c r="A82" t="s">
        <v>42</v>
      </c>
      <c r="B82" t="s">
        <v>61</v>
      </c>
      <c r="C82" t="s">
        <v>77</v>
      </c>
      <c r="J82" t="str">
        <f t="shared" si="1"/>
        <v>Industrial Processes-Consumption of Halocarbons and Sulphur Hexafluoride-Foam Blowing----</v>
      </c>
      <c r="K82" s="6">
        <v>43.28</v>
      </c>
    </row>
    <row r="83" spans="1:11">
      <c r="A83" t="s">
        <v>42</v>
      </c>
      <c r="B83" t="s">
        <v>61</v>
      </c>
      <c r="C83" t="s">
        <v>78</v>
      </c>
      <c r="J83" t="str">
        <f t="shared" si="1"/>
        <v>Industrial Processes-Consumption of Halocarbons and Sulphur Hexafluoride-Fire Extinguishers----</v>
      </c>
      <c r="K83" s="6">
        <v>38.22</v>
      </c>
    </row>
    <row r="84" spans="1:11">
      <c r="A84" t="s">
        <v>42</v>
      </c>
      <c r="B84" t="s">
        <v>61</v>
      </c>
      <c r="C84" t="s">
        <v>79</v>
      </c>
      <c r="J84" t="str">
        <f t="shared" si="1"/>
        <v>Industrial Processes-Consumption of Halocarbons and Sulphur Hexafluoride-Auerosols, Metred dose inhalers----</v>
      </c>
    </row>
    <row r="85" spans="1:11">
      <c r="A85" t="s">
        <v>42</v>
      </c>
      <c r="B85" t="s">
        <v>61</v>
      </c>
      <c r="D85" t="s">
        <v>80</v>
      </c>
      <c r="J85" t="str">
        <f t="shared" si="1"/>
        <v>Industrial Processes-Consumption of Halocarbons and Sulphur Hexafluoride--Metered dose inhalers---</v>
      </c>
      <c r="K85" s="1">
        <v>167.62</v>
      </c>
    </row>
    <row r="86" spans="1:11">
      <c r="A86" t="s">
        <v>42</v>
      </c>
      <c r="B86" t="s">
        <v>61</v>
      </c>
      <c r="D86" t="s">
        <v>81</v>
      </c>
      <c r="J86" t="str">
        <f t="shared" si="1"/>
        <v>Industrial Processes-Consumption of Halocarbons and Sulphur Hexafluoride--Aerosols---</v>
      </c>
      <c r="K86" s="1">
        <v>69.53</v>
      </c>
    </row>
    <row r="87" spans="1:11" ht="18">
      <c r="A87" s="9" t="s">
        <v>42</v>
      </c>
      <c r="B87" t="s">
        <v>61</v>
      </c>
      <c r="C87" t="s">
        <v>6</v>
      </c>
      <c r="J87" t="str">
        <f>CONCATENATE(A87, $B$1, B87, $B$1, C87, $B$1, D87,$B$1, E87,$B$1, F87,$B$1, G87)</f>
        <v>Industrial Processes-Consumption of Halocarbons and Sulphur Hexafluoride-Other----</v>
      </c>
      <c r="K87" s="5">
        <v>134.11000000000001</v>
      </c>
    </row>
    <row r="88" spans="1:11">
      <c r="A88" t="s">
        <v>129</v>
      </c>
      <c r="J88" t="str">
        <f t="shared" ref="J88:J151" si="2">CONCATENATE(A88, $B$1, B88, $B$1, C88, $B$1, D88,$B$1, E88,$B$1, F88,$B$1, G88)</f>
        <v>Agriculture------</v>
      </c>
    </row>
    <row r="89" spans="1:11">
      <c r="A89" t="s">
        <v>129</v>
      </c>
      <c r="B89" t="s">
        <v>130</v>
      </c>
      <c r="J89" t="str">
        <f t="shared" si="2"/>
        <v>Agriculture-Enteric Fermentation-----</v>
      </c>
    </row>
    <row r="90" spans="1:11">
      <c r="A90" t="s">
        <v>129</v>
      </c>
      <c r="B90" t="s">
        <v>130</v>
      </c>
      <c r="C90" t="s">
        <v>131</v>
      </c>
      <c r="J90" t="str">
        <f t="shared" si="2"/>
        <v>Agriculture-Enteric Fermentation-Cattle----</v>
      </c>
    </row>
    <row r="91" spans="1:11">
      <c r="A91" t="s">
        <v>129</v>
      </c>
      <c r="B91" t="s">
        <v>130</v>
      </c>
      <c r="C91" t="s">
        <v>131</v>
      </c>
      <c r="D91" t="s">
        <v>132</v>
      </c>
      <c r="J91" t="str">
        <f t="shared" si="2"/>
        <v>Agriculture-Enteric Fermentation-Cattle-Dairy Cattle---</v>
      </c>
    </row>
    <row r="92" spans="1:11">
      <c r="A92" t="s">
        <v>129</v>
      </c>
      <c r="B92" t="s">
        <v>130</v>
      </c>
      <c r="C92" t="s">
        <v>131</v>
      </c>
      <c r="D92" t="s">
        <v>132</v>
      </c>
      <c r="E92" t="s">
        <v>133</v>
      </c>
      <c r="J92" t="str">
        <f t="shared" si="2"/>
        <v>Agriculture-Enteric Fermentation-Cattle-Dairy Cattle-Milking Cows--</v>
      </c>
      <c r="K92" s="3">
        <v>4912.26</v>
      </c>
    </row>
    <row r="93" spans="1:11">
      <c r="A93" t="s">
        <v>129</v>
      </c>
      <c r="B93" t="s">
        <v>130</v>
      </c>
      <c r="C93" t="s">
        <v>131</v>
      </c>
      <c r="D93" t="s">
        <v>132</v>
      </c>
      <c r="E93" t="s">
        <v>134</v>
      </c>
      <c r="J93" t="str">
        <f t="shared" si="2"/>
        <v>Agriculture-Enteric Fermentation-Cattle-Dairy Cattle-Bulls greater than one year--</v>
      </c>
      <c r="K93" s="1">
        <v>99.31</v>
      </c>
    </row>
    <row r="94" spans="1:11">
      <c r="A94" t="s">
        <v>129</v>
      </c>
      <c r="B94" t="s">
        <v>130</v>
      </c>
      <c r="C94" t="s">
        <v>131</v>
      </c>
      <c r="D94" t="s">
        <v>132</v>
      </c>
      <c r="E94" t="s">
        <v>135</v>
      </c>
      <c r="J94" t="str">
        <f t="shared" si="2"/>
        <v>Agriculture-Enteric Fermentation-Cattle-Dairy Cattle-Bulls less than one year--</v>
      </c>
      <c r="K94" s="1">
        <v>22.08</v>
      </c>
    </row>
    <row r="95" spans="1:11">
      <c r="A95" t="s">
        <v>129</v>
      </c>
      <c r="B95" t="s">
        <v>130</v>
      </c>
      <c r="C95" t="s">
        <v>131</v>
      </c>
      <c r="D95" t="s">
        <v>132</v>
      </c>
      <c r="E95" t="s">
        <v>136</v>
      </c>
      <c r="J95" t="str">
        <f t="shared" si="2"/>
        <v>Agriculture-Enteric Fermentation-Cattle-Dairy Cattle-Heifers greater than one year--</v>
      </c>
      <c r="K95" s="3">
        <v>1090.6500000000001</v>
      </c>
    </row>
    <row r="96" spans="1:11">
      <c r="A96" t="s">
        <v>129</v>
      </c>
      <c r="B96" t="s">
        <v>130</v>
      </c>
      <c r="C96" t="s">
        <v>131</v>
      </c>
      <c r="D96" t="s">
        <v>132</v>
      </c>
      <c r="E96" t="s">
        <v>137</v>
      </c>
      <c r="J96" t="str">
        <f t="shared" si="2"/>
        <v>Agriculture-Enteric Fermentation-Cattle-Dairy Cattle-Heifers less than one year--</v>
      </c>
      <c r="K96" s="1">
        <v>378.25</v>
      </c>
    </row>
    <row r="97" spans="1:11">
      <c r="A97" t="s">
        <v>129</v>
      </c>
      <c r="B97" t="s">
        <v>130</v>
      </c>
      <c r="C97" t="s">
        <v>131</v>
      </c>
      <c r="D97" t="s">
        <v>138</v>
      </c>
      <c r="E97" t="s">
        <v>139</v>
      </c>
      <c r="F97" t="s">
        <v>134</v>
      </c>
      <c r="J97" t="str">
        <f t="shared" si="2"/>
        <v>Agriculture-Enteric Fermentation-Cattle-Non-Dairy Cattle-Beef Cattle-Bulls greater than one year-</v>
      </c>
      <c r="K97" s="3">
        <v>1064.6099999999999</v>
      </c>
    </row>
    <row r="98" spans="1:11">
      <c r="A98" t="s">
        <v>129</v>
      </c>
      <c r="B98" t="s">
        <v>130</v>
      </c>
      <c r="C98" t="s">
        <v>131</v>
      </c>
      <c r="D98" t="s">
        <v>138</v>
      </c>
      <c r="E98" t="s">
        <v>139</v>
      </c>
      <c r="F98" t="s">
        <v>135</v>
      </c>
      <c r="J98" t="str">
        <f t="shared" si="2"/>
        <v>Agriculture-Enteric Fermentation-Cattle-Non-Dairy Cattle-Beef Cattle-Bulls less than one year-</v>
      </c>
      <c r="K98" s="1">
        <v>150.68</v>
      </c>
    </row>
    <row r="99" spans="1:11">
      <c r="A99" t="s">
        <v>129</v>
      </c>
      <c r="B99" t="s">
        <v>130</v>
      </c>
      <c r="C99" t="s">
        <v>131</v>
      </c>
      <c r="D99" t="s">
        <v>138</v>
      </c>
      <c r="E99" t="s">
        <v>139</v>
      </c>
      <c r="F99" t="s">
        <v>140</v>
      </c>
      <c r="J99" t="str">
        <f t="shared" si="2"/>
        <v>Agriculture-Enteric Fermentation-Cattle-Non-Dairy Cattle-Beef Cattle-Cows greater than two-</v>
      </c>
      <c r="K99" s="3">
        <v>17008.63</v>
      </c>
    </row>
    <row r="100" spans="1:11">
      <c r="A100" t="s">
        <v>129</v>
      </c>
      <c r="B100" t="s">
        <v>130</v>
      </c>
      <c r="C100" t="s">
        <v>131</v>
      </c>
      <c r="D100" t="s">
        <v>138</v>
      </c>
      <c r="E100" t="s">
        <v>139</v>
      </c>
      <c r="F100" t="s">
        <v>141</v>
      </c>
      <c r="J100" t="str">
        <f t="shared" si="2"/>
        <v>Agriculture-Enteric Fermentation-Cattle-Non-Dairy Cattle-Beef Cattle-Cows less than one-</v>
      </c>
      <c r="K100" s="3">
        <v>2481.06</v>
      </c>
    </row>
    <row r="101" spans="1:11">
      <c r="A101" t="s">
        <v>129</v>
      </c>
      <c r="B101" t="s">
        <v>130</v>
      </c>
      <c r="C101" t="s">
        <v>131</v>
      </c>
      <c r="D101" t="s">
        <v>138</v>
      </c>
      <c r="E101" t="s">
        <v>139</v>
      </c>
      <c r="F101" t="s">
        <v>142</v>
      </c>
      <c r="J101" t="str">
        <f t="shared" si="2"/>
        <v>Agriculture-Enteric Fermentation-Cattle-Non-Dairy Cattle-Beef Cattle-Cows one to two-</v>
      </c>
      <c r="K101" s="3">
        <v>5099.38</v>
      </c>
    </row>
    <row r="102" spans="1:11">
      <c r="A102" t="s">
        <v>129</v>
      </c>
      <c r="B102" t="s">
        <v>130</v>
      </c>
      <c r="C102" t="s">
        <v>131</v>
      </c>
      <c r="D102" t="s">
        <v>138</v>
      </c>
      <c r="E102" t="s">
        <v>139</v>
      </c>
      <c r="F102" t="s">
        <v>143</v>
      </c>
      <c r="J102" t="str">
        <f t="shared" si="2"/>
        <v>Agriculture-Enteric Fermentation-Cattle-Non-Dairy Cattle-Beef Cattle-Steers greater than one-</v>
      </c>
      <c r="K102" s="3">
        <v>8478.25</v>
      </c>
    </row>
    <row r="103" spans="1:11">
      <c r="A103" t="s">
        <v>129</v>
      </c>
      <c r="B103" t="s">
        <v>130</v>
      </c>
      <c r="C103" t="s">
        <v>131</v>
      </c>
      <c r="D103" t="s">
        <v>138</v>
      </c>
      <c r="E103" t="s">
        <v>139</v>
      </c>
      <c r="F103" t="s">
        <v>144</v>
      </c>
      <c r="J103" t="str">
        <f t="shared" si="2"/>
        <v>Agriculture-Enteric Fermentation-Cattle-Non-Dairy Cattle-Beef Cattle-Steers less than one-</v>
      </c>
      <c r="K103" s="3">
        <v>2793.85</v>
      </c>
    </row>
    <row r="104" spans="1:11">
      <c r="A104" t="s">
        <v>129</v>
      </c>
      <c r="B104" t="s">
        <v>130</v>
      </c>
      <c r="C104" t="s">
        <v>131</v>
      </c>
      <c r="D104" t="s">
        <v>138</v>
      </c>
      <c r="E104" t="s">
        <v>145</v>
      </c>
      <c r="F104" t="s">
        <v>106</v>
      </c>
      <c r="J104" t="str">
        <f t="shared" si="2"/>
        <v>Agriculture-Enteric Fermentation-Cattle-Non-Dairy Cattle-Feedlot Cattle-Domestic-</v>
      </c>
      <c r="K104" s="1">
        <v>343.29</v>
      </c>
    </row>
    <row r="105" spans="1:11">
      <c r="A105" t="s">
        <v>129</v>
      </c>
      <c r="B105" t="s">
        <v>130</v>
      </c>
      <c r="C105" t="s">
        <v>131</v>
      </c>
      <c r="D105" t="s">
        <v>138</v>
      </c>
      <c r="E105" t="s">
        <v>145</v>
      </c>
      <c r="F105" t="s">
        <v>146</v>
      </c>
      <c r="J105" t="str">
        <f t="shared" si="2"/>
        <v>Agriculture-Enteric Fermentation-Cattle-Non-Dairy Cattle-Feedlot Cattle-Export-</v>
      </c>
      <c r="K105" s="1">
        <v>170.65</v>
      </c>
    </row>
    <row r="106" spans="1:11">
      <c r="A106" t="s">
        <v>129</v>
      </c>
      <c r="B106" t="s">
        <v>130</v>
      </c>
      <c r="C106" t="s">
        <v>131</v>
      </c>
      <c r="D106" t="s">
        <v>138</v>
      </c>
      <c r="E106" t="s">
        <v>145</v>
      </c>
      <c r="F106" t="s">
        <v>147</v>
      </c>
      <c r="J106" t="str">
        <f t="shared" si="2"/>
        <v>Agriculture-Enteric Fermentation-Cattle-Non-Dairy Cattle-Feedlot Cattle-Japan Ox-</v>
      </c>
      <c r="K106" s="3">
        <v>1330.41</v>
      </c>
    </row>
    <row r="107" spans="1:11">
      <c r="A107" t="s">
        <v>129</v>
      </c>
      <c r="B107" t="s">
        <v>130</v>
      </c>
      <c r="D107" t="s">
        <v>149</v>
      </c>
      <c r="J107" t="str">
        <f t="shared" si="2"/>
        <v>Agriculture-Enteric Fermentation--Alpacas---</v>
      </c>
      <c r="K107" s="1">
        <v>27.86</v>
      </c>
    </row>
    <row r="108" spans="1:11">
      <c r="A108" t="s">
        <v>129</v>
      </c>
      <c r="B108" t="s">
        <v>130</v>
      </c>
      <c r="D108" t="s">
        <v>150</v>
      </c>
      <c r="J108" t="str">
        <f t="shared" si="2"/>
        <v>Agriculture-Enteric Fermentation--Deer---</v>
      </c>
      <c r="K108" s="1">
        <v>9.1300000000000008</v>
      </c>
    </row>
    <row r="109" spans="1:11">
      <c r="A109" t="s">
        <v>129</v>
      </c>
      <c r="B109" t="s">
        <v>130</v>
      </c>
      <c r="D109" t="s">
        <v>151</v>
      </c>
      <c r="J109" t="str">
        <f t="shared" si="2"/>
        <v>Agriculture-Enteric Fermentation--Ostriches and Emu---</v>
      </c>
      <c r="K109" s="1">
        <v>1.03</v>
      </c>
    </row>
    <row r="110" spans="1:11">
      <c r="A110" t="s">
        <v>129</v>
      </c>
      <c r="B110" t="s">
        <v>130</v>
      </c>
      <c r="C110" t="s">
        <v>152</v>
      </c>
      <c r="J110" t="str">
        <f t="shared" si="2"/>
        <v>Agriculture-Enteric Fermentation-Buffalo----</v>
      </c>
      <c r="K110" s="1">
        <v>5.62</v>
      </c>
    </row>
    <row r="111" spans="1:11">
      <c r="A111" t="s">
        <v>129</v>
      </c>
      <c r="B111" t="s">
        <v>130</v>
      </c>
      <c r="C111" t="s">
        <v>153</v>
      </c>
      <c r="D111" t="s">
        <v>154</v>
      </c>
      <c r="J111" t="str">
        <f t="shared" si="2"/>
        <v>Agriculture-Enteric Fermentation-Sheep-Rams---</v>
      </c>
      <c r="K111" s="1">
        <v>65.95</v>
      </c>
    </row>
    <row r="112" spans="1:11">
      <c r="A112" t="s">
        <v>129</v>
      </c>
      <c r="B112" t="s">
        <v>130</v>
      </c>
      <c r="C112" t="s">
        <v>153</v>
      </c>
      <c r="D112" t="s">
        <v>155</v>
      </c>
      <c r="J112" t="str">
        <f t="shared" si="2"/>
        <v>Agriculture-Enteric Fermentation-Sheep-Wethers---</v>
      </c>
      <c r="K112" s="3">
        <v>1427.24</v>
      </c>
    </row>
    <row r="113" spans="1:11">
      <c r="A113" t="s">
        <v>129</v>
      </c>
      <c r="B113" t="s">
        <v>130</v>
      </c>
      <c r="C113" t="s">
        <v>153</v>
      </c>
      <c r="D113" t="s">
        <v>156</v>
      </c>
      <c r="J113" t="str">
        <f t="shared" si="2"/>
        <v>Agriculture-Enteric Fermentation-Sheep-Maiden Ewes---</v>
      </c>
      <c r="K113" s="3">
        <v>1039.31</v>
      </c>
    </row>
    <row r="114" spans="1:11">
      <c r="A114" t="s">
        <v>129</v>
      </c>
      <c r="B114" t="s">
        <v>130</v>
      </c>
      <c r="C114" t="s">
        <v>153</v>
      </c>
      <c r="D114" t="s">
        <v>157</v>
      </c>
      <c r="J114" t="str">
        <f t="shared" si="2"/>
        <v>Agriculture-Enteric Fermentation-Sheep-Breeding Ewes---</v>
      </c>
      <c r="K114" s="3">
        <v>5736.45</v>
      </c>
    </row>
    <row r="115" spans="1:11">
      <c r="A115" t="s">
        <v>129</v>
      </c>
      <c r="B115" t="s">
        <v>130</v>
      </c>
      <c r="C115" t="s">
        <v>153</v>
      </c>
      <c r="D115" t="s">
        <v>158</v>
      </c>
      <c r="J115" t="str">
        <f t="shared" si="2"/>
        <v>Agriculture-Enteric Fermentation-Sheep-Other Ewes---</v>
      </c>
      <c r="K115" s="1">
        <v>162.30000000000001</v>
      </c>
    </row>
    <row r="116" spans="1:11">
      <c r="A116" t="s">
        <v>129</v>
      </c>
      <c r="B116" t="s">
        <v>130</v>
      </c>
      <c r="C116" t="s">
        <v>153</v>
      </c>
      <c r="D116" t="s">
        <v>159</v>
      </c>
      <c r="J116" t="str">
        <f t="shared" si="2"/>
        <v>Agriculture-Enteric Fermentation-Sheep-Lambs and Hoggets---</v>
      </c>
      <c r="K116" s="3">
        <v>2097.4499999999998</v>
      </c>
    </row>
    <row r="117" spans="1:11">
      <c r="A117" t="s">
        <v>129</v>
      </c>
      <c r="B117" t="s">
        <v>130</v>
      </c>
      <c r="C117" t="s">
        <v>160</v>
      </c>
      <c r="J117" t="str">
        <f t="shared" si="2"/>
        <v>Agriculture-Enteric Fermentation-Goats----</v>
      </c>
      <c r="K117" s="1">
        <v>55.26</v>
      </c>
    </row>
    <row r="118" spans="1:11">
      <c r="A118" t="s">
        <v>129</v>
      </c>
      <c r="B118" t="s">
        <v>130</v>
      </c>
      <c r="C118" t="s">
        <v>161</v>
      </c>
      <c r="D118" t="s">
        <v>162</v>
      </c>
      <c r="J118" t="str">
        <f t="shared" si="2"/>
        <v>Agriculture-Enteric Fermentation-Camels and Llamas-Camels---</v>
      </c>
      <c r="K118" s="1">
        <v>3.1</v>
      </c>
    </row>
    <row r="119" spans="1:11">
      <c r="A119" t="s">
        <v>129</v>
      </c>
      <c r="B119" t="s">
        <v>130</v>
      </c>
      <c r="C119" t="s">
        <v>164</v>
      </c>
      <c r="J119" t="str">
        <f t="shared" si="2"/>
        <v>Agriculture-Enteric Fermentation-Horses----</v>
      </c>
      <c r="K119" s="1">
        <v>96.76</v>
      </c>
    </row>
    <row r="120" spans="1:11">
      <c r="A120" t="s">
        <v>129</v>
      </c>
      <c r="B120" t="s">
        <v>130</v>
      </c>
      <c r="C120" t="s">
        <v>165</v>
      </c>
      <c r="D120" t="s">
        <v>166</v>
      </c>
      <c r="J120" t="str">
        <f t="shared" si="2"/>
        <v>Agriculture-Enteric Fermentation-Mules and Asses-Donkeys---</v>
      </c>
      <c r="K120" s="1">
        <v>0.17</v>
      </c>
    </row>
    <row r="121" spans="1:11">
      <c r="A121" t="s">
        <v>129</v>
      </c>
      <c r="B121" t="s">
        <v>130</v>
      </c>
      <c r="C121" t="s">
        <v>167</v>
      </c>
      <c r="D121" t="s">
        <v>168</v>
      </c>
      <c r="J121" t="str">
        <f t="shared" si="2"/>
        <v>Agriculture-Enteric Fermentation-Swine-Boars---</v>
      </c>
      <c r="K121" s="1">
        <v>0.33</v>
      </c>
    </row>
    <row r="122" spans="1:11">
      <c r="A122" t="s">
        <v>129</v>
      </c>
      <c r="B122" t="s">
        <v>130</v>
      </c>
      <c r="C122" t="s">
        <v>167</v>
      </c>
      <c r="D122" t="s">
        <v>235</v>
      </c>
      <c r="J122" t="str">
        <f t="shared" si="2"/>
        <v>Agriculture-Enteric Fermentation-Swine-Sows---</v>
      </c>
      <c r="K122" s="1">
        <v>13.04</v>
      </c>
    </row>
    <row r="123" spans="1:11">
      <c r="A123" t="s">
        <v>129</v>
      </c>
      <c r="B123" t="s">
        <v>130</v>
      </c>
      <c r="C123" t="s">
        <v>167</v>
      </c>
      <c r="D123" t="s">
        <v>234</v>
      </c>
      <c r="J123" t="str">
        <f t="shared" si="2"/>
        <v>Agriculture-Enteric Fermentation-Swine-Gilts---</v>
      </c>
      <c r="K123" s="1">
        <v>1.62</v>
      </c>
    </row>
    <row r="124" spans="1:11">
      <c r="A124" t="s">
        <v>129</v>
      </c>
      <c r="B124" t="s">
        <v>130</v>
      </c>
      <c r="C124" t="s">
        <v>167</v>
      </c>
      <c r="D124" t="s">
        <v>169</v>
      </c>
      <c r="J124" t="str">
        <f t="shared" si="2"/>
        <v>Agriculture-Enteric Fermentation-Swine-Others---</v>
      </c>
      <c r="K124" s="1">
        <v>50.04</v>
      </c>
    </row>
    <row r="125" spans="1:11">
      <c r="A125" t="s">
        <v>129</v>
      </c>
      <c r="B125" t="s">
        <v>170</v>
      </c>
      <c r="C125" t="s">
        <v>131</v>
      </c>
      <c r="D125" t="s">
        <v>132</v>
      </c>
      <c r="E125" t="s">
        <v>133</v>
      </c>
      <c r="J125" t="str">
        <f t="shared" si="2"/>
        <v>Agriculture-Manure Management-Cattle-Dairy Cattle-Milking Cows--</v>
      </c>
      <c r="K125" s="1">
        <v>477.43</v>
      </c>
    </row>
    <row r="126" spans="1:11">
      <c r="A126" t="s">
        <v>129</v>
      </c>
      <c r="B126" t="s">
        <v>170</v>
      </c>
      <c r="C126" t="s">
        <v>131</v>
      </c>
      <c r="D126" t="s">
        <v>132</v>
      </c>
      <c r="E126" t="s">
        <v>134</v>
      </c>
      <c r="J126" t="str">
        <f t="shared" si="2"/>
        <v>Agriculture-Manure Management-Cattle-Dairy Cattle-Bulls greater than one year--</v>
      </c>
      <c r="K126" s="1">
        <v>1.37</v>
      </c>
    </row>
    <row r="127" spans="1:11">
      <c r="A127" t="s">
        <v>129</v>
      </c>
      <c r="B127" t="s">
        <v>170</v>
      </c>
      <c r="C127" t="s">
        <v>131</v>
      </c>
      <c r="D127" t="s">
        <v>132</v>
      </c>
      <c r="E127" t="s">
        <v>135</v>
      </c>
      <c r="J127" t="str">
        <f t="shared" si="2"/>
        <v>Agriculture-Manure Management-Cattle-Dairy Cattle-Bulls less than one year--</v>
      </c>
      <c r="K127">
        <v>0.31</v>
      </c>
    </row>
    <row r="128" spans="1:11">
      <c r="A128" t="s">
        <v>129</v>
      </c>
      <c r="B128" t="s">
        <v>170</v>
      </c>
      <c r="C128" t="s">
        <v>131</v>
      </c>
      <c r="D128" t="s">
        <v>132</v>
      </c>
      <c r="E128" t="s">
        <v>136</v>
      </c>
      <c r="J128" t="str">
        <f t="shared" si="2"/>
        <v>Agriculture-Manure Management-Cattle-Dairy Cattle-Heifers greater than one year--</v>
      </c>
      <c r="K128" s="1">
        <v>15.64</v>
      </c>
    </row>
    <row r="129" spans="1:11">
      <c r="A129" t="s">
        <v>129</v>
      </c>
      <c r="B129" t="s">
        <v>170</v>
      </c>
      <c r="C129" t="s">
        <v>131</v>
      </c>
      <c r="D129" t="s">
        <v>132</v>
      </c>
      <c r="E129" t="s">
        <v>137</v>
      </c>
      <c r="J129" t="str">
        <f t="shared" si="2"/>
        <v>Agriculture-Manure Management-Cattle-Dairy Cattle-Heifers less than one year--</v>
      </c>
      <c r="K129" s="1">
        <v>5.26</v>
      </c>
    </row>
    <row r="130" spans="1:11">
      <c r="A130" t="s">
        <v>129</v>
      </c>
      <c r="B130" t="s">
        <v>170</v>
      </c>
      <c r="C130" t="s">
        <v>131</v>
      </c>
      <c r="D130" t="s">
        <v>138</v>
      </c>
      <c r="E130" t="s">
        <v>139</v>
      </c>
      <c r="F130" t="s">
        <v>134</v>
      </c>
      <c r="J130" t="str">
        <f t="shared" si="2"/>
        <v>Agriculture-Manure Management-Cattle-Non-Dairy Cattle-Beef Cattle-Bulls greater than one year-</v>
      </c>
      <c r="K130" s="1">
        <v>0.59</v>
      </c>
    </row>
    <row r="131" spans="1:11">
      <c r="A131" t="s">
        <v>129</v>
      </c>
      <c r="B131" t="s">
        <v>170</v>
      </c>
      <c r="C131" t="s">
        <v>131</v>
      </c>
      <c r="D131" t="s">
        <v>138</v>
      </c>
      <c r="E131" t="s">
        <v>139</v>
      </c>
      <c r="F131" t="s">
        <v>135</v>
      </c>
      <c r="J131" t="str">
        <f t="shared" si="2"/>
        <v>Agriculture-Manure Management-Cattle-Non-Dairy Cattle-Beef Cattle-Bulls less than one year-</v>
      </c>
      <c r="K131" s="1">
        <v>0.08</v>
      </c>
    </row>
    <row r="132" spans="1:11">
      <c r="A132" t="s">
        <v>129</v>
      </c>
      <c r="B132" t="s">
        <v>170</v>
      </c>
      <c r="C132" t="s">
        <v>131</v>
      </c>
      <c r="D132" t="s">
        <v>138</v>
      </c>
      <c r="E132" t="s">
        <v>139</v>
      </c>
      <c r="F132" t="s">
        <v>140</v>
      </c>
      <c r="J132" t="str">
        <f t="shared" si="2"/>
        <v>Agriculture-Manure Management-Cattle-Non-Dairy Cattle-Beef Cattle-Cows greater than two-</v>
      </c>
      <c r="K132" s="1">
        <v>9.18</v>
      </c>
    </row>
    <row r="133" spans="1:11">
      <c r="A133" t="s">
        <v>129</v>
      </c>
      <c r="B133" t="s">
        <v>170</v>
      </c>
      <c r="C133" t="s">
        <v>131</v>
      </c>
      <c r="D133" t="s">
        <v>138</v>
      </c>
      <c r="E133" t="s">
        <v>139</v>
      </c>
      <c r="F133" t="s">
        <v>141</v>
      </c>
      <c r="J133" t="str">
        <f t="shared" si="2"/>
        <v>Agriculture-Manure Management-Cattle-Non-Dairy Cattle-Beef Cattle-Cows less than one-</v>
      </c>
      <c r="K133" s="1">
        <v>1.38</v>
      </c>
    </row>
    <row r="134" spans="1:11">
      <c r="A134" t="s">
        <v>129</v>
      </c>
      <c r="B134" t="s">
        <v>170</v>
      </c>
      <c r="C134" t="s">
        <v>131</v>
      </c>
      <c r="D134" t="s">
        <v>138</v>
      </c>
      <c r="E134" t="s">
        <v>139</v>
      </c>
      <c r="F134" t="s">
        <v>142</v>
      </c>
      <c r="J134" t="str">
        <f t="shared" si="2"/>
        <v>Agriculture-Manure Management-Cattle-Non-Dairy Cattle-Beef Cattle-Cows one to two-</v>
      </c>
      <c r="K134" s="1">
        <v>3.01</v>
      </c>
    </row>
    <row r="135" spans="1:11">
      <c r="A135" t="s">
        <v>129</v>
      </c>
      <c r="B135" t="s">
        <v>170</v>
      </c>
      <c r="C135" t="s">
        <v>131</v>
      </c>
      <c r="D135" t="s">
        <v>138</v>
      </c>
      <c r="E135" t="s">
        <v>139</v>
      </c>
      <c r="F135" t="s">
        <v>143</v>
      </c>
      <c r="J135" t="str">
        <f t="shared" si="2"/>
        <v>Agriculture-Manure Management-Cattle-Non-Dairy Cattle-Beef Cattle-Steers greater than one-</v>
      </c>
      <c r="K135" s="1">
        <v>5.19</v>
      </c>
    </row>
    <row r="136" spans="1:11">
      <c r="A136" t="s">
        <v>129</v>
      </c>
      <c r="B136" t="s">
        <v>170</v>
      </c>
      <c r="C136" t="s">
        <v>131</v>
      </c>
      <c r="D136" t="s">
        <v>138</v>
      </c>
      <c r="E136" t="s">
        <v>139</v>
      </c>
      <c r="F136" t="s">
        <v>144</v>
      </c>
      <c r="J136" t="str">
        <f t="shared" si="2"/>
        <v>Agriculture-Manure Management-Cattle-Non-Dairy Cattle-Beef Cattle-Steers less than one-</v>
      </c>
      <c r="K136" s="1">
        <v>1.51</v>
      </c>
    </row>
    <row r="137" spans="1:11">
      <c r="A137" t="s">
        <v>129</v>
      </c>
      <c r="B137" t="s">
        <v>170</v>
      </c>
      <c r="C137" t="s">
        <v>131</v>
      </c>
      <c r="D137" t="s">
        <v>138</v>
      </c>
      <c r="E137" t="s">
        <v>145</v>
      </c>
      <c r="F137" t="s">
        <v>106</v>
      </c>
      <c r="J137" t="str">
        <f t="shared" si="2"/>
        <v>Agriculture-Manure Management-Cattle-Non-Dairy Cattle-Feedlot Cattle-Domestic-</v>
      </c>
      <c r="K137" s="1">
        <v>169.42</v>
      </c>
    </row>
    <row r="138" spans="1:11">
      <c r="A138" t="s">
        <v>129</v>
      </c>
      <c r="B138" t="s">
        <v>170</v>
      </c>
      <c r="C138" t="s">
        <v>131</v>
      </c>
      <c r="D138" t="s">
        <v>138</v>
      </c>
      <c r="E138" t="s">
        <v>145</v>
      </c>
      <c r="F138" t="s">
        <v>146</v>
      </c>
      <c r="J138" t="str">
        <f t="shared" si="2"/>
        <v>Agriculture-Manure Management-Cattle-Non-Dairy Cattle-Feedlot Cattle-Export-</v>
      </c>
      <c r="K138" s="1">
        <v>93.79</v>
      </c>
    </row>
    <row r="139" spans="1:11">
      <c r="A139" t="s">
        <v>129</v>
      </c>
      <c r="B139" t="s">
        <v>170</v>
      </c>
      <c r="C139" t="s">
        <v>131</v>
      </c>
      <c r="D139" t="s">
        <v>138</v>
      </c>
      <c r="E139" t="s">
        <v>145</v>
      </c>
      <c r="F139" t="s">
        <v>147</v>
      </c>
      <c r="J139" t="str">
        <f t="shared" si="2"/>
        <v>Agriculture-Manure Management-Cattle-Non-Dairy Cattle-Feedlot Cattle-Japan Ox-</v>
      </c>
      <c r="K139" s="1">
        <v>728.9</v>
      </c>
    </row>
    <row r="140" spans="1:11">
      <c r="A140" t="s">
        <v>129</v>
      </c>
      <c r="B140" t="s">
        <v>170</v>
      </c>
      <c r="D140" t="s">
        <v>149</v>
      </c>
      <c r="J140" t="str">
        <f t="shared" si="2"/>
        <v>Agriculture-Manure Management--Alpacas---</v>
      </c>
      <c r="K140" s="1">
        <v>0.01</v>
      </c>
    </row>
    <row r="141" spans="1:11">
      <c r="A141" t="s">
        <v>129</v>
      </c>
      <c r="B141" t="s">
        <v>170</v>
      </c>
      <c r="D141" t="s">
        <v>150</v>
      </c>
      <c r="J141" t="str">
        <f t="shared" si="2"/>
        <v>Agriculture-Manure Management--Deer---</v>
      </c>
      <c r="K141" s="1">
        <v>0.01</v>
      </c>
    </row>
    <row r="142" spans="1:11">
      <c r="A142" t="s">
        <v>129</v>
      </c>
      <c r="B142" t="s">
        <v>170</v>
      </c>
      <c r="D142" t="s">
        <v>151</v>
      </c>
      <c r="J142" t="str">
        <f t="shared" si="2"/>
        <v>Agriculture-Manure Management--Ostriches and Emu---</v>
      </c>
      <c r="K142" s="1">
        <v>0</v>
      </c>
    </row>
    <row r="143" spans="1:11">
      <c r="A143" t="s">
        <v>129</v>
      </c>
      <c r="B143" t="s">
        <v>170</v>
      </c>
      <c r="C143" t="s">
        <v>152</v>
      </c>
      <c r="J143" t="str">
        <f t="shared" si="2"/>
        <v>Agriculture-Manure Management-Buffalo----</v>
      </c>
      <c r="K143" s="1">
        <v>0</v>
      </c>
    </row>
    <row r="144" spans="1:11">
      <c r="A144" t="s">
        <v>129</v>
      </c>
      <c r="B144" t="s">
        <v>170</v>
      </c>
      <c r="C144" t="s">
        <v>153</v>
      </c>
      <c r="D144" t="s">
        <v>154</v>
      </c>
      <c r="J144" t="str">
        <f t="shared" si="2"/>
        <v>Agriculture-Manure Management-Sheep-Rams---</v>
      </c>
      <c r="K144" s="1">
        <v>0.02</v>
      </c>
    </row>
    <row r="145" spans="1:11">
      <c r="A145" t="s">
        <v>129</v>
      </c>
      <c r="B145" t="s">
        <v>170</v>
      </c>
      <c r="C145" t="s">
        <v>153</v>
      </c>
      <c r="D145" t="s">
        <v>155</v>
      </c>
      <c r="J145" t="str">
        <f t="shared" si="2"/>
        <v>Agriculture-Manure Management-Sheep-Wethers---</v>
      </c>
      <c r="K145" s="1">
        <v>0.42</v>
      </c>
    </row>
    <row r="146" spans="1:11">
      <c r="A146" t="s">
        <v>129</v>
      </c>
      <c r="B146" t="s">
        <v>170</v>
      </c>
      <c r="C146" t="s">
        <v>153</v>
      </c>
      <c r="D146" t="s">
        <v>156</v>
      </c>
      <c r="J146" t="str">
        <f t="shared" si="2"/>
        <v>Agriculture-Manure Management-Sheep-Maiden Ewes---</v>
      </c>
      <c r="K146" s="1">
        <v>0.27</v>
      </c>
    </row>
    <row r="147" spans="1:11">
      <c r="A147" t="s">
        <v>129</v>
      </c>
      <c r="B147" t="s">
        <v>170</v>
      </c>
      <c r="C147" t="s">
        <v>153</v>
      </c>
      <c r="D147" t="s">
        <v>157</v>
      </c>
      <c r="J147" t="str">
        <f t="shared" si="2"/>
        <v>Agriculture-Manure Management-Sheep-Breeding Ewes---</v>
      </c>
      <c r="K147" s="1">
        <v>1.46</v>
      </c>
    </row>
    <row r="148" spans="1:11">
      <c r="A148" t="s">
        <v>129</v>
      </c>
      <c r="B148" t="s">
        <v>170</v>
      </c>
      <c r="C148" t="s">
        <v>153</v>
      </c>
      <c r="D148" t="s">
        <v>158</v>
      </c>
      <c r="J148" t="str">
        <f t="shared" si="2"/>
        <v>Agriculture-Manure Management-Sheep-Other Ewes---</v>
      </c>
      <c r="K148" s="1">
        <v>0.04</v>
      </c>
    </row>
    <row r="149" spans="1:11">
      <c r="A149" t="s">
        <v>129</v>
      </c>
      <c r="B149" t="s">
        <v>170</v>
      </c>
      <c r="C149" t="s">
        <v>153</v>
      </c>
      <c r="D149" t="s">
        <v>159</v>
      </c>
      <c r="J149" t="str">
        <f t="shared" si="2"/>
        <v>Agriculture-Manure Management-Sheep-Lambs and Hoggets---</v>
      </c>
      <c r="K149" s="1">
        <v>0.5</v>
      </c>
    </row>
    <row r="150" spans="1:11">
      <c r="A150" t="s">
        <v>129</v>
      </c>
      <c r="B150" t="s">
        <v>170</v>
      </c>
      <c r="C150" t="s">
        <v>160</v>
      </c>
      <c r="J150" t="str">
        <f t="shared" si="2"/>
        <v>Agriculture-Manure Management-Goats----</v>
      </c>
      <c r="K150" s="1">
        <v>0.04</v>
      </c>
    </row>
    <row r="151" spans="1:11">
      <c r="A151" t="s">
        <v>129</v>
      </c>
      <c r="B151" t="s">
        <v>170</v>
      </c>
      <c r="C151" t="s">
        <v>161</v>
      </c>
      <c r="D151" t="s">
        <v>162</v>
      </c>
      <c r="J151" t="str">
        <f t="shared" si="2"/>
        <v>Agriculture-Manure Management-Camels and Llamas-Camels---</v>
      </c>
      <c r="K151" s="1">
        <v>0</v>
      </c>
    </row>
    <row r="152" spans="1:11">
      <c r="A152" t="s">
        <v>129</v>
      </c>
      <c r="B152" t="s">
        <v>170</v>
      </c>
      <c r="C152" t="s">
        <v>161</v>
      </c>
      <c r="D152" t="s">
        <v>163</v>
      </c>
      <c r="J152" t="str">
        <f t="shared" ref="J152:J215" si="3">CONCATENATE(A152, $B$1, B152, $B$1, C152, $B$1, D152,$B$1, E152,$B$1, F152,$B$1, G152)</f>
        <v>Agriculture-Manure Management-Camels and Llamas-Llamas---</v>
      </c>
      <c r="K152" s="1">
        <v>0</v>
      </c>
    </row>
    <row r="153" spans="1:11">
      <c r="A153" t="s">
        <v>129</v>
      </c>
      <c r="B153" t="s">
        <v>170</v>
      </c>
      <c r="C153" t="s">
        <v>164</v>
      </c>
      <c r="J153" t="str">
        <f t="shared" si="3"/>
        <v>Agriculture-Manure Management-Horses----</v>
      </c>
      <c r="K153" s="1">
        <v>0.15</v>
      </c>
    </row>
    <row r="154" spans="1:11">
      <c r="A154" t="s">
        <v>129</v>
      </c>
      <c r="B154" t="s">
        <v>170</v>
      </c>
      <c r="C154" t="s">
        <v>165</v>
      </c>
      <c r="D154" t="s">
        <v>165</v>
      </c>
      <c r="J154" t="str">
        <f t="shared" si="3"/>
        <v>Agriculture-Manure Management-Mules and Asses-Mules and Asses---</v>
      </c>
      <c r="K154" s="1">
        <v>0</v>
      </c>
    </row>
    <row r="155" spans="1:11">
      <c r="A155" t="s">
        <v>129</v>
      </c>
      <c r="B155" t="s">
        <v>170</v>
      </c>
      <c r="C155" t="s">
        <v>165</v>
      </c>
      <c r="D155" t="s">
        <v>166</v>
      </c>
      <c r="J155" t="str">
        <f t="shared" si="3"/>
        <v>Agriculture-Manure Management-Mules and Asses-Donkeys---</v>
      </c>
      <c r="K155" s="1">
        <v>0</v>
      </c>
    </row>
    <row r="156" spans="1:11">
      <c r="A156" t="s">
        <v>129</v>
      </c>
      <c r="B156" t="s">
        <v>170</v>
      </c>
      <c r="C156" t="s">
        <v>167</v>
      </c>
      <c r="D156" t="s">
        <v>168</v>
      </c>
      <c r="J156" t="str">
        <f t="shared" si="3"/>
        <v>Agriculture-Manure Management-Swine-Boars---</v>
      </c>
      <c r="K156" s="1">
        <v>5.01</v>
      </c>
    </row>
    <row r="157" spans="1:11">
      <c r="A157" t="s">
        <v>129</v>
      </c>
      <c r="B157" t="s">
        <v>170</v>
      </c>
      <c r="C157" t="s">
        <v>167</v>
      </c>
      <c r="D157" t="s">
        <v>235</v>
      </c>
      <c r="J157" t="str">
        <f t="shared" si="3"/>
        <v>Agriculture-Manure Management-Swine-Sows---</v>
      </c>
      <c r="K157" s="1">
        <v>186.37</v>
      </c>
    </row>
    <row r="158" spans="1:11">
      <c r="A158" t="s">
        <v>129</v>
      </c>
      <c r="B158" t="s">
        <v>170</v>
      </c>
      <c r="C158" t="s">
        <v>167</v>
      </c>
      <c r="D158" t="s">
        <v>234</v>
      </c>
      <c r="J158" t="str">
        <f t="shared" si="3"/>
        <v>Agriculture-Manure Management-Swine-Gilts---</v>
      </c>
      <c r="K158" s="1">
        <v>26.96</v>
      </c>
    </row>
    <row r="159" spans="1:11">
      <c r="A159" t="s">
        <v>129</v>
      </c>
      <c r="B159" t="s">
        <v>170</v>
      </c>
      <c r="C159" t="s">
        <v>167</v>
      </c>
      <c r="D159" t="s">
        <v>169</v>
      </c>
      <c r="J159" t="str">
        <f t="shared" si="3"/>
        <v>Agriculture-Manure Management-Swine-Others---</v>
      </c>
      <c r="K159" s="1">
        <v>839.72</v>
      </c>
    </row>
    <row r="160" spans="1:11">
      <c r="A160" t="s">
        <v>129</v>
      </c>
      <c r="B160" t="s">
        <v>170</v>
      </c>
      <c r="C160" t="s">
        <v>236</v>
      </c>
      <c r="D160" t="s">
        <v>237</v>
      </c>
      <c r="J160" t="str">
        <f t="shared" si="3"/>
        <v>Agriculture-Manure Management-Pultry-Layers---</v>
      </c>
      <c r="K160" s="1">
        <v>620.94000000000005</v>
      </c>
    </row>
    <row r="161" spans="1:11">
      <c r="A161" t="s">
        <v>129</v>
      </c>
      <c r="B161" t="s">
        <v>170</v>
      </c>
      <c r="C161" t="s">
        <v>236</v>
      </c>
      <c r="D161" t="s">
        <v>238</v>
      </c>
      <c r="J161" t="str">
        <f t="shared" si="3"/>
        <v>Agriculture-Manure Management-Pultry-Meat---</v>
      </c>
      <c r="K161" s="1">
        <v>620.94000000000005</v>
      </c>
    </row>
    <row r="162" spans="1:11" ht="18">
      <c r="A162" t="s">
        <v>129</v>
      </c>
      <c r="B162" t="s">
        <v>171</v>
      </c>
      <c r="C162" t="s">
        <v>172</v>
      </c>
      <c r="D162" t="s">
        <v>173</v>
      </c>
      <c r="J162" t="str">
        <f t="shared" si="3"/>
        <v>Agriculture-Rice Cultivation-Irrigated-Continuously Flooded---</v>
      </c>
      <c r="K162" s="5">
        <v>478.4</v>
      </c>
    </row>
    <row r="163" spans="1:11">
      <c r="A163" t="s">
        <v>129</v>
      </c>
      <c r="B163" t="s">
        <v>174</v>
      </c>
      <c r="C163" t="s">
        <v>175</v>
      </c>
      <c r="D163" t="s">
        <v>176</v>
      </c>
      <c r="E163" t="s">
        <v>177</v>
      </c>
      <c r="J163" t="str">
        <f t="shared" si="3"/>
        <v>Agriculture-Agricultural Soils-Direct Soil Emissions-Sythetic Fertiliers-Cotton--</v>
      </c>
      <c r="K163" s="1">
        <v>208.06</v>
      </c>
    </row>
    <row r="164" spans="1:11">
      <c r="A164" t="s">
        <v>129</v>
      </c>
      <c r="B164" t="s">
        <v>174</v>
      </c>
      <c r="C164" t="s">
        <v>175</v>
      </c>
      <c r="D164" t="s">
        <v>176</v>
      </c>
      <c r="E164" t="s">
        <v>178</v>
      </c>
      <c r="J164" t="str">
        <f t="shared" si="3"/>
        <v>Agriculture-Agricultural Soils-Direct Soil Emissions-Sythetic Fertiliers-Horticulture and vegetables--</v>
      </c>
      <c r="K164" s="1">
        <v>583.08000000000004</v>
      </c>
    </row>
    <row r="165" spans="1:11">
      <c r="A165" t="s">
        <v>129</v>
      </c>
      <c r="B165" t="s">
        <v>174</v>
      </c>
      <c r="C165" t="s">
        <v>175</v>
      </c>
      <c r="D165" t="s">
        <v>176</v>
      </c>
      <c r="E165" t="s">
        <v>179</v>
      </c>
      <c r="J165" t="str">
        <f t="shared" si="3"/>
        <v>Agriculture-Agricultural Soils-Direct Soil Emissions-Sythetic Fertiliers-Irrigated crop--</v>
      </c>
      <c r="K165">
        <v>296.18</v>
      </c>
    </row>
    <row r="166" spans="1:11">
      <c r="A166" t="s">
        <v>129</v>
      </c>
      <c r="B166" t="s">
        <v>174</v>
      </c>
      <c r="C166" t="s">
        <v>175</v>
      </c>
      <c r="D166" t="s">
        <v>176</v>
      </c>
      <c r="E166" t="s">
        <v>180</v>
      </c>
      <c r="J166" t="str">
        <f t="shared" si="3"/>
        <v>Agriculture-Agricultural Soils-Direct Soil Emissions-Sythetic Fertiliers-Irrigated pasture--</v>
      </c>
      <c r="K166" s="1">
        <v>50.34</v>
      </c>
    </row>
    <row r="167" spans="1:11">
      <c r="A167" t="s">
        <v>129</v>
      </c>
      <c r="B167" t="s">
        <v>174</v>
      </c>
      <c r="C167" t="s">
        <v>175</v>
      </c>
      <c r="D167" t="s">
        <v>176</v>
      </c>
      <c r="E167" t="s">
        <v>181</v>
      </c>
      <c r="J167" t="str">
        <f t="shared" si="3"/>
        <v>Agriculture-Agricultural Soils-Direct Soil Emissions-Sythetic Fertiliers-Non-irrigated crop--</v>
      </c>
      <c r="K167" s="1">
        <v>602.4</v>
      </c>
    </row>
    <row r="168" spans="1:11">
      <c r="A168" t="s">
        <v>129</v>
      </c>
      <c r="B168" t="s">
        <v>174</v>
      </c>
      <c r="C168" t="s">
        <v>175</v>
      </c>
      <c r="D168" t="s">
        <v>176</v>
      </c>
      <c r="E168" t="s">
        <v>182</v>
      </c>
      <c r="J168" t="str">
        <f t="shared" si="3"/>
        <v>Agriculture-Agricultural Soils-Direct Soil Emissions-Sythetic Fertiliers-Non-irrigated pasture--</v>
      </c>
      <c r="K168" s="1">
        <v>657.44</v>
      </c>
    </row>
    <row r="169" spans="1:11" ht="18" customHeight="1">
      <c r="A169" t="s">
        <v>129</v>
      </c>
      <c r="B169" t="s">
        <v>174</v>
      </c>
      <c r="C169" t="s">
        <v>175</v>
      </c>
      <c r="D169" t="s">
        <v>176</v>
      </c>
      <c r="E169" t="s">
        <v>183</v>
      </c>
      <c r="J169" t="str">
        <f t="shared" si="3"/>
        <v>Agriculture-Agricultural Soils-Direct Soil Emissions-Sythetic Fertiliers-Sugar cane--</v>
      </c>
      <c r="K169" s="1">
        <v>446.99</v>
      </c>
    </row>
    <row r="170" spans="1:11">
      <c r="A170" t="s">
        <v>129</v>
      </c>
      <c r="B170" t="s">
        <v>174</v>
      </c>
      <c r="C170" t="s">
        <v>175</v>
      </c>
      <c r="D170" t="s">
        <v>184</v>
      </c>
      <c r="E170" t="s">
        <v>185</v>
      </c>
      <c r="F170" t="s">
        <v>131</v>
      </c>
      <c r="J170" t="str">
        <f t="shared" si="3"/>
        <v>Agriculture-Agricultural Soils-Direct Soil Emissions-Animal Waste applied to soils-Manure-Cattle-</v>
      </c>
      <c r="K170" s="1">
        <v>388.06</v>
      </c>
    </row>
    <row r="171" spans="1:11">
      <c r="A171" t="s">
        <v>129</v>
      </c>
      <c r="B171" t="s">
        <v>174</v>
      </c>
      <c r="C171" t="s">
        <v>175</v>
      </c>
      <c r="D171" t="s">
        <v>184</v>
      </c>
      <c r="E171" t="s">
        <v>185</v>
      </c>
      <c r="F171" t="s">
        <v>187</v>
      </c>
      <c r="J171" t="str">
        <f t="shared" si="3"/>
        <v>Agriculture-Agricultural Soils-Direct Soil Emissions-Animal Waste applied to soils-Manure-Poultry-</v>
      </c>
      <c r="K171" s="1">
        <v>183.6</v>
      </c>
    </row>
    <row r="172" spans="1:11">
      <c r="A172" t="s">
        <v>129</v>
      </c>
      <c r="B172" t="s">
        <v>174</v>
      </c>
      <c r="C172" t="s">
        <v>175</v>
      </c>
      <c r="D172" t="s">
        <v>184</v>
      </c>
      <c r="E172" t="s">
        <v>185</v>
      </c>
      <c r="F172" t="s">
        <v>167</v>
      </c>
      <c r="J172" t="str">
        <f t="shared" si="3"/>
        <v>Agriculture-Agricultural Soils-Direct Soil Emissions-Animal Waste applied to soils-Manure-Swine-</v>
      </c>
      <c r="K172" s="1">
        <v>83.24</v>
      </c>
    </row>
    <row r="173" spans="1:11">
      <c r="A173" t="s">
        <v>129</v>
      </c>
      <c r="B173" t="s">
        <v>174</v>
      </c>
      <c r="C173" t="s">
        <v>175</v>
      </c>
      <c r="D173" t="s">
        <v>189</v>
      </c>
      <c r="E173" t="s">
        <v>190</v>
      </c>
      <c r="J173" t="str">
        <f t="shared" si="3"/>
        <v>Agriculture-Agricultural Soils-Direct Soil Emissions-Nitrogen Fixing Crops-Legume Pastures--</v>
      </c>
      <c r="K173" s="1">
        <v>305.63</v>
      </c>
    </row>
    <row r="174" spans="1:11">
      <c r="A174" t="s">
        <v>129</v>
      </c>
      <c r="B174" t="s">
        <v>174</v>
      </c>
      <c r="C174" t="s">
        <v>175</v>
      </c>
      <c r="D174" t="s">
        <v>189</v>
      </c>
      <c r="E174" t="s">
        <v>191</v>
      </c>
      <c r="J174" t="str">
        <f t="shared" si="3"/>
        <v>Agriculture-Agricultural Soils-Direct Soil Emissions-Nitrogen Fixing Crops-Pulse--</v>
      </c>
      <c r="K174" s="1">
        <v>398.63</v>
      </c>
    </row>
    <row r="175" spans="1:11">
      <c r="A175" t="s">
        <v>129</v>
      </c>
      <c r="B175" t="s">
        <v>174</v>
      </c>
      <c r="C175" t="s">
        <v>175</v>
      </c>
      <c r="D175" t="s">
        <v>189</v>
      </c>
      <c r="F175" t="s">
        <v>192</v>
      </c>
      <c r="J175" t="str">
        <f t="shared" si="3"/>
        <v>Agriculture-Agricultural Soils-Direct Soil Emissions-Nitrogen Fixing Crops--Peanuts-</v>
      </c>
      <c r="K175" s="1">
        <v>2.0499999999999998</v>
      </c>
    </row>
    <row r="176" spans="1:11">
      <c r="A176" t="s">
        <v>129</v>
      </c>
      <c r="B176" t="s">
        <v>174</v>
      </c>
      <c r="C176" t="s">
        <v>175</v>
      </c>
      <c r="D176" t="s">
        <v>193</v>
      </c>
      <c r="E176" t="s">
        <v>194</v>
      </c>
      <c r="F176" t="s">
        <v>195</v>
      </c>
      <c r="J176" t="str">
        <f t="shared" si="3"/>
        <v>Agriculture-Agricultural Soils-Direct Soil Emissions-Crop Resuide-Cereals-Barley-</v>
      </c>
      <c r="K176" s="1">
        <v>125.51</v>
      </c>
    </row>
    <row r="177" spans="1:11">
      <c r="A177" t="s">
        <v>129</v>
      </c>
      <c r="B177" t="s">
        <v>174</v>
      </c>
      <c r="C177" t="s">
        <v>175</v>
      </c>
      <c r="D177" t="s">
        <v>193</v>
      </c>
      <c r="E177" t="s">
        <v>194</v>
      </c>
      <c r="F177" t="s">
        <v>196</v>
      </c>
      <c r="J177" t="str">
        <f t="shared" si="3"/>
        <v>Agriculture-Agricultural Soils-Direct Soil Emissions-Crop Resuide-Cereals-Maize-</v>
      </c>
      <c r="K177" s="1">
        <v>14.59</v>
      </c>
    </row>
    <row r="178" spans="1:11">
      <c r="A178" t="s">
        <v>129</v>
      </c>
      <c r="B178" t="s">
        <v>174</v>
      </c>
      <c r="C178" t="s">
        <v>175</v>
      </c>
      <c r="D178" t="s">
        <v>193</v>
      </c>
      <c r="E178" t="s">
        <v>194</v>
      </c>
      <c r="F178" t="s">
        <v>197</v>
      </c>
      <c r="J178" t="str">
        <f t="shared" si="3"/>
        <v>Agriculture-Agricultural Soils-Direct Soil Emissions-Crop Resuide-Cereals-Oats-</v>
      </c>
      <c r="K178" s="1">
        <v>18.57</v>
      </c>
    </row>
    <row r="179" spans="1:11">
      <c r="A179" t="s">
        <v>129</v>
      </c>
      <c r="B179" t="s">
        <v>174</v>
      </c>
      <c r="C179" t="s">
        <v>175</v>
      </c>
      <c r="D179" t="s">
        <v>193</v>
      </c>
      <c r="E179" t="s">
        <v>194</v>
      </c>
      <c r="F179" t="s">
        <v>6</v>
      </c>
      <c r="J179" t="str">
        <f t="shared" si="3"/>
        <v>Agriculture-Agricultural Soils-Direct Soil Emissions-Crop Resuide-Cereals-Other-</v>
      </c>
      <c r="K179" s="1">
        <v>39.04</v>
      </c>
    </row>
    <row r="180" spans="1:11">
      <c r="A180" t="s">
        <v>129</v>
      </c>
      <c r="B180" t="s">
        <v>174</v>
      </c>
      <c r="C180" t="s">
        <v>175</v>
      </c>
      <c r="D180" t="s">
        <v>193</v>
      </c>
      <c r="E180" t="s">
        <v>194</v>
      </c>
      <c r="F180" t="s">
        <v>198</v>
      </c>
      <c r="J180" t="str">
        <f t="shared" si="3"/>
        <v>Agriculture-Agricultural Soils-Direct Soil Emissions-Crop Resuide-Cereals-Rice-</v>
      </c>
      <c r="K180" s="1">
        <v>4.8600000000000003</v>
      </c>
    </row>
    <row r="181" spans="1:11">
      <c r="A181" t="s">
        <v>129</v>
      </c>
      <c r="B181" t="s">
        <v>174</v>
      </c>
      <c r="C181" t="s">
        <v>175</v>
      </c>
      <c r="D181" t="s">
        <v>193</v>
      </c>
      <c r="E181" t="s">
        <v>194</v>
      </c>
      <c r="F181" t="s">
        <v>199</v>
      </c>
      <c r="J181" t="str">
        <f t="shared" si="3"/>
        <v>Agriculture-Agricultural Soils-Direct Soil Emissions-Crop Resuide-Cereals-Rye-</v>
      </c>
      <c r="K181" s="1">
        <v>0.53</v>
      </c>
    </row>
    <row r="182" spans="1:11">
      <c r="A182" t="s">
        <v>129</v>
      </c>
      <c r="B182" t="s">
        <v>174</v>
      </c>
      <c r="C182" t="s">
        <v>175</v>
      </c>
      <c r="D182" t="s">
        <v>193</v>
      </c>
      <c r="E182" t="s">
        <v>194</v>
      </c>
      <c r="F182" t="s">
        <v>200</v>
      </c>
      <c r="J182" t="str">
        <f t="shared" si="3"/>
        <v>Agriculture-Agricultural Soils-Direct Soil Emissions-Crop Resuide-Cereals-Wheat-</v>
      </c>
      <c r="K182" s="1">
        <v>475.68</v>
      </c>
    </row>
    <row r="183" spans="1:11">
      <c r="A183" t="s">
        <v>129</v>
      </c>
      <c r="B183" t="s">
        <v>174</v>
      </c>
      <c r="C183" t="s">
        <v>175</v>
      </c>
      <c r="D183" t="s">
        <v>193</v>
      </c>
      <c r="E183" t="s">
        <v>191</v>
      </c>
      <c r="J183" t="str">
        <f t="shared" si="3"/>
        <v>Agriculture-Agricultural Soils-Direct Soil Emissions-Crop Resuide-Pulse--</v>
      </c>
      <c r="K183" s="1">
        <v>267.08</v>
      </c>
    </row>
    <row r="184" spans="1:11">
      <c r="A184" t="s">
        <v>129</v>
      </c>
      <c r="B184" t="s">
        <v>174</v>
      </c>
      <c r="C184" t="s">
        <v>175</v>
      </c>
      <c r="D184" t="s">
        <v>193</v>
      </c>
      <c r="E184" t="s">
        <v>183</v>
      </c>
      <c r="J184" t="str">
        <f t="shared" si="3"/>
        <v>Agriculture-Agricultural Soils-Direct Soil Emissions-Crop Resuide-Sugar cane--</v>
      </c>
      <c r="K184" s="1">
        <v>53.22</v>
      </c>
    </row>
    <row r="185" spans="1:11">
      <c r="A185" t="s">
        <v>129</v>
      </c>
      <c r="B185" t="s">
        <v>174</v>
      </c>
      <c r="C185" t="s">
        <v>175</v>
      </c>
      <c r="D185" t="s">
        <v>193</v>
      </c>
      <c r="E185" t="s">
        <v>202</v>
      </c>
      <c r="J185" t="str">
        <f t="shared" si="3"/>
        <v>Agriculture-Agricultural Soils-Direct Soil Emissions-Crop Resuide-Other crops--</v>
      </c>
      <c r="K185" s="1">
        <v>122.22</v>
      </c>
    </row>
    <row r="186" spans="1:11">
      <c r="A186" t="s">
        <v>129</v>
      </c>
      <c r="B186" t="s">
        <v>174</v>
      </c>
      <c r="C186" t="s">
        <v>175</v>
      </c>
      <c r="D186" t="s">
        <v>193</v>
      </c>
      <c r="E186" t="s">
        <v>192</v>
      </c>
      <c r="J186" t="str">
        <f t="shared" si="3"/>
        <v>Agriculture-Agricultural Soils-Direct Soil Emissions-Crop Resuide-Peanuts--</v>
      </c>
      <c r="K186" s="1">
        <v>1.87</v>
      </c>
    </row>
    <row r="187" spans="1:11">
      <c r="A187" t="s">
        <v>129</v>
      </c>
      <c r="B187" t="s">
        <v>174</v>
      </c>
      <c r="C187" t="s">
        <v>175</v>
      </c>
      <c r="D187" t="s">
        <v>203</v>
      </c>
      <c r="J187" t="str">
        <f t="shared" si="3"/>
        <v>Agriculture-Agricultural Soils-Direct Soil Emissions-Cultivation of Histosols---</v>
      </c>
      <c r="K187" s="1">
        <v>15.59</v>
      </c>
    </row>
    <row r="188" spans="1:11">
      <c r="A188" t="s">
        <v>129</v>
      </c>
      <c r="B188" t="s">
        <v>174</v>
      </c>
      <c r="C188" t="s">
        <v>175</v>
      </c>
      <c r="D188" t="s">
        <v>204</v>
      </c>
      <c r="E188" t="s">
        <v>205</v>
      </c>
      <c r="J188" t="str">
        <f t="shared" si="3"/>
        <v>Agriculture-Agricultural Soils-Direct Soil Emissions-Other Direct Emissions-Sewage sludge applied to land--</v>
      </c>
      <c r="K188" s="1">
        <v>44.2</v>
      </c>
    </row>
    <row r="189" spans="1:11">
      <c r="A189" t="s">
        <v>129</v>
      </c>
      <c r="B189" t="s">
        <v>174</v>
      </c>
      <c r="C189" t="s">
        <v>206</v>
      </c>
      <c r="D189" t="s">
        <v>207</v>
      </c>
      <c r="E189" t="s">
        <v>208</v>
      </c>
      <c r="F189" t="s">
        <v>152</v>
      </c>
      <c r="J189" t="str">
        <f t="shared" si="3"/>
        <v>Agriculture-Agricultural Soils-Animal Production-Nitrogen Excretion of Pasture Range and Paddock-Urine-Buffalo-</v>
      </c>
      <c r="K189" s="1">
        <v>0.27</v>
      </c>
    </row>
    <row r="190" spans="1:11">
      <c r="A190" t="s">
        <v>129</v>
      </c>
      <c r="B190" t="s">
        <v>174</v>
      </c>
      <c r="C190" t="s">
        <v>206</v>
      </c>
      <c r="D190" t="s">
        <v>207</v>
      </c>
      <c r="E190" t="s">
        <v>208</v>
      </c>
      <c r="F190" t="s">
        <v>161</v>
      </c>
      <c r="J190" t="str">
        <f t="shared" si="3"/>
        <v>Agriculture-Agricultural Soils-Animal Production-Nitrogen Excretion of Pasture Range and Paddock-Urine-Camels and Llamas-</v>
      </c>
      <c r="K190" s="1">
        <v>0.18</v>
      </c>
    </row>
    <row r="191" spans="1:11">
      <c r="A191" t="s">
        <v>129</v>
      </c>
      <c r="B191" t="s">
        <v>174</v>
      </c>
      <c r="C191" t="s">
        <v>206</v>
      </c>
      <c r="D191" t="s">
        <v>207</v>
      </c>
      <c r="E191" t="s">
        <v>208</v>
      </c>
      <c r="F191" t="s">
        <v>131</v>
      </c>
      <c r="J191" t="str">
        <f t="shared" si="3"/>
        <v>Agriculture-Agricultural Soils-Animal Production-Nitrogen Excretion of Pasture Range and Paddock-Urine-Cattle-</v>
      </c>
      <c r="K191" s="3">
        <v>1725.68</v>
      </c>
    </row>
    <row r="192" spans="1:11">
      <c r="A192" t="s">
        <v>129</v>
      </c>
      <c r="B192" t="s">
        <v>174</v>
      </c>
      <c r="C192" t="s">
        <v>206</v>
      </c>
      <c r="D192" t="s">
        <v>207</v>
      </c>
      <c r="E192" t="s">
        <v>208</v>
      </c>
      <c r="F192" t="s">
        <v>160</v>
      </c>
      <c r="J192" t="str">
        <f t="shared" si="3"/>
        <v>Agriculture-Agricultural Soils-Animal Production-Nitrogen Excretion of Pasture Range and Paddock-Urine-Goats-</v>
      </c>
      <c r="K192" s="1">
        <v>5.0999999999999996</v>
      </c>
    </row>
    <row r="193" spans="1:11">
      <c r="A193" t="s">
        <v>129</v>
      </c>
      <c r="B193" t="s">
        <v>174</v>
      </c>
      <c r="C193" t="s">
        <v>206</v>
      </c>
      <c r="D193" t="s">
        <v>207</v>
      </c>
      <c r="E193" t="s">
        <v>208</v>
      </c>
      <c r="F193" t="s">
        <v>164</v>
      </c>
      <c r="J193" t="str">
        <f t="shared" si="3"/>
        <v>Agriculture-Agricultural Soils-Animal Production-Nitrogen Excretion of Pasture Range and Paddock-Urine-Horses-</v>
      </c>
      <c r="K193" s="1">
        <v>13.99</v>
      </c>
    </row>
    <row r="194" spans="1:11">
      <c r="A194" t="s">
        <v>129</v>
      </c>
      <c r="B194" t="s">
        <v>174</v>
      </c>
      <c r="C194" t="s">
        <v>206</v>
      </c>
      <c r="D194" t="s">
        <v>207</v>
      </c>
      <c r="E194" t="s">
        <v>208</v>
      </c>
      <c r="F194" t="s">
        <v>186</v>
      </c>
      <c r="J194" t="str">
        <f t="shared" si="3"/>
        <v>Agriculture-Agricultural Soils-Animal Production-Nitrogen Excretion of Pasture Range and Paddock-Urine-Mules and asses-</v>
      </c>
      <c r="K194" s="1">
        <v>0.02</v>
      </c>
    </row>
    <row r="195" spans="1:11">
      <c r="A195" t="s">
        <v>129</v>
      </c>
      <c r="B195" t="s">
        <v>174</v>
      </c>
      <c r="C195" t="s">
        <v>206</v>
      </c>
      <c r="D195" t="s">
        <v>207</v>
      </c>
      <c r="E195" t="s">
        <v>208</v>
      </c>
      <c r="F195" t="s">
        <v>6</v>
      </c>
      <c r="J195" t="str">
        <f t="shared" si="3"/>
        <v>Agriculture-Agricultural Soils-Animal Production-Nitrogen Excretion of Pasture Range and Paddock-Urine-Other-</v>
      </c>
      <c r="K195" s="1">
        <v>2.12</v>
      </c>
    </row>
    <row r="196" spans="1:11">
      <c r="A196" t="s">
        <v>129</v>
      </c>
      <c r="B196" t="s">
        <v>174</v>
      </c>
      <c r="C196" t="s">
        <v>206</v>
      </c>
      <c r="D196" t="s">
        <v>207</v>
      </c>
      <c r="E196" t="s">
        <v>208</v>
      </c>
      <c r="F196" t="s">
        <v>188</v>
      </c>
      <c r="J196" t="str">
        <f t="shared" si="3"/>
        <v>Agriculture-Agricultural Soils-Animal Production-Nitrogen Excretion of Pasture Range and Paddock-Urine-Sheep -</v>
      </c>
      <c r="K196" s="1">
        <v>740.81</v>
      </c>
    </row>
    <row r="197" spans="1:11">
      <c r="A197" t="s">
        <v>129</v>
      </c>
      <c r="B197" t="s">
        <v>174</v>
      </c>
      <c r="C197" t="s">
        <v>206</v>
      </c>
      <c r="D197" t="s">
        <v>207</v>
      </c>
      <c r="E197" t="s">
        <v>209</v>
      </c>
      <c r="F197" s="2" t="s">
        <v>152</v>
      </c>
      <c r="J197" t="str">
        <f t="shared" si="3"/>
        <v>Agriculture-Agricultural Soils-Animal Production-Nitrogen Excretion of Pasture Range and Paddock-Faeces-Buffalo-</v>
      </c>
      <c r="K197" s="1">
        <v>0.14000000000000001</v>
      </c>
    </row>
    <row r="198" spans="1:11">
      <c r="A198" t="s">
        <v>129</v>
      </c>
      <c r="B198" t="s">
        <v>174</v>
      </c>
      <c r="C198" t="s">
        <v>206</v>
      </c>
      <c r="D198" t="s">
        <v>207</v>
      </c>
      <c r="E198" t="s">
        <v>209</v>
      </c>
      <c r="F198" s="2" t="s">
        <v>161</v>
      </c>
      <c r="J198" t="str">
        <f t="shared" si="3"/>
        <v>Agriculture-Agricultural Soils-Animal Production-Nitrogen Excretion of Pasture Range and Paddock-Faeces-Camels and Llamas-</v>
      </c>
      <c r="K198" s="1">
        <v>0.09</v>
      </c>
    </row>
    <row r="199" spans="1:11">
      <c r="A199" t="s">
        <v>129</v>
      </c>
      <c r="B199" t="s">
        <v>174</v>
      </c>
      <c r="C199" t="s">
        <v>206</v>
      </c>
      <c r="D199" t="s">
        <v>207</v>
      </c>
      <c r="E199" t="s">
        <v>209</v>
      </c>
      <c r="F199" s="2" t="s">
        <v>131</v>
      </c>
      <c r="J199" t="str">
        <f t="shared" si="3"/>
        <v>Agriculture-Agricultural Soils-Animal Production-Nitrogen Excretion of Pasture Range and Paddock-Faeces-Cattle-</v>
      </c>
      <c r="K199" s="1">
        <v>911.3</v>
      </c>
    </row>
    <row r="200" spans="1:11">
      <c r="A200" t="s">
        <v>129</v>
      </c>
      <c r="B200" t="s">
        <v>174</v>
      </c>
      <c r="C200" t="s">
        <v>206</v>
      </c>
      <c r="D200" t="s">
        <v>207</v>
      </c>
      <c r="E200" t="s">
        <v>209</v>
      </c>
      <c r="F200" s="2" t="s">
        <v>160</v>
      </c>
      <c r="J200" t="str">
        <f t="shared" si="3"/>
        <v>Agriculture-Agricultural Soils-Animal Production-Nitrogen Excretion of Pasture Range and Paddock-Faeces-Goats-</v>
      </c>
      <c r="K200" s="1">
        <v>2.6</v>
      </c>
    </row>
    <row r="201" spans="1:11">
      <c r="A201" t="s">
        <v>129</v>
      </c>
      <c r="B201" t="s">
        <v>174</v>
      </c>
      <c r="C201" t="s">
        <v>206</v>
      </c>
      <c r="D201" t="s">
        <v>207</v>
      </c>
      <c r="E201" t="s">
        <v>209</v>
      </c>
      <c r="F201" s="2" t="s">
        <v>164</v>
      </c>
      <c r="J201" t="str">
        <f t="shared" si="3"/>
        <v>Agriculture-Agricultural Soils-Animal Production-Nitrogen Excretion of Pasture Range and Paddock-Faeces-Horses-</v>
      </c>
      <c r="K201" s="1">
        <v>7.14</v>
      </c>
    </row>
    <row r="202" spans="1:11">
      <c r="A202" t="s">
        <v>129</v>
      </c>
      <c r="B202" t="s">
        <v>174</v>
      </c>
      <c r="C202" t="s">
        <v>206</v>
      </c>
      <c r="D202" t="s">
        <v>207</v>
      </c>
      <c r="E202" t="s">
        <v>209</v>
      </c>
      <c r="F202" s="2" t="s">
        <v>186</v>
      </c>
      <c r="J202" t="str">
        <f t="shared" si="3"/>
        <v>Agriculture-Agricultural Soils-Animal Production-Nitrogen Excretion of Pasture Range and Paddock-Faeces-Mules and asses-</v>
      </c>
      <c r="K202" s="1">
        <v>0.01</v>
      </c>
    </row>
    <row r="203" spans="1:11">
      <c r="A203" t="s">
        <v>129</v>
      </c>
      <c r="B203" t="s">
        <v>174</v>
      </c>
      <c r="C203" t="s">
        <v>206</v>
      </c>
      <c r="D203" t="s">
        <v>207</v>
      </c>
      <c r="E203" t="s">
        <v>209</v>
      </c>
      <c r="F203" s="2" t="s">
        <v>6</v>
      </c>
      <c r="J203" t="str">
        <f t="shared" si="3"/>
        <v>Agriculture-Agricultural Soils-Animal Production-Nitrogen Excretion of Pasture Range and Paddock-Faeces-Other-</v>
      </c>
      <c r="K203" s="1">
        <v>1.08</v>
      </c>
    </row>
    <row r="204" spans="1:11">
      <c r="A204" t="s">
        <v>129</v>
      </c>
      <c r="B204" t="s">
        <v>174</v>
      </c>
      <c r="C204" t="s">
        <v>206</v>
      </c>
      <c r="D204" t="s">
        <v>207</v>
      </c>
      <c r="E204" t="s">
        <v>209</v>
      </c>
      <c r="F204" s="2" t="s">
        <v>187</v>
      </c>
      <c r="J204" t="str">
        <f t="shared" si="3"/>
        <v>Agriculture-Agricultural Soils-Animal Production-Nitrogen Excretion of Pasture Range and Paddock-Faeces-Poultry-</v>
      </c>
      <c r="K204" s="1">
        <v>5.03</v>
      </c>
    </row>
    <row r="205" spans="1:11">
      <c r="A205" t="s">
        <v>129</v>
      </c>
      <c r="B205" t="s">
        <v>174</v>
      </c>
      <c r="C205" t="s">
        <v>206</v>
      </c>
      <c r="D205" t="s">
        <v>207</v>
      </c>
      <c r="E205" t="s">
        <v>209</v>
      </c>
      <c r="F205" s="2" t="s">
        <v>188</v>
      </c>
      <c r="J205" t="str">
        <f t="shared" si="3"/>
        <v>Agriculture-Agricultural Soils-Animal Production-Nitrogen Excretion of Pasture Range and Paddock-Faeces-Sheep -</v>
      </c>
      <c r="K205" s="1">
        <v>314.88</v>
      </c>
    </row>
    <row r="206" spans="1:11">
      <c r="A206" t="s">
        <v>129</v>
      </c>
      <c r="B206" t="s">
        <v>174</v>
      </c>
      <c r="C206" t="s">
        <v>210</v>
      </c>
      <c r="D206" t="s">
        <v>211</v>
      </c>
      <c r="E206" t="s">
        <v>212</v>
      </c>
      <c r="J206" t="str">
        <f t="shared" si="3"/>
        <v>Agriculture-Agricultural Soils-Indirect-Atmospheric Deposition-Fertiliser--</v>
      </c>
      <c r="K206" s="1">
        <v>496.99</v>
      </c>
    </row>
    <row r="207" spans="1:11">
      <c r="A207" t="s">
        <v>129</v>
      </c>
      <c r="B207" t="s">
        <v>174</v>
      </c>
      <c r="C207" t="s">
        <v>210</v>
      </c>
      <c r="D207" t="s">
        <v>211</v>
      </c>
      <c r="E207" t="s">
        <v>185</v>
      </c>
      <c r="F207" s="2" t="s">
        <v>152</v>
      </c>
      <c r="J207" t="str">
        <f t="shared" si="3"/>
        <v>Agriculture-Agricultural Soils-Indirect-Atmospheric Deposition-Manure-Buffalo-</v>
      </c>
      <c r="K207" s="1">
        <v>0.19</v>
      </c>
    </row>
    <row r="208" spans="1:11">
      <c r="A208" t="s">
        <v>129</v>
      </c>
      <c r="B208" t="s">
        <v>174</v>
      </c>
      <c r="C208" t="s">
        <v>210</v>
      </c>
      <c r="D208" t="s">
        <v>211</v>
      </c>
      <c r="E208" t="s">
        <v>185</v>
      </c>
      <c r="F208" s="2" t="s">
        <v>161</v>
      </c>
      <c r="J208" t="str">
        <f t="shared" si="3"/>
        <v>Agriculture-Agricultural Soils-Indirect-Atmospheric Deposition-Manure-Camels and Llamas-</v>
      </c>
      <c r="K208" s="1">
        <v>0.12</v>
      </c>
    </row>
    <row r="209" spans="1:11">
      <c r="A209" t="s">
        <v>129</v>
      </c>
      <c r="B209" t="s">
        <v>174</v>
      </c>
      <c r="C209" t="s">
        <v>210</v>
      </c>
      <c r="D209" t="s">
        <v>211</v>
      </c>
      <c r="E209" t="s">
        <v>185</v>
      </c>
      <c r="F209" s="2" t="s">
        <v>131</v>
      </c>
      <c r="J209" t="str">
        <f t="shared" si="3"/>
        <v>Agriculture-Agricultural Soils-Indirect-Atmospheric Deposition-Manure-Cattle-</v>
      </c>
      <c r="K209" s="3">
        <v>1395.54</v>
      </c>
    </row>
    <row r="210" spans="1:11">
      <c r="A210" t="s">
        <v>129</v>
      </c>
      <c r="B210" t="s">
        <v>174</v>
      </c>
      <c r="C210" t="s">
        <v>210</v>
      </c>
      <c r="D210" t="s">
        <v>211</v>
      </c>
      <c r="E210" t="s">
        <v>185</v>
      </c>
      <c r="F210" s="2" t="s">
        <v>160</v>
      </c>
      <c r="J210" t="str">
        <f t="shared" si="3"/>
        <v>Agriculture-Agricultural Soils-Indirect-Atmospheric Deposition-Manure-Goats-</v>
      </c>
      <c r="K210" s="1">
        <v>3.59</v>
      </c>
    </row>
    <row r="211" spans="1:11">
      <c r="A211" t="s">
        <v>129</v>
      </c>
      <c r="B211" t="s">
        <v>174</v>
      </c>
      <c r="C211" t="s">
        <v>210</v>
      </c>
      <c r="D211" t="s">
        <v>211</v>
      </c>
      <c r="E211" t="s">
        <v>185</v>
      </c>
      <c r="F211" s="2" t="s">
        <v>164</v>
      </c>
      <c r="J211" t="str">
        <f t="shared" si="3"/>
        <v>Agriculture-Agricultural Soils-Indirect-Atmospheric Deposition-Manure-Horses-</v>
      </c>
      <c r="K211" s="1">
        <v>9.85</v>
      </c>
    </row>
    <row r="212" spans="1:11">
      <c r="A212" t="s">
        <v>129</v>
      </c>
      <c r="B212" t="s">
        <v>174</v>
      </c>
      <c r="C212" t="s">
        <v>210</v>
      </c>
      <c r="D212" t="s">
        <v>211</v>
      </c>
      <c r="E212" t="s">
        <v>185</v>
      </c>
      <c r="F212" s="2" t="s">
        <v>186</v>
      </c>
      <c r="J212" t="str">
        <f t="shared" si="3"/>
        <v>Agriculture-Agricultural Soils-Indirect-Atmospheric Deposition-Manure-Mules and asses-</v>
      </c>
      <c r="K212" s="1">
        <v>0.01</v>
      </c>
    </row>
    <row r="213" spans="1:11">
      <c r="A213" t="s">
        <v>129</v>
      </c>
      <c r="B213" t="s">
        <v>174</v>
      </c>
      <c r="C213" t="s">
        <v>210</v>
      </c>
      <c r="D213" t="s">
        <v>211</v>
      </c>
      <c r="E213" t="s">
        <v>185</v>
      </c>
      <c r="F213" s="2" t="s">
        <v>6</v>
      </c>
      <c r="J213" t="str">
        <f t="shared" si="3"/>
        <v>Agriculture-Agricultural Soils-Indirect-Atmospheric Deposition-Manure-Other-</v>
      </c>
      <c r="K213" s="1">
        <v>1.49</v>
      </c>
    </row>
    <row r="214" spans="1:11">
      <c r="A214" t="s">
        <v>129</v>
      </c>
      <c r="B214" t="s">
        <v>174</v>
      </c>
      <c r="C214" t="s">
        <v>210</v>
      </c>
      <c r="D214" t="s">
        <v>211</v>
      </c>
      <c r="E214" t="s">
        <v>185</v>
      </c>
      <c r="F214" s="2" t="s">
        <v>187</v>
      </c>
      <c r="J214" t="str">
        <f t="shared" si="3"/>
        <v>Agriculture-Agricultural Soils-Indirect-Atmospheric Deposition-Manure-Poultry-</v>
      </c>
      <c r="K214" s="1">
        <v>137.80000000000001</v>
      </c>
    </row>
    <row r="215" spans="1:11">
      <c r="A215" t="s">
        <v>129</v>
      </c>
      <c r="B215" t="s">
        <v>174</v>
      </c>
      <c r="C215" t="s">
        <v>210</v>
      </c>
      <c r="D215" t="s">
        <v>211</v>
      </c>
      <c r="E215" t="s">
        <v>185</v>
      </c>
      <c r="F215" s="2" t="s">
        <v>188</v>
      </c>
      <c r="J215" t="str">
        <f t="shared" si="3"/>
        <v>Agriculture-Agricultural Soils-Indirect-Atmospheric Deposition-Manure-Sheep -</v>
      </c>
      <c r="K215" s="1">
        <v>496.36</v>
      </c>
    </row>
    <row r="216" spans="1:11">
      <c r="A216" t="s">
        <v>129</v>
      </c>
      <c r="B216" t="s">
        <v>174</v>
      </c>
      <c r="C216" t="s">
        <v>210</v>
      </c>
      <c r="D216" t="s">
        <v>211</v>
      </c>
      <c r="E216" t="s">
        <v>185</v>
      </c>
      <c r="F216" s="2" t="s">
        <v>167</v>
      </c>
      <c r="J216" t="str">
        <f t="shared" ref="J216:J263" si="4">CONCATENATE(A216, $B$1, B216, $B$1, C216, $B$1, D216,$B$1, E216,$B$1, F216,$B$1, G216)</f>
        <v>Agriculture-Agricultural Soils-Indirect-Atmospheric Deposition-Manure-Swine-</v>
      </c>
      <c r="K216" s="1">
        <v>43.07</v>
      </c>
    </row>
    <row r="217" spans="1:11">
      <c r="A217" t="s">
        <v>129</v>
      </c>
      <c r="B217" t="s">
        <v>174</v>
      </c>
      <c r="C217" t="s">
        <v>210</v>
      </c>
      <c r="D217" t="s">
        <v>211</v>
      </c>
      <c r="E217" t="s">
        <v>6</v>
      </c>
      <c r="F217" s="2" t="s">
        <v>213</v>
      </c>
      <c r="J217" t="str">
        <f t="shared" si="4"/>
        <v>Agriculture-Agricultural Soils-Indirect-Atmospheric Deposition-Other-Field burning of agricultural residues-</v>
      </c>
      <c r="K217" s="1">
        <v>37.89</v>
      </c>
    </row>
    <row r="218" spans="1:11">
      <c r="A218" t="s">
        <v>129</v>
      </c>
      <c r="B218" t="s">
        <v>174</v>
      </c>
      <c r="C218" t="s">
        <v>210</v>
      </c>
      <c r="D218" t="s">
        <v>211</v>
      </c>
      <c r="E218" t="s">
        <v>6</v>
      </c>
      <c r="F218" s="2" t="s">
        <v>214</v>
      </c>
      <c r="J218" t="str">
        <f t="shared" si="4"/>
        <v>Agriculture-Agricultural Soils-Indirect-Atmospheric Deposition-Other-Prescribed burning of savannas-</v>
      </c>
      <c r="K218" s="3">
        <v>1009.65</v>
      </c>
    </row>
    <row r="219" spans="1:11">
      <c r="A219" t="s">
        <v>129</v>
      </c>
      <c r="B219" t="s">
        <v>174</v>
      </c>
      <c r="C219" t="s">
        <v>210</v>
      </c>
      <c r="D219" t="s">
        <v>211</v>
      </c>
      <c r="E219" t="s">
        <v>6</v>
      </c>
      <c r="F219" s="2" t="s">
        <v>205</v>
      </c>
      <c r="J219" t="str">
        <f t="shared" si="4"/>
        <v>Agriculture-Agricultural Soils-Indirect-Atmospheric Deposition-Other-Sewage sludge applied to land-</v>
      </c>
      <c r="K219" s="1">
        <v>9.82</v>
      </c>
    </row>
    <row r="220" spans="1:11">
      <c r="A220" t="s">
        <v>129</v>
      </c>
      <c r="B220" t="s">
        <v>174</v>
      </c>
      <c r="C220" t="s">
        <v>210</v>
      </c>
      <c r="D220" t="s">
        <v>215</v>
      </c>
      <c r="E220" t="s">
        <v>212</v>
      </c>
      <c r="F220" s="2" t="s">
        <v>177</v>
      </c>
      <c r="J220" t="str">
        <f t="shared" si="4"/>
        <v>Agriculture-Agricultural Soils-Indirect-Nitrogen Leaching and Run-off-Fertiliser-Cotton-</v>
      </c>
      <c r="K220" s="1">
        <v>19.12</v>
      </c>
    </row>
    <row r="221" spans="1:11">
      <c r="A221" t="s">
        <v>129</v>
      </c>
      <c r="B221" t="s">
        <v>174</v>
      </c>
      <c r="C221" t="s">
        <v>210</v>
      </c>
      <c r="D221" t="s">
        <v>215</v>
      </c>
      <c r="E221" t="s">
        <v>212</v>
      </c>
      <c r="F221" s="2" t="s">
        <v>178</v>
      </c>
      <c r="J221" t="str">
        <f t="shared" si="4"/>
        <v>Agriculture-Agricultural Soils-Indirect-Nitrogen Leaching and Run-off-Fertiliser-Horticulture and vegetables-</v>
      </c>
      <c r="K221" s="1">
        <v>64.61</v>
      </c>
    </row>
    <row r="222" spans="1:11">
      <c r="A222" t="s">
        <v>129</v>
      </c>
      <c r="B222" t="s">
        <v>174</v>
      </c>
      <c r="C222" t="s">
        <v>210</v>
      </c>
      <c r="D222" t="s">
        <v>215</v>
      </c>
      <c r="E222" t="s">
        <v>212</v>
      </c>
      <c r="F222" s="2" t="s">
        <v>179</v>
      </c>
      <c r="J222" t="str">
        <f t="shared" si="4"/>
        <v>Agriculture-Agricultural Soils-Indirect-Nitrogen Leaching and Run-off-Fertiliser-Irrigated crop-</v>
      </c>
      <c r="K222" s="1">
        <v>52.89</v>
      </c>
    </row>
    <row r="223" spans="1:11">
      <c r="A223" t="s">
        <v>129</v>
      </c>
      <c r="B223" t="s">
        <v>174</v>
      </c>
      <c r="C223" t="s">
        <v>210</v>
      </c>
      <c r="D223" t="s">
        <v>215</v>
      </c>
      <c r="E223" t="s">
        <v>212</v>
      </c>
      <c r="F223" s="2" t="s">
        <v>180</v>
      </c>
      <c r="J223" t="str">
        <f t="shared" si="4"/>
        <v>Agriculture-Agricultural Soils-Indirect-Nitrogen Leaching and Run-off-Fertiliser-Irrigated pasture-</v>
      </c>
      <c r="K223" s="1">
        <v>47.2</v>
      </c>
    </row>
    <row r="224" spans="1:11">
      <c r="A224" t="s">
        <v>129</v>
      </c>
      <c r="B224" t="s">
        <v>174</v>
      </c>
      <c r="C224" t="s">
        <v>210</v>
      </c>
      <c r="D224" t="s">
        <v>215</v>
      </c>
      <c r="E224" t="s">
        <v>212</v>
      </c>
      <c r="F224" s="2" t="s">
        <v>181</v>
      </c>
      <c r="J224" t="str">
        <f t="shared" si="4"/>
        <v>Agriculture-Agricultural Soils-Indirect-Nitrogen Leaching and Run-off-Fertiliser-Non-irrigated crop-</v>
      </c>
      <c r="K224" s="1">
        <v>193.89</v>
      </c>
    </row>
    <row r="225" spans="1:11">
      <c r="A225" t="s">
        <v>129</v>
      </c>
      <c r="B225" t="s">
        <v>174</v>
      </c>
      <c r="C225" t="s">
        <v>210</v>
      </c>
      <c r="D225" t="s">
        <v>215</v>
      </c>
      <c r="E225" t="s">
        <v>212</v>
      </c>
      <c r="F225" s="2" t="s">
        <v>216</v>
      </c>
      <c r="J225" t="str">
        <f t="shared" si="4"/>
        <v>Agriculture-Agricultural Soils-Indirect-Nitrogen Leaching and Run-off-Fertiliser-Non-irrgated pasture-</v>
      </c>
      <c r="K225" s="1">
        <v>335.06</v>
      </c>
    </row>
    <row r="226" spans="1:11">
      <c r="A226" t="s">
        <v>129</v>
      </c>
      <c r="B226" t="s">
        <v>174</v>
      </c>
      <c r="C226" t="s">
        <v>210</v>
      </c>
      <c r="D226" t="s">
        <v>215</v>
      </c>
      <c r="E226" t="s">
        <v>212</v>
      </c>
      <c r="F226" s="2" t="s">
        <v>217</v>
      </c>
      <c r="J226" t="str">
        <f t="shared" si="4"/>
        <v>Agriculture-Agricultural Soils-Indirect-Nitrogen Leaching and Run-off-Fertiliser-Sugar Cane-</v>
      </c>
      <c r="K226" s="1">
        <v>107.85</v>
      </c>
    </row>
    <row r="227" spans="1:11">
      <c r="A227" t="s">
        <v>129</v>
      </c>
      <c r="B227" t="s">
        <v>174</v>
      </c>
      <c r="C227" t="s">
        <v>210</v>
      </c>
      <c r="D227" t="s">
        <v>215</v>
      </c>
      <c r="E227" t="s">
        <v>185</v>
      </c>
      <c r="F227" s="2" t="s">
        <v>152</v>
      </c>
      <c r="J227" t="str">
        <f t="shared" si="4"/>
        <v>Agriculture-Agricultural Soils-Indirect-Nitrogen Leaching and Run-off-Manure-Buffalo-</v>
      </c>
      <c r="K227" s="1">
        <v>0.24</v>
      </c>
    </row>
    <row r="228" spans="1:11">
      <c r="A228" t="s">
        <v>129</v>
      </c>
      <c r="B228" t="s">
        <v>174</v>
      </c>
      <c r="C228" t="s">
        <v>210</v>
      </c>
      <c r="D228" t="s">
        <v>215</v>
      </c>
      <c r="E228" t="s">
        <v>185</v>
      </c>
      <c r="F228" s="2" t="s">
        <v>161</v>
      </c>
      <c r="J228" t="str">
        <f t="shared" si="4"/>
        <v>Agriculture-Agricultural Soils-Indirect-Nitrogen Leaching and Run-off-Manure-Camels and Llamas-</v>
      </c>
      <c r="K228" s="1">
        <v>0.16</v>
      </c>
    </row>
    <row r="229" spans="1:11">
      <c r="A229" t="s">
        <v>129</v>
      </c>
      <c r="B229" t="s">
        <v>174</v>
      </c>
      <c r="C229" t="s">
        <v>210</v>
      </c>
      <c r="D229" t="s">
        <v>215</v>
      </c>
      <c r="E229" t="s">
        <v>185</v>
      </c>
      <c r="F229" s="2" t="s">
        <v>131</v>
      </c>
      <c r="J229" t="str">
        <f t="shared" si="4"/>
        <v>Agriculture-Agricultural Soils-Indirect-Nitrogen Leaching and Run-off-Manure-Cattle-</v>
      </c>
      <c r="K229" s="3">
        <v>1200.21</v>
      </c>
    </row>
    <row r="230" spans="1:11">
      <c r="A230" t="s">
        <v>129</v>
      </c>
      <c r="B230" t="s">
        <v>174</v>
      </c>
      <c r="C230" t="s">
        <v>210</v>
      </c>
      <c r="D230" t="s">
        <v>215</v>
      </c>
      <c r="E230" t="s">
        <v>185</v>
      </c>
      <c r="F230" s="2" t="s">
        <v>160</v>
      </c>
      <c r="J230" t="str">
        <f t="shared" si="4"/>
        <v>Agriculture-Agricultural Soils-Indirect-Nitrogen Leaching and Run-off-Manure-Goats-</v>
      </c>
      <c r="K230" s="1">
        <v>2.11</v>
      </c>
    </row>
    <row r="231" spans="1:11">
      <c r="A231" t="s">
        <v>129</v>
      </c>
      <c r="B231" t="s">
        <v>174</v>
      </c>
      <c r="C231" t="s">
        <v>210</v>
      </c>
      <c r="D231" t="s">
        <v>215</v>
      </c>
      <c r="E231" t="s">
        <v>185</v>
      </c>
      <c r="F231" s="2" t="s">
        <v>164</v>
      </c>
      <c r="J231" t="str">
        <f t="shared" si="4"/>
        <v>Agriculture-Agricultural Soils-Indirect-Nitrogen Leaching and Run-off-Manure-Horses-</v>
      </c>
      <c r="K231" s="1">
        <v>6.75</v>
      </c>
    </row>
    <row r="232" spans="1:11">
      <c r="A232" t="s">
        <v>129</v>
      </c>
      <c r="B232" t="s">
        <v>174</v>
      </c>
      <c r="C232" t="s">
        <v>210</v>
      </c>
      <c r="D232" t="s">
        <v>215</v>
      </c>
      <c r="E232" t="s">
        <v>185</v>
      </c>
      <c r="F232" s="2" t="s">
        <v>186</v>
      </c>
      <c r="J232" t="str">
        <f t="shared" si="4"/>
        <v>Agriculture-Agricultural Soils-Indirect-Nitrogen Leaching and Run-off-Manure-Mules and asses-</v>
      </c>
      <c r="K232" s="1">
        <v>0.01</v>
      </c>
    </row>
    <row r="233" spans="1:11">
      <c r="A233" t="s">
        <v>129</v>
      </c>
      <c r="B233" t="s">
        <v>174</v>
      </c>
      <c r="C233" t="s">
        <v>210</v>
      </c>
      <c r="D233" t="s">
        <v>215</v>
      </c>
      <c r="E233" t="s">
        <v>185</v>
      </c>
      <c r="F233" s="2" t="s">
        <v>6</v>
      </c>
      <c r="J233" t="str">
        <f t="shared" si="4"/>
        <v>Agriculture-Agricultural Soils-Indirect-Nitrogen Leaching and Run-off-Manure-Other-</v>
      </c>
      <c r="K233" s="1">
        <v>1.42</v>
      </c>
    </row>
    <row r="234" spans="1:11">
      <c r="A234" t="s">
        <v>129</v>
      </c>
      <c r="B234" t="s">
        <v>174</v>
      </c>
      <c r="C234" t="s">
        <v>210</v>
      </c>
      <c r="D234" t="s">
        <v>215</v>
      </c>
      <c r="E234" t="s">
        <v>185</v>
      </c>
      <c r="F234" s="2" t="s">
        <v>187</v>
      </c>
      <c r="J234" t="str">
        <f t="shared" si="4"/>
        <v>Agriculture-Agricultural Soils-Indirect-Nitrogen Leaching and Run-off-Manure-Poultry-</v>
      </c>
      <c r="K234" s="1">
        <v>31.07</v>
      </c>
    </row>
    <row r="235" spans="1:11">
      <c r="A235" t="s">
        <v>129</v>
      </c>
      <c r="B235" t="s">
        <v>174</v>
      </c>
      <c r="C235" t="s">
        <v>210</v>
      </c>
      <c r="D235" t="s">
        <v>215</v>
      </c>
      <c r="E235" t="s">
        <v>185</v>
      </c>
      <c r="F235" s="2" t="s">
        <v>188</v>
      </c>
      <c r="J235" t="str">
        <f t="shared" si="4"/>
        <v>Agriculture-Agricultural Soils-Indirect-Nitrogen Leaching and Run-off-Manure-Sheep -</v>
      </c>
      <c r="K235" s="1">
        <v>439.26</v>
      </c>
    </row>
    <row r="236" spans="1:11">
      <c r="A236" t="s">
        <v>129</v>
      </c>
      <c r="B236" t="s">
        <v>174</v>
      </c>
      <c r="C236" t="s">
        <v>210</v>
      </c>
      <c r="D236" t="s">
        <v>215</v>
      </c>
      <c r="E236" t="s">
        <v>185</v>
      </c>
      <c r="F236" s="2" t="s">
        <v>167</v>
      </c>
      <c r="J236" t="str">
        <f t="shared" si="4"/>
        <v>Agriculture-Agricultural Soils-Indirect-Nitrogen Leaching and Run-off-Manure-Swine-</v>
      </c>
      <c r="K236" s="1">
        <v>13.76</v>
      </c>
    </row>
    <row r="237" spans="1:11">
      <c r="A237" t="s">
        <v>129</v>
      </c>
      <c r="B237" t="s">
        <v>174</v>
      </c>
      <c r="C237" t="s">
        <v>210</v>
      </c>
      <c r="D237" t="s">
        <v>6</v>
      </c>
      <c r="E237" s="2" t="s">
        <v>205</v>
      </c>
      <c r="J237" t="str">
        <f t="shared" si="4"/>
        <v>Agriculture-Agricultural Soils-Indirect-Other-Sewage sludge applied to land--</v>
      </c>
      <c r="K237" s="1">
        <v>18.420000000000002</v>
      </c>
    </row>
    <row r="238" spans="1:11">
      <c r="A238" t="s">
        <v>129</v>
      </c>
      <c r="B238" t="s">
        <v>218</v>
      </c>
      <c r="C238" t="s">
        <v>219</v>
      </c>
      <c r="D238" t="s">
        <v>6</v>
      </c>
      <c r="J238" t="str">
        <f t="shared" si="4"/>
        <v>Agriculture-Prescribed Burning of Savannas-Savanna Grassland-Other---</v>
      </c>
      <c r="K238" s="3">
        <v>2201.5500000000002</v>
      </c>
    </row>
    <row r="239" spans="1:11">
      <c r="A239" t="s">
        <v>129</v>
      </c>
      <c r="B239" t="s">
        <v>218</v>
      </c>
      <c r="D239" t="s">
        <v>221</v>
      </c>
      <c r="E239" t="s">
        <v>222</v>
      </c>
      <c r="J239" t="str">
        <f t="shared" si="4"/>
        <v>Agriculture-Prescribed Burning of Savannas--Early Dry Season-Eucalypt Open forest--</v>
      </c>
      <c r="K239" s="1">
        <v>196.5</v>
      </c>
    </row>
    <row r="240" spans="1:11">
      <c r="A240" t="s">
        <v>129</v>
      </c>
      <c r="B240" t="s">
        <v>218</v>
      </c>
      <c r="D240" t="s">
        <v>221</v>
      </c>
      <c r="E240" t="s">
        <v>223</v>
      </c>
      <c r="J240" t="str">
        <f t="shared" si="4"/>
        <v>Agriculture-Prescribed Burning of Savannas--Early Dry Season-Eucalypt Woodland--</v>
      </c>
      <c r="K240" s="1">
        <v>829.56</v>
      </c>
    </row>
    <row r="241" spans="1:11">
      <c r="A241" t="s">
        <v>129</v>
      </c>
      <c r="B241" t="s">
        <v>218</v>
      </c>
      <c r="D241" t="s">
        <v>221</v>
      </c>
      <c r="E241" t="s">
        <v>224</v>
      </c>
      <c r="J241" t="str">
        <f t="shared" si="4"/>
        <v>Agriculture-Prescribed Burning of Savannas--Early Dry Season-Melaluca Woodland--</v>
      </c>
      <c r="K241" s="1">
        <v>98.6</v>
      </c>
    </row>
    <row r="242" spans="1:11">
      <c r="A242" t="s">
        <v>129</v>
      </c>
      <c r="B242" t="s">
        <v>218</v>
      </c>
      <c r="D242" t="s">
        <v>221</v>
      </c>
      <c r="E242" t="s">
        <v>225</v>
      </c>
      <c r="J242" t="str">
        <f t="shared" si="4"/>
        <v>Agriculture-Prescribed Burning of Savannas--Early Dry Season-Sandstone Health--</v>
      </c>
      <c r="K242" s="1">
        <v>2.0699999999999998</v>
      </c>
    </row>
    <row r="243" spans="1:11">
      <c r="A243" t="s">
        <v>129</v>
      </c>
      <c r="B243" t="s">
        <v>218</v>
      </c>
      <c r="D243" t="s">
        <v>221</v>
      </c>
      <c r="E243" t="s">
        <v>226</v>
      </c>
      <c r="J243" t="str">
        <f t="shared" si="4"/>
        <v>Agriculture-Prescribed Burning of Savannas--Early Dry Season-Sandstone Woodland--</v>
      </c>
      <c r="K243" s="1">
        <v>991.7</v>
      </c>
    </row>
    <row r="244" spans="1:11">
      <c r="A244" t="s">
        <v>129</v>
      </c>
      <c r="B244" t="s">
        <v>218</v>
      </c>
      <c r="D244" t="s">
        <v>221</v>
      </c>
      <c r="E244" t="s">
        <v>227</v>
      </c>
      <c r="J244" t="str">
        <f t="shared" si="4"/>
        <v>Agriculture-Prescribed Burning of Savannas--Early Dry Season-Shrub--</v>
      </c>
      <c r="K244" s="1">
        <v>275.60000000000002</v>
      </c>
    </row>
    <row r="245" spans="1:11">
      <c r="A245" t="s">
        <v>129</v>
      </c>
      <c r="B245" t="s">
        <v>218</v>
      </c>
      <c r="D245" t="s">
        <v>228</v>
      </c>
      <c r="E245" t="s">
        <v>222</v>
      </c>
      <c r="J245" t="str">
        <f t="shared" si="4"/>
        <v>Agriculture-Prescribed Burning of Savannas--Late Dry Season-Eucalypt Open forest--</v>
      </c>
      <c r="K245" s="1">
        <v>756.82</v>
      </c>
    </row>
    <row r="246" spans="1:11">
      <c r="A246" t="s">
        <v>129</v>
      </c>
      <c r="B246" t="s">
        <v>218</v>
      </c>
      <c r="D246" t="s">
        <v>228</v>
      </c>
      <c r="E246" t="s">
        <v>223</v>
      </c>
      <c r="J246" t="str">
        <f t="shared" si="4"/>
        <v>Agriculture-Prescribed Burning of Savannas--Late Dry Season-Eucalypt Woodland--</v>
      </c>
      <c r="K246" s="3">
        <v>2799.96</v>
      </c>
    </row>
    <row r="247" spans="1:11">
      <c r="A247" t="s">
        <v>129</v>
      </c>
      <c r="B247" t="s">
        <v>218</v>
      </c>
      <c r="D247" t="s">
        <v>228</v>
      </c>
      <c r="E247" t="s">
        <v>224</v>
      </c>
      <c r="J247" t="str">
        <f t="shared" si="4"/>
        <v>Agriculture-Prescribed Burning of Savannas--Late Dry Season-Melaluca Woodland--</v>
      </c>
      <c r="K247" s="1">
        <v>689.76</v>
      </c>
    </row>
    <row r="248" spans="1:11">
      <c r="A248" t="s">
        <v>129</v>
      </c>
      <c r="B248" t="s">
        <v>218</v>
      </c>
      <c r="D248" t="s">
        <v>228</v>
      </c>
      <c r="E248" t="s">
        <v>225</v>
      </c>
      <c r="J248" t="str">
        <f t="shared" si="4"/>
        <v>Agriculture-Prescribed Burning of Savannas--Late Dry Season-Sandstone Health--</v>
      </c>
      <c r="K248" s="1">
        <v>2.2200000000000002</v>
      </c>
    </row>
    <row r="249" spans="1:11">
      <c r="A249" t="s">
        <v>129</v>
      </c>
      <c r="B249" t="s">
        <v>218</v>
      </c>
      <c r="D249" t="s">
        <v>228</v>
      </c>
      <c r="E249" t="s">
        <v>226</v>
      </c>
      <c r="J249" t="str">
        <f t="shared" si="4"/>
        <v>Agriculture-Prescribed Burning of Savannas--Late Dry Season-Sandstone Woodland--</v>
      </c>
      <c r="K249" s="3">
        <v>1762.74</v>
      </c>
    </row>
    <row r="250" spans="1:11">
      <c r="A250" t="s">
        <v>129</v>
      </c>
      <c r="B250" t="s">
        <v>218</v>
      </c>
      <c r="D250" t="s">
        <v>228</v>
      </c>
      <c r="E250" t="s">
        <v>227</v>
      </c>
      <c r="J250" t="str">
        <f t="shared" si="4"/>
        <v>Agriculture-Prescribed Burning of Savannas--Late Dry Season-Shrub--</v>
      </c>
      <c r="K250" s="3">
        <v>1077.06</v>
      </c>
    </row>
    <row r="251" spans="1:11">
      <c r="A251" t="s">
        <v>129</v>
      </c>
      <c r="B251" t="s">
        <v>218</v>
      </c>
      <c r="D251" t="s">
        <v>229</v>
      </c>
      <c r="E251" t="s">
        <v>230</v>
      </c>
      <c r="J251" t="str">
        <f t="shared" si="4"/>
        <v>Agriculture-Prescribed Burning of Savannas--No seasonal infulence on emissions-Other vegetation type--</v>
      </c>
      <c r="K251" s="1">
        <v>20.47</v>
      </c>
    </row>
    <row r="252" spans="1:11">
      <c r="A252" t="s">
        <v>129</v>
      </c>
      <c r="B252" t="s">
        <v>218</v>
      </c>
      <c r="C252" t="s">
        <v>231</v>
      </c>
      <c r="J252" t="str">
        <f t="shared" si="4"/>
        <v>Agriculture-Prescribed Burning of Savannas-Temperate Grassland----</v>
      </c>
      <c r="K252" s="1">
        <v>9.9700000000000006</v>
      </c>
    </row>
    <row r="253" spans="1:11">
      <c r="A253" t="s">
        <v>129</v>
      </c>
      <c r="B253" t="s">
        <v>232</v>
      </c>
      <c r="C253" t="s">
        <v>194</v>
      </c>
      <c r="D253" t="s">
        <v>200</v>
      </c>
      <c r="J253" t="str">
        <f t="shared" si="4"/>
        <v>Agriculture-Field Burning of Agricultural Resiudes-Cereals-Wheat---</v>
      </c>
      <c r="K253" s="1">
        <v>202.31</v>
      </c>
    </row>
    <row r="254" spans="1:11">
      <c r="A254" t="s">
        <v>129</v>
      </c>
      <c r="B254" t="s">
        <v>232</v>
      </c>
      <c r="C254" t="s">
        <v>194</v>
      </c>
      <c r="D254" t="s">
        <v>195</v>
      </c>
      <c r="J254" t="str">
        <f t="shared" si="4"/>
        <v>Agriculture-Field Burning of Agricultural Resiudes-Cereals-Barley---</v>
      </c>
      <c r="K254" s="1">
        <v>53.38</v>
      </c>
    </row>
    <row r="255" spans="1:11">
      <c r="A255" t="s">
        <v>129</v>
      </c>
      <c r="B255" t="s">
        <v>232</v>
      </c>
      <c r="C255" t="s">
        <v>194</v>
      </c>
      <c r="D255" t="s">
        <v>196</v>
      </c>
      <c r="J255" t="str">
        <f t="shared" si="4"/>
        <v>Agriculture-Field Burning of Agricultural Resiudes-Cereals-Maize---</v>
      </c>
      <c r="K255" s="1">
        <v>10.38</v>
      </c>
    </row>
    <row r="256" spans="1:11">
      <c r="A256" t="s">
        <v>129</v>
      </c>
      <c r="B256" t="s">
        <v>232</v>
      </c>
      <c r="C256" t="s">
        <v>194</v>
      </c>
      <c r="D256" t="s">
        <v>197</v>
      </c>
      <c r="J256" t="str">
        <f t="shared" si="4"/>
        <v>Agriculture-Field Burning of Agricultural Resiudes-Cereals-Oats---</v>
      </c>
      <c r="K256" s="1">
        <v>7.9</v>
      </c>
    </row>
    <row r="257" spans="1:11">
      <c r="A257" t="s">
        <v>129</v>
      </c>
      <c r="B257" t="s">
        <v>232</v>
      </c>
      <c r="C257" t="s">
        <v>194</v>
      </c>
      <c r="D257" t="s">
        <v>199</v>
      </c>
      <c r="J257" t="str">
        <f t="shared" si="4"/>
        <v>Agriculture-Field Burning of Agricultural Resiudes-Cereals-Rye---</v>
      </c>
      <c r="K257" s="1">
        <v>0.22</v>
      </c>
    </row>
    <row r="258" spans="1:11">
      <c r="A258" t="s">
        <v>129</v>
      </c>
      <c r="B258" t="s">
        <v>232</v>
      </c>
      <c r="C258" t="s">
        <v>194</v>
      </c>
      <c r="D258" t="s">
        <v>198</v>
      </c>
      <c r="J258" t="str">
        <f t="shared" si="4"/>
        <v>Agriculture-Field Burning of Agricultural Resiudes-Cereals-Rice---</v>
      </c>
      <c r="K258" s="1">
        <v>50.09</v>
      </c>
    </row>
    <row r="259" spans="1:11">
      <c r="A259" t="s">
        <v>129</v>
      </c>
      <c r="B259" t="s">
        <v>232</v>
      </c>
      <c r="C259" t="s">
        <v>194</v>
      </c>
      <c r="D259" t="s">
        <v>6</v>
      </c>
      <c r="J259" t="str">
        <f t="shared" si="4"/>
        <v>Agriculture-Field Burning of Agricultural Resiudes-Cereals-Other---</v>
      </c>
      <c r="K259" s="1">
        <v>16.61</v>
      </c>
    </row>
    <row r="260" spans="1:11">
      <c r="A260" t="s">
        <v>129</v>
      </c>
      <c r="B260" t="s">
        <v>232</v>
      </c>
      <c r="C260" t="s">
        <v>191</v>
      </c>
      <c r="J260" t="str">
        <f t="shared" si="4"/>
        <v>Agriculture-Field Burning of Agricultural Resiudes-Pulse----</v>
      </c>
      <c r="K260" s="1">
        <v>42.7</v>
      </c>
    </row>
    <row r="261" spans="1:11">
      <c r="A261" t="s">
        <v>129</v>
      </c>
      <c r="B261" t="s">
        <v>232</v>
      </c>
      <c r="C261" t="s">
        <v>217</v>
      </c>
      <c r="J261" t="str">
        <f t="shared" si="4"/>
        <v>Agriculture-Field Burning of Agricultural Resiudes-Sugar Cane----</v>
      </c>
      <c r="K261" s="1">
        <v>37.409999999999997</v>
      </c>
    </row>
    <row r="262" spans="1:11">
      <c r="A262" t="s">
        <v>129</v>
      </c>
      <c r="B262" t="s">
        <v>232</v>
      </c>
      <c r="C262" t="s">
        <v>6</v>
      </c>
      <c r="J262" t="str">
        <f t="shared" si="4"/>
        <v>Agriculture-Field Burning of Agricultural Resiudes-Other----</v>
      </c>
      <c r="K262" s="1">
        <v>14.13</v>
      </c>
    </row>
    <row r="263" spans="1:11">
      <c r="J263" t="str">
        <f t="shared" si="4"/>
        <v>------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80" workbookViewId="0">
      <selection sqref="A1:F93"/>
    </sheetView>
  </sheetViews>
  <sheetFormatPr baseColWidth="10" defaultRowHeight="15" x14ac:dyDescent="0"/>
  <sheetData>
    <row r="1" spans="1:9" ht="17">
      <c r="A1" t="s">
        <v>0</v>
      </c>
      <c r="I1" s="10" t="s">
        <v>0</v>
      </c>
    </row>
    <row r="2" spans="1:9">
      <c r="A2" t="s">
        <v>1</v>
      </c>
      <c r="I2" t="e">
        <f>INDEX($A$1:$G$200, MATCH(0, COUNTIF($I$1:I1, $A$1:$G$200), 0))</f>
        <v>#N/A</v>
      </c>
    </row>
    <row r="3" spans="1:9">
      <c r="A3" t="s">
        <v>2</v>
      </c>
    </row>
    <row r="4" spans="1:9">
      <c r="A4" t="s">
        <v>10</v>
      </c>
    </row>
    <row r="5" spans="1:9">
      <c r="A5" t="s">
        <v>11</v>
      </c>
    </row>
    <row r="6" spans="1:9">
      <c r="A6" t="s">
        <v>12</v>
      </c>
    </row>
    <row r="7" spans="1:9">
      <c r="A7" t="s">
        <v>13</v>
      </c>
    </row>
    <row r="8" spans="1:9">
      <c r="A8" t="s">
        <v>14</v>
      </c>
    </row>
    <row r="9" spans="1:9">
      <c r="A9" t="s">
        <v>15</v>
      </c>
    </row>
    <row r="10" spans="1:9">
      <c r="A10" t="s">
        <v>16</v>
      </c>
    </row>
    <row r="11" spans="1:9">
      <c r="A11" t="s">
        <v>17</v>
      </c>
    </row>
    <row r="12" spans="1:9">
      <c r="A12" t="s">
        <v>18</v>
      </c>
    </row>
    <row r="13" spans="1:9">
      <c r="A13" t="s">
        <v>3</v>
      </c>
    </row>
    <row r="14" spans="1:9">
      <c r="A14" s="1" t="s">
        <v>4</v>
      </c>
    </row>
    <row r="15" spans="1:9">
      <c r="A15" t="s">
        <v>5</v>
      </c>
    </row>
    <row r="16" spans="1:9">
      <c r="A16" t="s">
        <v>6</v>
      </c>
    </row>
    <row r="17" spans="1:10">
      <c r="A17" t="s">
        <v>7</v>
      </c>
    </row>
    <row r="18" spans="1:10">
      <c r="A18" t="s">
        <v>8</v>
      </c>
    </row>
    <row r="19" spans="1:10">
      <c r="A19" t="s">
        <v>15</v>
      </c>
    </row>
    <row r="20" spans="1:10">
      <c r="A20" t="s">
        <v>19</v>
      </c>
    </row>
    <row r="21" spans="1:10">
      <c r="A21" t="s">
        <v>21</v>
      </c>
    </row>
    <row r="22" spans="1:10">
      <c r="A22" t="s">
        <v>22</v>
      </c>
    </row>
    <row r="23" spans="1:10">
      <c r="A23" t="s">
        <v>20</v>
      </c>
    </row>
    <row r="24" spans="1:10">
      <c r="A24" t="s">
        <v>21</v>
      </c>
    </row>
    <row r="25" spans="1:10">
      <c r="A25" s="2" t="s">
        <v>6</v>
      </c>
      <c r="B25" s="2"/>
    </row>
    <row r="26" spans="1:10">
      <c r="A26" s="2" t="s">
        <v>23</v>
      </c>
    </row>
    <row r="27" spans="1:10">
      <c r="A27" s="2" t="s">
        <v>24</v>
      </c>
    </row>
    <row r="28" spans="1:10">
      <c r="A28" s="2" t="s">
        <v>9</v>
      </c>
      <c r="B28" s="2"/>
      <c r="C28" s="2"/>
    </row>
    <row r="29" spans="1:10">
      <c r="A29" t="s">
        <v>25</v>
      </c>
    </row>
    <row r="30" spans="1:10">
      <c r="A30" t="s">
        <v>26</v>
      </c>
    </row>
    <row r="31" spans="1:10">
      <c r="A31" s="2" t="s">
        <v>27</v>
      </c>
    </row>
    <row r="32" spans="1:10" ht="17">
      <c r="A32" t="s">
        <v>24</v>
      </c>
      <c r="J32" s="10"/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24</v>
      </c>
    </row>
    <row r="48" spans="1:1">
      <c r="A48" t="s">
        <v>42</v>
      </c>
    </row>
    <row r="49" spans="1:2">
      <c r="A49" t="s">
        <v>43</v>
      </c>
    </row>
    <row r="50" spans="1:2">
      <c r="A50" t="s">
        <v>44</v>
      </c>
    </row>
    <row r="51" spans="1:2">
      <c r="A51" t="s">
        <v>45</v>
      </c>
    </row>
    <row r="52" spans="1:2">
      <c r="A52" t="s">
        <v>46</v>
      </c>
    </row>
    <row r="53" spans="1:2">
      <c r="A53" t="s">
        <v>47</v>
      </c>
    </row>
    <row r="54" spans="1:2">
      <c r="A54" t="s">
        <v>48</v>
      </c>
    </row>
    <row r="55" spans="1:2">
      <c r="A55" t="s">
        <v>49</v>
      </c>
    </row>
    <row r="56" spans="1:2">
      <c r="A56" t="s">
        <v>50</v>
      </c>
    </row>
    <row r="57" spans="1:2">
      <c r="B57" t="s">
        <v>51</v>
      </c>
    </row>
    <row r="58" spans="1:2">
      <c r="B58" t="s">
        <v>52</v>
      </c>
    </row>
    <row r="59" spans="1:2">
      <c r="A59" t="s">
        <v>53</v>
      </c>
    </row>
    <row r="60" spans="1:2">
      <c r="A60" t="s">
        <v>54</v>
      </c>
    </row>
    <row r="61" spans="1:2">
      <c r="B61" t="s">
        <v>55</v>
      </c>
    </row>
    <row r="62" spans="1:2">
      <c r="A62" t="s">
        <v>56</v>
      </c>
    </row>
    <row r="63" spans="1:2">
      <c r="B63" t="s">
        <v>57</v>
      </c>
    </row>
    <row r="64" spans="1:2">
      <c r="A64" t="s">
        <v>60</v>
      </c>
    </row>
    <row r="65" spans="1:4">
      <c r="A65" t="s">
        <v>58</v>
      </c>
    </row>
    <row r="66" spans="1:4">
      <c r="B66" t="s">
        <v>59</v>
      </c>
    </row>
    <row r="67" spans="1:4">
      <c r="A67" t="s">
        <v>61</v>
      </c>
    </row>
    <row r="68" spans="1:4">
      <c r="B68" t="s">
        <v>62</v>
      </c>
    </row>
    <row r="69" spans="1:4">
      <c r="C69" t="s">
        <v>63</v>
      </c>
    </row>
    <row r="70" spans="1:4">
      <c r="C70" t="s">
        <v>64</v>
      </c>
    </row>
    <row r="71" spans="1:4">
      <c r="D71" t="s">
        <v>65</v>
      </c>
    </row>
    <row r="72" spans="1:4">
      <c r="D72" t="s">
        <v>66</v>
      </c>
    </row>
    <row r="73" spans="1:4">
      <c r="D73" t="s">
        <v>67</v>
      </c>
    </row>
    <row r="74" spans="1:4">
      <c r="C74" t="s">
        <v>68</v>
      </c>
    </row>
    <row r="75" spans="1:4">
      <c r="C75" t="s">
        <v>69</v>
      </c>
    </row>
    <row r="76" spans="1:4">
      <c r="D76" t="s">
        <v>70</v>
      </c>
    </row>
    <row r="77" spans="1:4">
      <c r="D77" t="s">
        <v>71</v>
      </c>
    </row>
    <row r="78" spans="1:4">
      <c r="D78" t="s">
        <v>72</v>
      </c>
    </row>
    <row r="79" spans="1:4">
      <c r="C79" t="s">
        <v>73</v>
      </c>
    </row>
    <row r="80" spans="1:4">
      <c r="C80" t="s">
        <v>74</v>
      </c>
    </row>
    <row r="81" spans="2:4">
      <c r="D81" t="s">
        <v>75</v>
      </c>
    </row>
    <row r="82" spans="2:4">
      <c r="D82" t="s">
        <v>76</v>
      </c>
    </row>
    <row r="83" spans="2:4">
      <c r="B83" t="s">
        <v>77</v>
      </c>
    </row>
    <row r="84" spans="2:4">
      <c r="B84" t="s">
        <v>78</v>
      </c>
    </row>
    <row r="85" spans="2:4">
      <c r="B85" t="s">
        <v>79</v>
      </c>
    </row>
    <row r="86" spans="2:4">
      <c r="C86" t="s">
        <v>80</v>
      </c>
    </row>
    <row r="87" spans="2:4">
      <c r="C87" t="s">
        <v>81</v>
      </c>
    </row>
    <row r="88" spans="2:4">
      <c r="B88" t="s">
        <v>6</v>
      </c>
    </row>
    <row r="89" spans="2:4">
      <c r="C89" t="s">
        <v>82</v>
      </c>
    </row>
    <row r="90" spans="2:4">
      <c r="C90" t="s">
        <v>83</v>
      </c>
    </row>
    <row r="91" spans="2:4">
      <c r="C91" t="s">
        <v>84</v>
      </c>
    </row>
    <row r="92" spans="2:4">
      <c r="C9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opLeftCell="A112" workbookViewId="0">
      <selection activeCell="B133" sqref="B2:B133"/>
    </sheetView>
  </sheetViews>
  <sheetFormatPr baseColWidth="10" defaultRowHeight="15" x14ac:dyDescent="0"/>
  <cols>
    <col min="1" max="1" width="46" bestFit="1" customWidth="1"/>
    <col min="2" max="2" width="32.6640625" customWidth="1"/>
  </cols>
  <sheetData>
    <row r="1" spans="1:2">
      <c r="A1" t="s">
        <v>241</v>
      </c>
      <c r="B1" t="s">
        <v>241</v>
      </c>
    </row>
    <row r="2" spans="1:2" ht="16">
      <c r="A2" t="s">
        <v>81</v>
      </c>
      <c r="B2" s="11" t="str">
        <f t="array" ref="B2">INDEX($A$2:$A$200, MATCH(0, COUNTIF($B$1:B1, $A$2:$A$200), 0))</f>
        <v>Aerosols</v>
      </c>
    </row>
    <row r="3" spans="1:2" ht="16">
      <c r="A3" t="s">
        <v>174</v>
      </c>
      <c r="B3" s="11" t="str">
        <f t="array" ref="B3">INDEX($A$2:$A$200, MATCH(0, COUNTIF($B$1:B2, $A$2:$A$200), 0))</f>
        <v>Agricultural Soils</v>
      </c>
    </row>
    <row r="4" spans="1:2" ht="16">
      <c r="A4" t="s">
        <v>129</v>
      </c>
      <c r="B4" s="11" t="str">
        <f t="array" ref="B4">INDEX($A$2:$A$200, MATCH(0, COUNTIF($B$1:B3, $A$2:$A$200), 0))</f>
        <v>Agriculture</v>
      </c>
    </row>
    <row r="5" spans="1:2" ht="16">
      <c r="A5" t="s">
        <v>122</v>
      </c>
      <c r="B5" s="11" t="str">
        <f t="array" ref="B5">INDEX($A$2:$A$200, MATCH(0, COUNTIF($B$1:B4, $A$2:$A$200), 0))</f>
        <v>Agriculture, Foresty and Fishing</v>
      </c>
    </row>
    <row r="6" spans="1:2" ht="16">
      <c r="A6" t="s">
        <v>125</v>
      </c>
      <c r="B6" s="11" t="str">
        <f t="array" ref="B6">INDEX($A$2:$A$200, MATCH(0, COUNTIF($B$1:B5, $A$2:$A$200), 0))</f>
        <v>Air</v>
      </c>
    </row>
    <row r="7" spans="1:2" ht="16">
      <c r="A7" t="s">
        <v>99</v>
      </c>
      <c r="B7" s="11" t="str">
        <f t="array" ref="B7">INDEX($A$2:$A$200, MATCH(0, COUNTIF($B$1:B6, $A$2:$A$200), 0))</f>
        <v>All other Manufacturing</v>
      </c>
    </row>
    <row r="8" spans="1:2" ht="16">
      <c r="A8" t="s">
        <v>149</v>
      </c>
      <c r="B8" s="11" t="str">
        <f t="array" ref="B8">INDEX($A$2:$A$200, MATCH(0, COUNTIF($B$1:B7, $A$2:$A$200), 0))</f>
        <v>Alpacas</v>
      </c>
    </row>
    <row r="9" spans="1:2" ht="16">
      <c r="A9" t="s">
        <v>53</v>
      </c>
      <c r="B9" s="11" t="str">
        <f t="array" ref="B9">INDEX($A$2:$A$200, MATCH(0, COUNTIF($B$1:B8, $A$2:$A$200), 0))</f>
        <v>Aluminium Production</v>
      </c>
    </row>
    <row r="10" spans="1:2" ht="16">
      <c r="A10" t="s">
        <v>206</v>
      </c>
      <c r="B10" s="11" t="str">
        <f t="array" ref="B10">INDEX($A$2:$A$200, MATCH(0, COUNTIF($B$1:B9, $A$2:$A$200), 0))</f>
        <v>Animal Production</v>
      </c>
    </row>
    <row r="11" spans="1:2" ht="16">
      <c r="A11" t="s">
        <v>184</v>
      </c>
      <c r="B11" s="11" t="str">
        <f t="array" ref="B11">INDEX($A$2:$A$200, MATCH(0, COUNTIF($B$1:B10, $A$2:$A$200), 0))</f>
        <v>Animal Waste applied to soils</v>
      </c>
    </row>
    <row r="12" spans="1:2" ht="16">
      <c r="A12" t="s">
        <v>211</v>
      </c>
      <c r="B12" s="11" t="str">
        <f t="array" ref="B12">INDEX($A$2:$A$200, MATCH(0, COUNTIF($B$1:B11, $A$2:$A$200), 0))</f>
        <v>Atmospheric Deposition</v>
      </c>
    </row>
    <row r="13" spans="1:2" ht="16">
      <c r="A13" t="s">
        <v>79</v>
      </c>
      <c r="B13" s="11" t="str">
        <f t="array" ref="B13">INDEX($A$2:$A$200, MATCH(0, COUNTIF($B$1:B12, $A$2:$A$200), 0))</f>
        <v>Auerosols, Metred dose inhalers</v>
      </c>
    </row>
    <row r="14" spans="1:2" ht="16">
      <c r="A14" t="s">
        <v>195</v>
      </c>
      <c r="B14" s="11" t="str">
        <f t="array" ref="B14">INDEX($A$2:$A$200, MATCH(0, COUNTIF($B$1:B13, $A$2:$A$200), 0))</f>
        <v>Barley</v>
      </c>
    </row>
    <row r="15" spans="1:2" ht="16">
      <c r="A15" t="s">
        <v>89</v>
      </c>
      <c r="B15" s="11" t="str">
        <f t="array" ref="B15">INDEX($A$2:$A$200, MATCH(0, COUNTIF($B$1:B14, $A$2:$A$200), 0))</f>
        <v>Basic Chemical Manufacturing</v>
      </c>
    </row>
    <row r="16" spans="1:2" ht="16">
      <c r="A16" t="s">
        <v>139</v>
      </c>
      <c r="B16" s="11" t="str">
        <f t="array" ref="B16">INDEX($A$2:$A$200, MATCH(0, COUNTIF($B$1:B15, $A$2:$A$200), 0))</f>
        <v>Beef Cattle</v>
      </c>
    </row>
    <row r="17" spans="1:2" ht="16">
      <c r="A17" t="s">
        <v>139</v>
      </c>
      <c r="B17" s="11" t="str">
        <f t="array" ref="B17">INDEX($A$2:$A$200, MATCH(0, COUNTIF($B$1:B16, $A$2:$A$200), 0))</f>
        <v>Boars</v>
      </c>
    </row>
    <row r="18" spans="1:2" ht="16">
      <c r="A18" t="s">
        <v>168</v>
      </c>
      <c r="B18" s="11" t="str">
        <f t="array" ref="B18">INDEX($A$2:$A$200, MATCH(0, COUNTIF($B$1:B17, $A$2:$A$200), 0))</f>
        <v>Breeding Ewes</v>
      </c>
    </row>
    <row r="19" spans="1:2" ht="16">
      <c r="A19" t="s">
        <v>168</v>
      </c>
      <c r="B19" s="11" t="str">
        <f t="array" ref="B19">INDEX($A$2:$A$200, MATCH(0, COUNTIF($B$1:B18, $A$2:$A$200), 0))</f>
        <v>Buffalo</v>
      </c>
    </row>
    <row r="20" spans="1:2" ht="16">
      <c r="A20" t="s">
        <v>157</v>
      </c>
      <c r="B20" s="11" t="str">
        <f t="array" ref="B20">INDEX($A$2:$A$200, MATCH(0, COUNTIF($B$1:B19, $A$2:$A$200), 0))</f>
        <v>Bulls greater than one year</v>
      </c>
    </row>
    <row r="21" spans="1:2" ht="16">
      <c r="A21" t="s">
        <v>157</v>
      </c>
      <c r="B21" s="11" t="str">
        <f t="array" ref="B21">INDEX($A$2:$A$200, MATCH(0, COUNTIF($B$1:B20, $A$2:$A$200), 0))</f>
        <v>Bulls less than one year</v>
      </c>
    </row>
    <row r="22" spans="1:2" ht="16">
      <c r="A22" t="s">
        <v>152</v>
      </c>
      <c r="B22" s="11" t="str">
        <f t="array" ref="B22">INDEX($A$2:$A$200, MATCH(0, COUNTIF($B$1:B21, $A$2:$A$200), 0))</f>
        <v>Buses</v>
      </c>
    </row>
    <row r="23" spans="1:2" ht="16">
      <c r="A23" t="s">
        <v>134</v>
      </c>
      <c r="B23" s="11" t="str">
        <f t="array" ref="B23">INDEX($A$2:$A$200, MATCH(0, COUNTIF($B$1:B22, $A$2:$A$200), 0))</f>
        <v>Camels</v>
      </c>
    </row>
    <row r="24" spans="1:2" ht="16">
      <c r="A24" t="s">
        <v>134</v>
      </c>
      <c r="B24" s="11" t="str">
        <f t="array" ref="B24">INDEX($A$2:$A$200, MATCH(0, COUNTIF($B$1:B23, $A$2:$A$200), 0))</f>
        <v>Camels and Llamas</v>
      </c>
    </row>
    <row r="25" spans="1:2" ht="16">
      <c r="A25" t="s">
        <v>134</v>
      </c>
      <c r="B25" s="11" t="str">
        <f t="array" ref="B25">INDEX($A$2:$A$200, MATCH(0, COUNTIF($B$1:B24, $A$2:$A$200), 0))</f>
        <v>Cars</v>
      </c>
    </row>
    <row r="26" spans="1:2" ht="16">
      <c r="A26" t="s">
        <v>134</v>
      </c>
      <c r="B26" s="11" t="str">
        <f t="array" ref="B26">INDEX($A$2:$A$200, MATCH(0, COUNTIF($B$1:B25, $A$2:$A$200), 0))</f>
        <v>Cattle</v>
      </c>
    </row>
    <row r="27" spans="1:2" ht="16">
      <c r="A27" t="s">
        <v>135</v>
      </c>
      <c r="B27" s="11" t="str">
        <f t="array" ref="B27">INDEX($A$2:$A$200, MATCH(0, COUNTIF($B$1:B26, $A$2:$A$200), 0))</f>
        <v>Cement Production</v>
      </c>
    </row>
    <row r="28" spans="1:2" ht="16">
      <c r="A28" t="s">
        <v>135</v>
      </c>
      <c r="B28" s="11" t="str">
        <f t="array" ref="B28">INDEX($A$2:$A$200, MATCH(0, COUNTIF($B$1:B27, $A$2:$A$200), 0))</f>
        <v>Cement, Lime, Plaster and Concrete Manufacturing</v>
      </c>
    </row>
    <row r="29" spans="1:2" ht="16">
      <c r="A29" t="s">
        <v>135</v>
      </c>
      <c r="B29" s="11" t="str">
        <f t="array" ref="B29">INDEX($A$2:$A$200, MATCH(0, COUNTIF($B$1:B28, $A$2:$A$200), 0))</f>
        <v>Ceramic Manufacturing</v>
      </c>
    </row>
    <row r="30" spans="1:2" ht="16">
      <c r="A30" t="s">
        <v>135</v>
      </c>
      <c r="B30" s="11" t="str">
        <f t="array" ref="B30">INDEX($A$2:$A$200, MATCH(0, COUNTIF($B$1:B29, $A$2:$A$200), 0))</f>
        <v>Cereals</v>
      </c>
    </row>
    <row r="31" spans="1:2" ht="16">
      <c r="A31" t="s">
        <v>111</v>
      </c>
      <c r="B31" s="11" t="str">
        <f t="array" ref="B31">INDEX($A$2:$A$200, MATCH(0, COUNTIF($B$1:B30, $A$2:$A$200), 0))</f>
        <v>CerealsWheat</v>
      </c>
    </row>
    <row r="32" spans="1:2" ht="16">
      <c r="A32" t="s">
        <v>162</v>
      </c>
      <c r="B32" s="11" t="str">
        <f t="array" ref="B32">INDEX($A$2:$A$200, MATCH(0, COUNTIF($B$1:B31, $A$2:$A$200), 0))</f>
        <v>Chemical Industry</v>
      </c>
    </row>
    <row r="33" spans="1:2" ht="16">
      <c r="A33" t="s">
        <v>162</v>
      </c>
      <c r="B33" s="11" t="str">
        <f t="array" ref="B33">INDEX($A$2:$A$200, MATCH(0, COUNTIF($B$1:B32, $A$2:$A$200), 0))</f>
        <v>Chemicals</v>
      </c>
    </row>
    <row r="34" spans="1:2" ht="16">
      <c r="A34" t="s">
        <v>161</v>
      </c>
      <c r="B34" s="11" t="str">
        <f t="array" ref="B34">INDEX($A$2:$A$200, MATCH(0, COUNTIF($B$1:B33, $A$2:$A$200), 0))</f>
        <v>Civil Aviation</v>
      </c>
    </row>
    <row r="35" spans="1:2" ht="16">
      <c r="A35" t="s">
        <v>161</v>
      </c>
      <c r="B35" s="11" t="str">
        <f t="array" ref="B35">INDEX($A$2:$A$200, MATCH(0, COUNTIF($B$1:B34, $A$2:$A$200), 0))</f>
        <v>Coal Mining</v>
      </c>
    </row>
    <row r="36" spans="1:2" ht="16">
      <c r="A36" t="s">
        <v>161</v>
      </c>
      <c r="B36" s="11" t="str">
        <f t="array" ref="B36">INDEX($A$2:$A$200, MATCH(0, COUNTIF($B$1:B35, $A$2:$A$200), 0))</f>
        <v>Coke</v>
      </c>
    </row>
    <row r="37" spans="1:2" ht="16">
      <c r="A37" t="s">
        <v>161</v>
      </c>
      <c r="B37" s="11" t="str">
        <f t="array" ref="B37">INDEX($A$2:$A$200, MATCH(0, COUNTIF($B$1:B36, $A$2:$A$200), 0))</f>
        <v>Commercial air conditioning</v>
      </c>
    </row>
    <row r="38" spans="1:2" ht="16">
      <c r="A38" t="s">
        <v>161</v>
      </c>
      <c r="B38" s="11" t="str">
        <f t="array" ref="B38">INDEX($A$2:$A$200, MATCH(0, COUNTIF($B$1:B37, $A$2:$A$200), 0))</f>
        <v>Commercial Institutional</v>
      </c>
    </row>
    <row r="39" spans="1:2" ht="16">
      <c r="A39" t="s">
        <v>161</v>
      </c>
      <c r="B39" s="11" t="str">
        <f t="array" ref="B39">INDEX($A$2:$A$200, MATCH(0, COUNTIF($B$1:B38, $A$2:$A$200), 0))</f>
        <v>Commercial Refrigeration</v>
      </c>
    </row>
    <row r="40" spans="1:2" ht="16">
      <c r="A40" t="s">
        <v>161</v>
      </c>
      <c r="B40" s="11" t="str">
        <f t="array" ref="B40">INDEX($A$2:$A$200, MATCH(0, COUNTIF($B$1:B39, $A$2:$A$200), 0))</f>
        <v>Construction</v>
      </c>
    </row>
    <row r="41" spans="1:2" ht="16">
      <c r="A41" t="s">
        <v>108</v>
      </c>
      <c r="B41" s="11" t="str">
        <f t="array" ref="B41">INDEX($A$2:$A$200, MATCH(0, COUNTIF($B$1:B40, $A$2:$A$200), 0))</f>
        <v>Consumption of Halocarbons and Sulphur Hexafluoride</v>
      </c>
    </row>
    <row r="42" spans="1:2" ht="16">
      <c r="A42" t="s">
        <v>131</v>
      </c>
      <c r="B42" s="11" t="str">
        <f t="array" ref="B42">INDEX($A$2:$A$200, MATCH(0, COUNTIF($B$1:B41, $A$2:$A$200), 0))</f>
        <v>Continuously Flooded</v>
      </c>
    </row>
    <row r="43" spans="1:2" ht="16">
      <c r="A43" t="s">
        <v>131</v>
      </c>
      <c r="B43" s="11" t="str">
        <f t="array" ref="B43">INDEX($A$2:$A$200, MATCH(0, COUNTIF($B$1:B42, $A$2:$A$200), 0))</f>
        <v>Cotton</v>
      </c>
    </row>
    <row r="44" spans="1:2" ht="16">
      <c r="A44" t="s">
        <v>131</v>
      </c>
      <c r="B44" s="11" t="str">
        <f t="array" ref="B44">INDEX($A$2:$A$200, MATCH(0, COUNTIF($B$1:B43, $A$2:$A$200), 0))</f>
        <v>Cows greater than two</v>
      </c>
    </row>
    <row r="45" spans="1:2" ht="16">
      <c r="A45" t="s">
        <v>131</v>
      </c>
      <c r="B45" s="11" t="str">
        <f t="array" ref="B45">INDEX($A$2:$A$200, MATCH(0, COUNTIF($B$1:B44, $A$2:$A$200), 0))</f>
        <v>Cows less than one</v>
      </c>
    </row>
    <row r="46" spans="1:2" ht="16">
      <c r="A46" t="s">
        <v>131</v>
      </c>
      <c r="B46" s="11" t="str">
        <f t="array" ref="B46">INDEX($A$2:$A$200, MATCH(0, COUNTIF($B$1:B45, $A$2:$A$200), 0))</f>
        <v>Cows one to two</v>
      </c>
    </row>
    <row r="47" spans="1:2" ht="16">
      <c r="A47" t="s">
        <v>131</v>
      </c>
      <c r="B47" s="11" t="str">
        <f t="array" ref="B47">INDEX($A$2:$A$200, MATCH(0, COUNTIF($B$1:B46, $A$2:$A$200), 0))</f>
        <v>Crop Resuide</v>
      </c>
    </row>
    <row r="48" spans="1:2" ht="16">
      <c r="A48" t="s">
        <v>131</v>
      </c>
      <c r="B48" s="11" t="str">
        <f t="array" ref="B48">INDEX($A$2:$A$200, MATCH(0, COUNTIF($B$1:B47, $A$2:$A$200), 0))</f>
        <v>Crude Oil Production</v>
      </c>
    </row>
    <row r="49" spans="1:2" ht="16">
      <c r="A49" t="s">
        <v>44</v>
      </c>
      <c r="B49" s="11" t="str">
        <f t="array" ref="B49">INDEX($A$2:$A$200, MATCH(0, COUNTIF($B$1:B48, $A$2:$A$200), 0))</f>
        <v>Cultivation of Histosols</v>
      </c>
    </row>
    <row r="50" spans="1:2" ht="16">
      <c r="A50" t="s">
        <v>95</v>
      </c>
      <c r="B50" s="11" t="str">
        <f t="array" ref="B50">INDEX($A$2:$A$200, MATCH(0, COUNTIF($B$1:B49, $A$2:$A$200), 0))</f>
        <v>Dairy Cattle</v>
      </c>
    </row>
    <row r="51" spans="1:2" ht="16">
      <c r="A51" t="s">
        <v>96</v>
      </c>
      <c r="B51" s="11" t="str">
        <f t="array" ref="B51">INDEX($A$2:$A$200, MATCH(0, COUNTIF($B$1:B50, $A$2:$A$200), 0))</f>
        <v>Decommissioned Mines</v>
      </c>
    </row>
    <row r="52" spans="1:2" ht="16">
      <c r="A52" t="s">
        <v>194</v>
      </c>
      <c r="B52" s="11" t="str">
        <f t="array" ref="B52">INDEX($A$2:$A$200, MATCH(0, COUNTIF($B$1:B51, $A$2:$A$200), 0))</f>
        <v>Deer</v>
      </c>
    </row>
    <row r="53" spans="1:2" ht="16">
      <c r="A53" t="s">
        <v>240</v>
      </c>
      <c r="B53" s="11" t="str">
        <f t="array" ref="B53">INDEX($A$2:$A$200, MATCH(0, COUNTIF($B$1:B52, $A$2:$A$200), 0))</f>
        <v>Direct Soil Emissions</v>
      </c>
    </row>
    <row r="54" spans="1:2" ht="16">
      <c r="A54" t="s">
        <v>48</v>
      </c>
      <c r="B54" s="11" t="str">
        <f t="array" ref="B54">INDEX($A$2:$A$200, MATCH(0, COUNTIF($B$1:B53, $A$2:$A$200), 0))</f>
        <v>Distribution</v>
      </c>
    </row>
    <row r="55" spans="1:2" ht="16">
      <c r="A55" t="s">
        <v>87</v>
      </c>
      <c r="B55" s="11" t="str">
        <f t="array" ref="B55">INDEX($A$2:$A$200, MATCH(0, COUNTIF($B$1:B54, $A$2:$A$200), 0))</f>
        <v>Domestic</v>
      </c>
    </row>
    <row r="56" spans="1:2" ht="16">
      <c r="A56" t="s">
        <v>105</v>
      </c>
      <c r="B56" s="11" t="str">
        <f t="array" ref="B56">INDEX($A$2:$A$200, MATCH(0, COUNTIF($B$1:B55, $A$2:$A$200), 0))</f>
        <v>Domestic Pleasure Crafts</v>
      </c>
    </row>
    <row r="57" spans="1:2" ht="16">
      <c r="A57" t="s">
        <v>15</v>
      </c>
      <c r="B57" s="11" t="str">
        <f t="array" ref="B57">INDEX($A$2:$A$200, MATCH(0, COUNTIF($B$1:B56, $A$2:$A$200), 0))</f>
        <v>Domestic refrigeration</v>
      </c>
    </row>
    <row r="58" spans="1:2" ht="16">
      <c r="A58" t="s">
        <v>15</v>
      </c>
      <c r="B58" s="11" t="str">
        <f t="array" ref="B58">INDEX($A$2:$A$200, MATCH(0, COUNTIF($B$1:B57, $A$2:$A$200), 0))</f>
        <v>Domestric stationary air conditioning</v>
      </c>
    </row>
    <row r="59" spans="1:2" ht="16">
      <c r="A59" t="s">
        <v>52</v>
      </c>
      <c r="B59" s="11" t="str">
        <f t="array" ref="B59">INDEX($A$2:$A$200, MATCH(0, COUNTIF($B$1:B58, $A$2:$A$200), 0))</f>
        <v>Donkeys</v>
      </c>
    </row>
    <row r="60" spans="1:2" ht="16">
      <c r="A60" t="s">
        <v>73</v>
      </c>
      <c r="B60" s="11" t="str">
        <f t="array" ref="B60">INDEX($A$2:$A$200, MATCH(0, COUNTIF($B$1:B59, $A$2:$A$200), 0))</f>
        <v>Early Dry Season</v>
      </c>
    </row>
    <row r="61" spans="1:2" ht="16">
      <c r="A61" t="s">
        <v>118</v>
      </c>
      <c r="B61" s="11" t="str">
        <f t="array" ref="B61">INDEX($A$2:$A$200, MATCH(0, COUNTIF($B$1:B60, $A$2:$A$200), 0))</f>
        <v>Energy</v>
      </c>
    </row>
    <row r="62" spans="1:2" ht="16">
      <c r="A62" t="s">
        <v>64</v>
      </c>
      <c r="B62" s="11" t="str">
        <f t="array" ref="B62">INDEX($A$2:$A$200, MATCH(0, COUNTIF($B$1:B61, $A$2:$A$200), 0))</f>
        <v>Energy Industries</v>
      </c>
    </row>
    <row r="63" spans="1:2" ht="16">
      <c r="A63" t="s">
        <v>104</v>
      </c>
      <c r="B63" s="11" t="str">
        <f t="array" ref="B63">INDEX($A$2:$A$200, MATCH(0, COUNTIF($B$1:B62, $A$2:$A$200), 0))</f>
        <v>Enteric Fermentation</v>
      </c>
    </row>
    <row r="64" spans="1:2" ht="16">
      <c r="A64" t="s">
        <v>61</v>
      </c>
      <c r="B64" s="11" t="str">
        <f t="array" ref="B64">INDEX($A$2:$A$200, MATCH(0, COUNTIF($B$1:B63, $A$2:$A$200), 0))</f>
        <v>Eucalypt Open forest</v>
      </c>
    </row>
    <row r="65" spans="1:2" ht="16">
      <c r="A65" t="s">
        <v>173</v>
      </c>
      <c r="B65" s="11" t="str">
        <f t="array" ref="B65">INDEX($A$2:$A$200, MATCH(0, COUNTIF($B$1:B64, $A$2:$A$200), 0))</f>
        <v>Eucalypt Woodland</v>
      </c>
    </row>
    <row r="66" spans="1:2" ht="16">
      <c r="A66" t="s">
        <v>177</v>
      </c>
      <c r="B66" s="11" t="str">
        <f t="array" ref="B66">INDEX($A$2:$A$200, MATCH(0, COUNTIF($B$1:B65, $A$2:$A$200), 0))</f>
        <v>Exploration</v>
      </c>
    </row>
    <row r="67" spans="1:2" ht="16">
      <c r="A67" t="s">
        <v>177</v>
      </c>
      <c r="B67" s="11" t="str">
        <f t="array" ref="B67">INDEX($A$2:$A$200, MATCH(0, COUNTIF($B$1:B66, $A$2:$A$200), 0))</f>
        <v>Export</v>
      </c>
    </row>
    <row r="68" spans="1:2" ht="16">
      <c r="A68" t="s">
        <v>140</v>
      </c>
      <c r="B68" s="11" t="str">
        <f t="array" ref="B68">INDEX($A$2:$A$200, MATCH(0, COUNTIF($B$1:B67, $A$2:$A$200), 0))</f>
        <v>Faeces</v>
      </c>
    </row>
    <row r="69" spans="1:2" ht="16">
      <c r="A69" t="s">
        <v>140</v>
      </c>
      <c r="B69" s="11" t="str">
        <f t="array" ref="B69">INDEX($A$2:$A$200, MATCH(0, COUNTIF($B$1:B68, $A$2:$A$200), 0))</f>
        <v>Feedlot Cattle</v>
      </c>
    </row>
    <row r="70" spans="1:2" ht="16">
      <c r="A70" t="s">
        <v>141</v>
      </c>
      <c r="B70" s="11" t="str">
        <f t="array" ref="B70">INDEX($A$2:$A$200, MATCH(0, COUNTIF($B$1:B69, $A$2:$A$200), 0))</f>
        <v>Fertiliser</v>
      </c>
    </row>
    <row r="71" spans="1:2" ht="16">
      <c r="A71" t="s">
        <v>141</v>
      </c>
      <c r="B71" s="11" t="str">
        <f t="array" ref="B71">INDEX($A$2:$A$200, MATCH(0, COUNTIF($B$1:B70, $A$2:$A$200), 0))</f>
        <v>Field burning of agricultural residues</v>
      </c>
    </row>
    <row r="72" spans="1:2" ht="16">
      <c r="A72" t="s">
        <v>142</v>
      </c>
      <c r="B72" s="11" t="str">
        <f t="array" ref="B72">INDEX($A$2:$A$200, MATCH(0, COUNTIF($B$1:B71, $A$2:$A$200), 0))</f>
        <v>Field Burning of Agricultural Resiudes</v>
      </c>
    </row>
    <row r="73" spans="1:2" ht="16">
      <c r="A73" t="s">
        <v>142</v>
      </c>
      <c r="B73" s="11" t="str">
        <f t="array" ref="B73">INDEX($A$2:$A$200, MATCH(0, COUNTIF($B$1:B72, $A$2:$A$200), 0))</f>
        <v>Fire Extinguishers</v>
      </c>
    </row>
    <row r="74" spans="1:2" ht="16">
      <c r="A74" t="s">
        <v>193</v>
      </c>
      <c r="B74" s="11" t="str">
        <f t="array" ref="B74">INDEX($A$2:$A$200, MATCH(0, COUNTIF($B$1:B73, $A$2:$A$200), 0))</f>
        <v>Flared</v>
      </c>
    </row>
    <row r="75" spans="1:2" ht="16">
      <c r="A75" t="s">
        <v>26</v>
      </c>
      <c r="B75" s="11" t="str">
        <f t="array" ref="B75">INDEX($A$2:$A$200, MATCH(0, COUNTIF($B$1:B74, $A$2:$A$200), 0))</f>
        <v>Flaring</v>
      </c>
    </row>
    <row r="76" spans="1:2" ht="16">
      <c r="A76" t="s">
        <v>203</v>
      </c>
      <c r="B76" s="11" t="str">
        <f t="array" ref="B76">INDEX($A$2:$A$200, MATCH(0, COUNTIF($B$1:B75, $A$2:$A$200), 0))</f>
        <v>Foam Blowing</v>
      </c>
    </row>
    <row r="77" spans="1:2" ht="16">
      <c r="A77" t="s">
        <v>132</v>
      </c>
      <c r="B77" s="11" t="str">
        <f t="array" ref="B77">INDEX($A$2:$A$200, MATCH(0, COUNTIF($B$1:B76, $A$2:$A$200), 0))</f>
        <v>Food and Drink</v>
      </c>
    </row>
    <row r="78" spans="1:2" ht="16">
      <c r="A78" t="s">
        <v>132</v>
      </c>
      <c r="B78" s="11" t="str">
        <f t="array" ref="B78">INDEX($A$2:$A$200, MATCH(0, COUNTIF($B$1:B77, $A$2:$A$200), 0))</f>
        <v>Food Processing, Beverages and Tobacco</v>
      </c>
    </row>
    <row r="79" spans="1:2" ht="16">
      <c r="A79" t="s">
        <v>23</v>
      </c>
      <c r="B79" s="11" t="str">
        <f t="array" ref="B79">INDEX($A$2:$A$200, MATCH(0, COUNTIF($B$1:B78, $A$2:$A$200), 0))</f>
        <v>Fuel Combustions</v>
      </c>
    </row>
    <row r="80" spans="1:2" ht="16">
      <c r="A80" t="s">
        <v>150</v>
      </c>
      <c r="B80" s="11" t="str">
        <f t="array" ref="B80">INDEX($A$2:$A$200, MATCH(0, COUNTIF($B$1:B79, $A$2:$A$200), 0))</f>
        <v>Fugitive Emissions From Fuels</v>
      </c>
    </row>
    <row r="81" spans="1:2" ht="16">
      <c r="A81" t="s">
        <v>150</v>
      </c>
      <c r="B81" s="11" t="str">
        <f t="array" ref="B81">INDEX($A$2:$A$200, MATCH(0, COUNTIF($B$1:B80, $A$2:$A$200), 0))</f>
        <v>Gas</v>
      </c>
    </row>
    <row r="82" spans="1:2" ht="16">
      <c r="A82" t="s">
        <v>175</v>
      </c>
      <c r="B82" s="11" t="str">
        <f t="array" ref="B82">INDEX($A$2:$A$200, MATCH(0, COUNTIF($B$1:B81, $A$2:$A$200), 0))</f>
        <v>Gas Production and Distribution</v>
      </c>
    </row>
    <row r="83" spans="1:2" ht="16">
      <c r="A83" t="s">
        <v>34</v>
      </c>
      <c r="B83" s="11" t="str">
        <f t="array" ref="B83">INDEX($A$2:$A$200, MATCH(0, COUNTIF($B$1:B82, $A$2:$A$200), 0))</f>
        <v>Gilts</v>
      </c>
    </row>
    <row r="84" spans="1:2" ht="16">
      <c r="A84" t="s">
        <v>106</v>
      </c>
      <c r="B84" s="11" t="str">
        <f t="array" ref="B84">INDEX($A$2:$A$200, MATCH(0, COUNTIF($B$1:B83, $A$2:$A$200), 0))</f>
        <v>Glass and Glass Product Manufacturing</v>
      </c>
    </row>
    <row r="85" spans="1:2" ht="16">
      <c r="A85" t="s">
        <v>106</v>
      </c>
      <c r="B85" s="11" t="str">
        <f t="array" ref="B85">INDEX($A$2:$A$200, MATCH(0, COUNTIF($B$1:B84, $A$2:$A$200), 0))</f>
        <v>Goats</v>
      </c>
    </row>
    <row r="86" spans="1:2" ht="16">
      <c r="A86" t="s">
        <v>106</v>
      </c>
      <c r="B86" s="11" t="str">
        <f t="array" ref="B86">INDEX($A$2:$A$200, MATCH(0, COUNTIF($B$1:B85, $A$2:$A$200), 0))</f>
        <v>Heavy Duty Trucks</v>
      </c>
    </row>
    <row r="87" spans="1:2" ht="16">
      <c r="A87" t="s">
        <v>116</v>
      </c>
      <c r="B87" s="11" t="str">
        <f t="array" ref="B87">INDEX($A$2:$A$200, MATCH(0, COUNTIF($B$1:B86, $A$2:$A$200), 0))</f>
        <v>Heavy vehicles</v>
      </c>
    </row>
    <row r="88" spans="1:2" ht="16">
      <c r="A88" t="s">
        <v>63</v>
      </c>
      <c r="B88" s="11" t="str">
        <f t="array" ref="B88">INDEX($A$2:$A$200, MATCH(0, COUNTIF($B$1:B87, $A$2:$A$200), 0))</f>
        <v>Heavy-Duty Trucks and Buses</v>
      </c>
    </row>
    <row r="89" spans="1:2" ht="16">
      <c r="A89" t="s">
        <v>69</v>
      </c>
      <c r="B89" s="11" t="str">
        <f t="array" ref="B89">INDEX($A$2:$A$200, MATCH(0, COUNTIF($B$1:B88, $A$2:$A$200), 0))</f>
        <v>Heifers greater than one year</v>
      </c>
    </row>
    <row r="90" spans="1:2" ht="16">
      <c r="A90" t="s">
        <v>166</v>
      </c>
      <c r="B90" s="11" t="str">
        <f t="array" ref="B90">INDEX($A$2:$A$200, MATCH(0, COUNTIF($B$1:B89, $A$2:$A$200), 0))</f>
        <v>Heifers less than one year</v>
      </c>
    </row>
    <row r="91" spans="1:2" ht="16">
      <c r="A91" t="s">
        <v>166</v>
      </c>
      <c r="B91" s="11" t="str">
        <f t="array" ref="B91">INDEX($A$2:$A$200, MATCH(0, COUNTIF($B$1:B90, $A$2:$A$200), 0))</f>
        <v>Horses</v>
      </c>
    </row>
    <row r="92" spans="1:2" ht="16">
      <c r="A92" t="s">
        <v>221</v>
      </c>
      <c r="B92" s="11" t="str">
        <f t="array" ref="B92">INDEX($A$2:$A$200, MATCH(0, COUNTIF($B$1:B91, $A$2:$A$200), 0))</f>
        <v>Horticulture and vegetables</v>
      </c>
    </row>
    <row r="93" spans="1:2" ht="16">
      <c r="A93" t="s">
        <v>0</v>
      </c>
      <c r="B93" s="11" t="str">
        <f t="array" ref="B93">INDEX($A$2:$A$200, MATCH(0, COUNTIF($B$1:B92, $A$2:$A$200), 0))</f>
        <v>Indirect</v>
      </c>
    </row>
    <row r="94" spans="1:2" ht="16">
      <c r="A94" t="s">
        <v>2</v>
      </c>
      <c r="B94" s="11" t="str">
        <f t="array" ref="B94">INDEX($A$2:$A$200, MATCH(0, COUNTIF($B$1:B93, $A$2:$A$200), 0))</f>
        <v>Industrial Processes</v>
      </c>
    </row>
    <row r="95" spans="1:2" ht="16">
      <c r="A95" t="s">
        <v>130</v>
      </c>
      <c r="B95" s="11" t="str">
        <f t="array" ref="B95">INDEX($A$2:$A$200, MATCH(0, COUNTIF($B$1:B94, $A$2:$A$200), 0))</f>
        <v>Industrial refrigeration including food processing</v>
      </c>
    </row>
    <row r="96" spans="1:2" ht="16">
      <c r="A96" t="s">
        <v>222</v>
      </c>
      <c r="B96" s="11" t="str">
        <f t="array" ref="B96">INDEX($A$2:$A$200, MATCH(0, COUNTIF($B$1:B95, $A$2:$A$200), 0))</f>
        <v>Iron and Steel</v>
      </c>
    </row>
    <row r="97" spans="1:2" ht="16">
      <c r="A97" t="s">
        <v>222</v>
      </c>
      <c r="B97" s="11" t="str">
        <f t="array" ref="B97">INDEX($A$2:$A$200, MATCH(0, COUNTIF($B$1:B96, $A$2:$A$200), 0))</f>
        <v>Iron and Steel Production</v>
      </c>
    </row>
    <row r="98" spans="1:2" ht="16">
      <c r="A98" t="s">
        <v>223</v>
      </c>
      <c r="B98" s="11" t="str">
        <f t="array" ref="B98">INDEX($A$2:$A$200, MATCH(0, COUNTIF($B$1:B97, $A$2:$A$200), 0))</f>
        <v>Irrigated</v>
      </c>
    </row>
    <row r="99" spans="1:2" ht="16">
      <c r="A99" t="s">
        <v>223</v>
      </c>
      <c r="B99" s="11" t="str">
        <f t="array" ref="B99">INDEX($A$2:$A$200, MATCH(0, COUNTIF($B$1:B98, $A$2:$A$200), 0))</f>
        <v>Irrigated crop</v>
      </c>
    </row>
    <row r="100" spans="1:2" ht="16">
      <c r="A100" t="s">
        <v>36</v>
      </c>
      <c r="B100" s="11" t="str">
        <f t="array" ref="B100">INDEX($A$2:$A$200, MATCH(0, COUNTIF($B$1:B99, $A$2:$A$200), 0))</f>
        <v>Irrigated pasture</v>
      </c>
    </row>
    <row r="101" spans="1:2" ht="16">
      <c r="A101" t="s">
        <v>146</v>
      </c>
      <c r="B101" s="11" t="str">
        <f t="array" ref="B101">INDEX($A$2:$A$200, MATCH(0, COUNTIF($B$1:B100, $A$2:$A$200), 0))</f>
        <v>Japan Ox</v>
      </c>
    </row>
    <row r="102" spans="1:2" ht="16">
      <c r="A102" t="s">
        <v>146</v>
      </c>
      <c r="B102" s="11" t="str">
        <f t="array" ref="B102">INDEX($A$2:$A$200, MATCH(0, COUNTIF($B$1:B101, $A$2:$A$200), 0))</f>
        <v>Lambs and Hoggets</v>
      </c>
    </row>
    <row r="103" spans="1:2" ht="16">
      <c r="A103" t="s">
        <v>209</v>
      </c>
      <c r="B103" s="11" t="str">
        <f t="array" ref="B103">INDEX($A$2:$A$200, MATCH(0, COUNTIF($B$1:B102, $A$2:$A$200), 0))</f>
        <v>Land</v>
      </c>
    </row>
    <row r="104" spans="1:2" ht="16">
      <c r="A104" t="s">
        <v>145</v>
      </c>
      <c r="B104" s="11" t="str">
        <f t="array" ref="B104">INDEX($A$2:$A$200, MATCH(0, COUNTIF($B$1:B103, $A$2:$A$200), 0))</f>
        <v>Late Dry Season</v>
      </c>
    </row>
    <row r="105" spans="1:2" ht="16">
      <c r="A105" t="s">
        <v>145</v>
      </c>
      <c r="B105" s="11" t="str">
        <f t="array" ref="B105">INDEX($A$2:$A$200, MATCH(0, COUNTIF($B$1:B104, $A$2:$A$200), 0))</f>
        <v>Lawn movers</v>
      </c>
    </row>
    <row r="106" spans="1:2" ht="16">
      <c r="A106" t="s">
        <v>212</v>
      </c>
      <c r="B106" s="11" t="str">
        <f t="array" ref="B106">INDEX($A$2:$A$200, MATCH(0, COUNTIF($B$1:B105, $A$2:$A$200), 0))</f>
        <v>Layers</v>
      </c>
    </row>
    <row r="107" spans="1:2" ht="16">
      <c r="A107" t="s">
        <v>212</v>
      </c>
      <c r="B107" s="11" t="str">
        <f t="array" ref="B107">INDEX($A$2:$A$200, MATCH(0, COUNTIF($B$1:B106, $A$2:$A$200), 0))</f>
        <v>Legume Pastures</v>
      </c>
    </row>
    <row r="108" spans="1:2" ht="16">
      <c r="A108" t="s">
        <v>213</v>
      </c>
      <c r="B108" s="11" t="str">
        <f t="array" ref="B108">INDEX($A$2:$A$200, MATCH(0, COUNTIF($B$1:B107, $A$2:$A$200), 0))</f>
        <v>Light Commercial Vehicles</v>
      </c>
    </row>
    <row r="109" spans="1:2" ht="16">
      <c r="A109" t="s">
        <v>232</v>
      </c>
      <c r="B109" s="11" t="str">
        <f t="array" ref="B109">INDEX($A$2:$A$200, MATCH(0, COUNTIF($B$1:B108, $A$2:$A$200), 0))</f>
        <v>Light vehicles</v>
      </c>
    </row>
    <row r="110" spans="1:2" ht="16">
      <c r="A110" t="s">
        <v>78</v>
      </c>
      <c r="B110" s="11" t="str">
        <f t="array" ref="B110">INDEX($A$2:$A$200, MATCH(0, COUNTIF($B$1:B109, $A$2:$A$200), 0))</f>
        <v>Lime Production</v>
      </c>
    </row>
    <row r="111" spans="1:2" ht="16">
      <c r="A111" t="s">
        <v>37</v>
      </c>
      <c r="B111" s="11" t="str">
        <f t="array" ref="B111">INDEX($A$2:$A$200, MATCH(0, COUNTIF($B$1:B110, $A$2:$A$200), 0))</f>
        <v>Limestone and Solomite Use</v>
      </c>
    </row>
    <row r="112" spans="1:2" ht="16">
      <c r="A112" t="s">
        <v>24</v>
      </c>
      <c r="B112" s="11" t="str">
        <f t="array" ref="B112">INDEX($A$2:$A$200, MATCH(0, COUNTIF($B$1:B111, $A$2:$A$200), 0))</f>
        <v>Llamas</v>
      </c>
    </row>
    <row r="113" spans="1:2" ht="16">
      <c r="A113" t="s">
        <v>24</v>
      </c>
      <c r="B113" s="11" t="str">
        <f t="array" ref="B113">INDEX($A$2:$A$200, MATCH(0, COUNTIF($B$1:B112, $A$2:$A$200), 0))</f>
        <v>Lubricants and Grease</v>
      </c>
    </row>
    <row r="114" spans="1:2" ht="16">
      <c r="A114" t="s">
        <v>24</v>
      </c>
      <c r="B114" s="11" t="str">
        <f t="array" ref="B114">INDEX($A$2:$A$200, MATCH(0, COUNTIF($B$1:B113, $A$2:$A$200), 0))</f>
        <v>Machinery and Equipment</v>
      </c>
    </row>
    <row r="115" spans="1:2" ht="16">
      <c r="A115" t="s">
        <v>77</v>
      </c>
      <c r="B115" s="11" t="str">
        <f t="array" ref="B115">INDEX($A$2:$A$200, MATCH(0, COUNTIF($B$1:B114, $A$2:$A$200), 0))</f>
        <v>Maiden Ewes</v>
      </c>
    </row>
    <row r="116" spans="1:2" ht="16">
      <c r="A116" t="s">
        <v>57</v>
      </c>
      <c r="B116" s="11" t="str">
        <f t="array" ref="B116">INDEX($A$2:$A$200, MATCH(0, COUNTIF($B$1:B115, $A$2:$A$200), 0))</f>
        <v>Maize</v>
      </c>
    </row>
    <row r="117" spans="1:2" ht="16">
      <c r="A117" t="s">
        <v>92</v>
      </c>
      <c r="B117" s="11" t="str">
        <f t="array" ref="B117">INDEX($A$2:$A$200, MATCH(0, COUNTIF($B$1:B116, $A$2:$A$200), 0))</f>
        <v>Manufacture of Solid Fuels</v>
      </c>
    </row>
    <row r="118" spans="1:2" ht="16">
      <c r="A118" t="s">
        <v>1</v>
      </c>
      <c r="B118" s="11" t="str">
        <f t="array" ref="B118">INDEX($A$2:$A$200, MATCH(0, COUNTIF($B$1:B117, $A$2:$A$200), 0))</f>
        <v>Manufacturing Industries and Construction</v>
      </c>
    </row>
    <row r="119" spans="1:2" ht="16">
      <c r="A119" t="s">
        <v>7</v>
      </c>
      <c r="B119" s="11" t="str">
        <f t="array" ref="B119">INDEX($A$2:$A$200, MATCH(0, COUNTIF($B$1:B118, $A$2:$A$200), 0))</f>
        <v>Manufature of Solid Fuels and Other Energy Industries</v>
      </c>
    </row>
    <row r="120" spans="1:2" ht="16">
      <c r="A120" t="s">
        <v>41</v>
      </c>
      <c r="B120" s="11" t="str">
        <f t="array" ref="B120">INDEX($A$2:$A$200, MATCH(0, COUNTIF($B$1:B119, $A$2:$A$200), 0))</f>
        <v>Manure</v>
      </c>
    </row>
    <row r="121" spans="1:2" ht="16">
      <c r="A121" t="s">
        <v>16</v>
      </c>
      <c r="B121" s="11" t="str">
        <f t="array" ref="B121">INDEX($A$2:$A$200, MATCH(0, COUNTIF($B$1:B120, $A$2:$A$200), 0))</f>
        <v>Manure Management</v>
      </c>
    </row>
    <row r="122" spans="1:2" ht="16">
      <c r="A122" t="s">
        <v>234</v>
      </c>
      <c r="B122" s="11" t="str">
        <f t="array" ref="B122">INDEX($A$2:$A$200, MATCH(0, COUNTIF($B$1:B121, $A$2:$A$200), 0))</f>
        <v>Meat</v>
      </c>
    </row>
    <row r="123" spans="1:2" ht="16">
      <c r="A123" t="s">
        <v>234</v>
      </c>
      <c r="B123" s="11" t="str">
        <f t="array" ref="B123">INDEX($A$2:$A$200, MATCH(0, COUNTIF($B$1:B122, $A$2:$A$200), 0))</f>
        <v>Medium and large commercial refrigeration</v>
      </c>
    </row>
    <row r="124" spans="1:2" ht="16">
      <c r="A124" t="s">
        <v>97</v>
      </c>
      <c r="B124" s="11" t="str">
        <f t="array" ref="B124">INDEX($A$2:$A$200, MATCH(0, COUNTIF($B$1:B123, $A$2:$A$200), 0))</f>
        <v>Medium Duty Trucks</v>
      </c>
    </row>
    <row r="125" spans="1:2" ht="16">
      <c r="A125" t="s">
        <v>160</v>
      </c>
      <c r="B125" s="11" t="str">
        <f t="array" ref="B125">INDEX($A$2:$A$200, MATCH(0, COUNTIF($B$1:B124, $A$2:$A$200), 0))</f>
        <v>Melaluca Woodland</v>
      </c>
    </row>
    <row r="126" spans="1:2" ht="16">
      <c r="A126" t="s">
        <v>160</v>
      </c>
      <c r="B126" s="11" t="str">
        <f t="array" ref="B126">INDEX($A$2:$A$200, MATCH(0, COUNTIF($B$1:B125, $A$2:$A$200), 0))</f>
        <v>Metal Production</v>
      </c>
    </row>
    <row r="127" spans="1:2" ht="16">
      <c r="A127" t="s">
        <v>160</v>
      </c>
      <c r="B127" s="11" t="str">
        <f t="array" ref="B127">INDEX($A$2:$A$200, MATCH(0, COUNTIF($B$1:B126, $A$2:$A$200), 0))</f>
        <v>Metered dose inhalers</v>
      </c>
    </row>
    <row r="128" spans="1:2" ht="16">
      <c r="A128" t="s">
        <v>160</v>
      </c>
      <c r="B128" s="11" t="str">
        <f t="array" ref="B128">INDEX($A$2:$A$200, MATCH(0, COUNTIF($B$1:B127, $A$2:$A$200), 0))</f>
        <v>Military</v>
      </c>
    </row>
    <row r="129" spans="1:2" ht="16">
      <c r="A129" t="s">
        <v>160</v>
      </c>
      <c r="B129" s="11" t="str">
        <f t="array" ref="B129">INDEX($A$2:$A$200, MATCH(0, COUNTIF($B$1:B128, $A$2:$A$200), 0))</f>
        <v>Milking Cows</v>
      </c>
    </row>
    <row r="130" spans="1:2" ht="16">
      <c r="A130" t="s">
        <v>160</v>
      </c>
      <c r="B130" s="11" t="str">
        <f t="array" ref="B130">INDEX($A$2:$A$200, MATCH(0, COUNTIF($B$1:B129, $A$2:$A$200), 0))</f>
        <v>Mineral Products</v>
      </c>
    </row>
    <row r="131" spans="1:2" ht="16">
      <c r="A131" t="s">
        <v>160</v>
      </c>
      <c r="B131" s="11" t="str">
        <f t="array" ref="B131">INDEX($A$2:$A$200, MATCH(0, COUNTIF($B$1:B130, $A$2:$A$200), 0))</f>
        <v>Mining (non-energy)</v>
      </c>
    </row>
    <row r="132" spans="1:2" ht="16">
      <c r="A132" t="s">
        <v>112</v>
      </c>
      <c r="B132" s="11" t="str">
        <f t="array" ref="B132">INDEX($A$2:$A$200, MATCH(0, COUNTIF($B$1:B131, $A$2:$A$200), 0))</f>
        <v>Mining Activities</v>
      </c>
    </row>
    <row r="133" spans="1:2" ht="16">
      <c r="A133" t="s">
        <v>75</v>
      </c>
      <c r="B133" s="11" t="str">
        <f t="array" ref="B133">INDEX($A$2:$A$200, MATCH(0, COUNTIF($B$1:B132, $A$2:$A$200), 0))</f>
        <v>Mobile air conditioning</v>
      </c>
    </row>
    <row r="134" spans="1:2" ht="16">
      <c r="A134" t="s">
        <v>110</v>
      </c>
      <c r="B134" s="11"/>
    </row>
    <row r="135" spans="1:2" ht="16">
      <c r="A135" t="s">
        <v>136</v>
      </c>
      <c r="B135" s="11" t="e">
        <f t="array" ref="B135">INDEX($A$2:$A$200, MATCH(0, COUNTIF($B$1:B134, $A$2:$A$200), 0))</f>
        <v>#N/A</v>
      </c>
    </row>
    <row r="136" spans="1:2" ht="16">
      <c r="A136" t="s">
        <v>136</v>
      </c>
      <c r="B136" s="11" t="e">
        <f t="array" ref="B136">INDEX($A$2:$A$200, MATCH(0, COUNTIF($B$1:B135, $A$2:$A$200), 0))</f>
        <v>#N/A</v>
      </c>
    </row>
    <row r="137" spans="1:2" ht="16">
      <c r="A137" t="s">
        <v>137</v>
      </c>
      <c r="B137" s="11" t="e">
        <f t="array" ref="B137">INDEX($A$2:$A$200, MATCH(0, COUNTIF($B$1:B136, $A$2:$A$200), 0))</f>
        <v>#N/A</v>
      </c>
    </row>
    <row r="138" spans="1:2" ht="16">
      <c r="A138" t="s">
        <v>137</v>
      </c>
      <c r="B138" s="11" t="e">
        <f t="array" ref="B138">INDEX($A$2:$A$200, MATCH(0, COUNTIF($B$1:B137, $A$2:$A$200), 0))</f>
        <v>#N/A</v>
      </c>
    </row>
    <row r="139" spans="1:2" ht="16">
      <c r="A139" t="s">
        <v>164</v>
      </c>
      <c r="B139" s="11" t="e">
        <f t="array" ref="B139">INDEX($A$2:$A$200, MATCH(0, COUNTIF($B$1:B138, $A$2:$A$200), 0))</f>
        <v>#N/A</v>
      </c>
    </row>
    <row r="140" spans="1:2" ht="16">
      <c r="A140" t="s">
        <v>164</v>
      </c>
      <c r="B140" s="11" t="e">
        <f t="array" ref="B140">INDEX($A$2:$A$200, MATCH(0, COUNTIF($B$1:B139, $A$2:$A$200), 0))</f>
        <v>#N/A</v>
      </c>
    </row>
    <row r="141" spans="1:2" ht="16">
      <c r="A141" t="s">
        <v>164</v>
      </c>
      <c r="B141" s="11" t="e">
        <f t="array" ref="B141">INDEX($A$2:$A$200, MATCH(0, COUNTIF($B$1:B140, $A$2:$A$200), 0))</f>
        <v>#N/A</v>
      </c>
    </row>
    <row r="142" spans="1:2" ht="16">
      <c r="A142" t="s">
        <v>164</v>
      </c>
      <c r="B142" s="11" t="e">
        <f t="array" ref="B142">INDEX($A$2:$A$200, MATCH(0, COUNTIF($B$1:B141, $A$2:$A$200), 0))</f>
        <v>#N/A</v>
      </c>
    </row>
    <row r="143" spans="1:2" ht="16">
      <c r="A143" t="s">
        <v>164</v>
      </c>
      <c r="B143" s="11" t="e">
        <f t="array" ref="B143">INDEX($A$2:$A$200, MATCH(0, COUNTIF($B$1:B142, $A$2:$A$200), 0))</f>
        <v>#N/A</v>
      </c>
    </row>
    <row r="144" spans="1:2" ht="16">
      <c r="A144" t="s">
        <v>164</v>
      </c>
      <c r="B144" s="11" t="e">
        <f t="array" ref="B144">INDEX($A$2:$A$200, MATCH(0, COUNTIF($B$1:B143, $A$2:$A$200), 0))</f>
        <v>#N/A</v>
      </c>
    </row>
    <row r="145" spans="1:2" ht="16">
      <c r="A145" t="s">
        <v>164</v>
      </c>
      <c r="B145" s="11" t="e">
        <f t="array" ref="B145">INDEX($A$2:$A$200, MATCH(0, COUNTIF($B$1:B144, $A$2:$A$200), 0))</f>
        <v>#N/A</v>
      </c>
    </row>
    <row r="146" spans="1:2" ht="16">
      <c r="A146" t="s">
        <v>178</v>
      </c>
      <c r="B146" s="11" t="e">
        <f t="array" ref="B146">INDEX($A$2:$A$200, MATCH(0, COUNTIF($B$1:B145, $A$2:$A$200), 0))</f>
        <v>#N/A</v>
      </c>
    </row>
    <row r="147" spans="1:2" ht="16">
      <c r="A147" t="s">
        <v>178</v>
      </c>
      <c r="B147" s="11" t="e">
        <f t="array" ref="B147">INDEX($A$2:$A$200, MATCH(0, COUNTIF($B$1:B146, $A$2:$A$200), 0))</f>
        <v>#N/A</v>
      </c>
    </row>
    <row r="148" spans="1:2" ht="16">
      <c r="A148" t="s">
        <v>210</v>
      </c>
      <c r="B148" s="11" t="e">
        <f t="array" ref="B148">INDEX($A$2:$A$200, MATCH(0, COUNTIF($B$1:B147, $A$2:$A$200), 0))</f>
        <v>#N/A</v>
      </c>
    </row>
    <row r="149" spans="1:2" ht="16">
      <c r="A149" t="s">
        <v>42</v>
      </c>
      <c r="B149" s="11" t="e">
        <f t="array" ref="B149">INDEX($A$2:$A$200, MATCH(0, COUNTIF($B$1:B148, $A$2:$A$200), 0))</f>
        <v>#N/A</v>
      </c>
    </row>
    <row r="150" spans="1:2" ht="16">
      <c r="A150" t="s">
        <v>65</v>
      </c>
      <c r="B150" s="11" t="e">
        <f t="array" ref="B150">INDEX($A$2:$A$200, MATCH(0, COUNTIF($B$1:B149, $A$2:$A$200), 0))</f>
        <v>#N/A</v>
      </c>
    </row>
    <row r="151" spans="1:2" ht="16">
      <c r="A151" t="s">
        <v>85</v>
      </c>
      <c r="B151" s="11" t="e">
        <f t="array" ref="B151">INDEX($A$2:$A$200, MATCH(0, COUNTIF($B$1:B150, $A$2:$A$200), 0))</f>
        <v>#N/A</v>
      </c>
    </row>
    <row r="152" spans="1:2" ht="16">
      <c r="A152" t="s">
        <v>50</v>
      </c>
      <c r="B152" s="11" t="e">
        <f t="array" ref="B152">INDEX($A$2:$A$200, MATCH(0, COUNTIF($B$1:B151, $A$2:$A$200), 0))</f>
        <v>#N/A</v>
      </c>
    </row>
    <row r="153" spans="1:2" ht="16">
      <c r="A153" t="s">
        <v>172</v>
      </c>
      <c r="B153" s="11" t="e">
        <f t="array" ref="B153">INDEX($A$2:$A$200, MATCH(0, COUNTIF($B$1:B152, $A$2:$A$200), 0))</f>
        <v>#N/A</v>
      </c>
    </row>
    <row r="154" spans="1:2" ht="16">
      <c r="A154" t="s">
        <v>179</v>
      </c>
      <c r="B154" s="11" t="e">
        <f t="array" ref="B154">INDEX($A$2:$A$200, MATCH(0, COUNTIF($B$1:B153, $A$2:$A$200), 0))</f>
        <v>#N/A</v>
      </c>
    </row>
    <row r="155" spans="1:2" ht="16">
      <c r="A155" t="s">
        <v>179</v>
      </c>
      <c r="B155" s="11" t="e">
        <f t="array" ref="B155">INDEX($A$2:$A$200, MATCH(0, COUNTIF($B$1:B154, $A$2:$A$200), 0))</f>
        <v>#N/A</v>
      </c>
    </row>
    <row r="156" spans="1:2" ht="16">
      <c r="A156" t="s">
        <v>180</v>
      </c>
      <c r="B156" s="11" t="e">
        <f t="array" ref="B156">INDEX($A$2:$A$200, MATCH(0, COUNTIF($B$1:B155, $A$2:$A$200), 0))</f>
        <v>#N/A</v>
      </c>
    </row>
    <row r="157" spans="1:2" ht="16">
      <c r="A157" t="s">
        <v>180</v>
      </c>
      <c r="B157" s="11" t="e">
        <f t="array" ref="B157">INDEX($A$2:$A$200, MATCH(0, COUNTIF($B$1:B156, $A$2:$A$200), 0))</f>
        <v>#N/A</v>
      </c>
    </row>
    <row r="158" spans="1:2" ht="16">
      <c r="A158" t="s">
        <v>147</v>
      </c>
      <c r="B158" s="11" t="e">
        <f t="array" ref="B158">INDEX($A$2:$A$200, MATCH(0, COUNTIF($B$1:B157, $A$2:$A$200), 0))</f>
        <v>#N/A</v>
      </c>
    </row>
    <row r="159" spans="1:2" ht="16">
      <c r="A159" t="s">
        <v>147</v>
      </c>
      <c r="B159" s="11" t="e">
        <f t="array" ref="B159">INDEX($A$2:$A$200, MATCH(0, COUNTIF($B$1:B158, $A$2:$A$200), 0))</f>
        <v>#N/A</v>
      </c>
    </row>
    <row r="160" spans="1:2" ht="16">
      <c r="A160" t="s">
        <v>159</v>
      </c>
      <c r="B160" s="11" t="e">
        <f t="array" ref="B160">INDEX($A$2:$A$200, MATCH(0, COUNTIF($B$1:B159, $A$2:$A$200), 0))</f>
        <v>#N/A</v>
      </c>
    </row>
    <row r="161" spans="1:2" ht="16">
      <c r="A161" t="s">
        <v>159</v>
      </c>
      <c r="B161" s="11" t="e">
        <f t="array" ref="B161">INDEX($A$2:$A$200, MATCH(0, COUNTIF($B$1:B160, $A$2:$A$200), 0))</f>
        <v>#N/A</v>
      </c>
    </row>
    <row r="162" spans="1:2" ht="16">
      <c r="A162" t="s">
        <v>126</v>
      </c>
      <c r="B162" s="11" t="e">
        <f t="array" ref="B162">INDEX($A$2:$A$200, MATCH(0, COUNTIF($B$1:B161, $A$2:$A$200), 0))</f>
        <v>#N/A</v>
      </c>
    </row>
    <row r="163" spans="1:2" ht="16">
      <c r="A163" t="s">
        <v>228</v>
      </c>
      <c r="B163" s="11" t="e">
        <f t="array" ref="B163">INDEX($A$2:$A$200, MATCH(0, COUNTIF($B$1:B162, $A$2:$A$200), 0))</f>
        <v>#N/A</v>
      </c>
    </row>
    <row r="164" spans="1:2" ht="16">
      <c r="A164" t="s">
        <v>120</v>
      </c>
      <c r="B164" s="11" t="e">
        <f t="array" ref="B164">INDEX($A$2:$A$200, MATCH(0, COUNTIF($B$1:B163, $A$2:$A$200), 0))</f>
        <v>#N/A</v>
      </c>
    </row>
    <row r="165" spans="1:2" ht="16">
      <c r="A165" t="s">
        <v>237</v>
      </c>
      <c r="B165" s="11" t="e">
        <f t="array" ref="B165">INDEX($A$2:$A$200, MATCH(0, COUNTIF($B$1:B164, $A$2:$A$200), 0))</f>
        <v>#N/A</v>
      </c>
    </row>
    <row r="166" spans="1:2" ht="16">
      <c r="A166" t="s">
        <v>190</v>
      </c>
      <c r="B166" s="11" t="e">
        <f t="array" ref="B166">INDEX($A$2:$A$200, MATCH(0, COUNTIF($B$1:B165, $A$2:$A$200), 0))</f>
        <v>#N/A</v>
      </c>
    </row>
    <row r="167" spans="1:2" ht="16">
      <c r="A167" t="s">
        <v>190</v>
      </c>
      <c r="B167" s="11" t="e">
        <f t="array" ref="B167">INDEX($A$2:$A$200, MATCH(0, COUNTIF($B$1:B166, $A$2:$A$200), 0))</f>
        <v>#N/A</v>
      </c>
    </row>
    <row r="168" spans="1:2" ht="16">
      <c r="A168" t="s">
        <v>109</v>
      </c>
      <c r="B168" s="11" t="e">
        <f t="array" ref="B168">INDEX($A$2:$A$200, MATCH(0, COUNTIF($B$1:B167, $A$2:$A$200), 0))</f>
        <v>#N/A</v>
      </c>
    </row>
    <row r="169" spans="1:2" ht="16">
      <c r="A169" t="s">
        <v>76</v>
      </c>
      <c r="B169" s="11" t="e">
        <f t="array" ref="B169">INDEX($A$2:$A$200, MATCH(0, COUNTIF($B$1:B168, $A$2:$A$200), 0))</f>
        <v>#N/A</v>
      </c>
    </row>
    <row r="170" spans="1:2" ht="16">
      <c r="A170" t="s">
        <v>45</v>
      </c>
      <c r="B170" s="11" t="e">
        <f t="array" ref="B170">INDEX($A$2:$A$200, MATCH(0, COUNTIF($B$1:B169, $A$2:$A$200), 0))</f>
        <v>#N/A</v>
      </c>
    </row>
    <row r="171" spans="1:2" ht="16">
      <c r="A171" t="s">
        <v>46</v>
      </c>
      <c r="B171" s="11" t="e">
        <f t="array" ref="B171">INDEX($A$2:$A$200, MATCH(0, COUNTIF($B$1:B170, $A$2:$A$200), 0))</f>
        <v>#N/A</v>
      </c>
    </row>
    <row r="172" spans="1:2" ht="16">
      <c r="A172" t="s">
        <v>163</v>
      </c>
      <c r="B172" s="11" t="e">
        <f t="array" ref="B172">INDEX($A$2:$A$200, MATCH(0, COUNTIF($B$1:B171, $A$2:$A$200), 0))</f>
        <v>#N/A</v>
      </c>
    </row>
    <row r="173" spans="1:2" ht="16">
      <c r="A173" t="s">
        <v>123</v>
      </c>
      <c r="B173" s="11" t="e">
        <f t="array" ref="B173">INDEX($A$2:$A$200, MATCH(0, COUNTIF($B$1:B172, $A$2:$A$200), 0))</f>
        <v>#N/A</v>
      </c>
    </row>
    <row r="174" spans="1:2" ht="16">
      <c r="A174" t="s">
        <v>100</v>
      </c>
      <c r="B174" s="11" t="e">
        <f t="array" ref="B174">INDEX($A$2:$A$200, MATCH(0, COUNTIF($B$1:B173, $A$2:$A$200), 0))</f>
        <v>#N/A</v>
      </c>
    </row>
    <row r="175" spans="1:2" ht="16">
      <c r="A175" t="s">
        <v>156</v>
      </c>
      <c r="B175" s="11" t="e">
        <f t="array" ref="B175">INDEX($A$2:$A$200, MATCH(0, COUNTIF($B$1:B174, $A$2:$A$200), 0))</f>
        <v>#N/A</v>
      </c>
    </row>
    <row r="176" spans="1:2" ht="16">
      <c r="A176" t="s">
        <v>156</v>
      </c>
      <c r="B176" s="11" t="e">
        <f t="array" ref="B176">INDEX($A$2:$A$200, MATCH(0, COUNTIF($B$1:B175, $A$2:$A$200), 0))</f>
        <v>#N/A</v>
      </c>
    </row>
    <row r="177" spans="1:2" ht="16">
      <c r="A177" t="s">
        <v>196</v>
      </c>
      <c r="B177" s="11" t="e">
        <f t="array" ref="B177">INDEX($A$2:$A$200, MATCH(0, COUNTIF($B$1:B176, $A$2:$A$200), 0))</f>
        <v>#N/A</v>
      </c>
    </row>
    <row r="178" spans="1:2" ht="16">
      <c r="A178" t="s">
        <v>196</v>
      </c>
      <c r="B178" s="11" t="e">
        <f t="array" ref="B178">INDEX($A$2:$A$200, MATCH(0, COUNTIF($B$1:B177, $A$2:$A$200), 0))</f>
        <v>#N/A</v>
      </c>
    </row>
    <row r="179" spans="1:2" ht="16">
      <c r="A179" t="s">
        <v>13</v>
      </c>
      <c r="B179" s="11" t="e">
        <f t="array" ref="B179">INDEX($A$2:$A$200, MATCH(0, COUNTIF($B$1:B178, $A$2:$A$200), 0))</f>
        <v>#N/A</v>
      </c>
    </row>
    <row r="180" spans="1:2" ht="16">
      <c r="A180" t="s">
        <v>3</v>
      </c>
      <c r="B180" s="11" t="e">
        <f t="array" ref="B180">INDEX($A$2:$A$200, MATCH(0, COUNTIF($B$1:B179, $A$2:$A$200), 0))</f>
        <v>#N/A</v>
      </c>
    </row>
    <row r="181" spans="1:2" ht="16">
      <c r="A181" t="s">
        <v>12</v>
      </c>
      <c r="B181" s="11" t="e">
        <f t="array" ref="B181">INDEX($A$2:$A$200, MATCH(0, COUNTIF($B$1:B180, $A$2:$A$200), 0))</f>
        <v>#N/A</v>
      </c>
    </row>
    <row r="182" spans="1:2" ht="16">
      <c r="A182" t="s">
        <v>185</v>
      </c>
      <c r="B182" s="11" t="e">
        <f t="array" ref="B182">INDEX($A$2:$A$200, MATCH(0, COUNTIF($B$1:B181, $A$2:$A$200), 0))</f>
        <v>#N/A</v>
      </c>
    </row>
    <row r="183" spans="1:2" ht="16">
      <c r="A183" t="s">
        <v>185</v>
      </c>
      <c r="B183" s="11" t="e">
        <f t="array" ref="B183">INDEX($A$2:$A$200, MATCH(0, COUNTIF($B$1:B182, $A$2:$A$200), 0))</f>
        <v>#N/A</v>
      </c>
    </row>
    <row r="184" spans="1:2" ht="16">
      <c r="A184" t="s">
        <v>185</v>
      </c>
      <c r="B184" s="11" t="e">
        <f t="array" ref="B184">INDEX($A$2:$A$200, MATCH(0, COUNTIF($B$1:B183, $A$2:$A$200), 0))</f>
        <v>#N/A</v>
      </c>
    </row>
    <row r="185" spans="1:2" ht="16">
      <c r="A185" t="s">
        <v>170</v>
      </c>
      <c r="B185" s="11" t="e">
        <f t="array" ref="B185">INDEX($A$2:$A$200, MATCH(0, COUNTIF($B$1:B184, $A$2:$A$200), 0))</f>
        <v>#N/A</v>
      </c>
    </row>
    <row r="186" spans="1:2" ht="16">
      <c r="A186" t="s">
        <v>238</v>
      </c>
      <c r="B186" s="11" t="e">
        <f t="array" ref="B186">INDEX($A$2:$A$200, MATCH(0, COUNTIF($B$1:B185, $A$2:$A$200), 0))</f>
        <v>#N/A</v>
      </c>
    </row>
    <row r="187" spans="1:2" ht="16">
      <c r="A187" t="s">
        <v>66</v>
      </c>
      <c r="B187" s="11" t="e">
        <f t="array" ref="B187">INDEX($A$2:$A$200, MATCH(0, COUNTIF($B$1:B186, $A$2:$A$200), 0))</f>
        <v>#N/A</v>
      </c>
    </row>
    <row r="188" spans="1:2" ht="16">
      <c r="A188" t="s">
        <v>113</v>
      </c>
      <c r="B188" s="11" t="e">
        <f t="array" ref="B188">INDEX($A$2:$A$200, MATCH(0, COUNTIF($B$1:B187, $A$2:$A$200), 0))</f>
        <v>#N/A</v>
      </c>
    </row>
    <row r="189" spans="1:2" ht="16">
      <c r="A189" t="s">
        <v>224</v>
      </c>
      <c r="B189" s="11" t="e">
        <f t="array" ref="B189">INDEX($A$2:$A$200, MATCH(0, COUNTIF($B$1:B188, $A$2:$A$200), 0))</f>
        <v>#N/A</v>
      </c>
    </row>
    <row r="190" spans="1:2" ht="16">
      <c r="A190" t="s">
        <v>224</v>
      </c>
      <c r="B190" s="11" t="e">
        <f t="array" ref="B190">INDEX($A$2:$A$200, MATCH(0, COUNTIF($B$1:B189, $A$2:$A$200), 0))</f>
        <v>#N/A</v>
      </c>
    </row>
    <row r="191" spans="1:2" ht="16">
      <c r="A191" t="s">
        <v>49</v>
      </c>
      <c r="B191" s="11" t="e">
        <f t="array" ref="B191">INDEX($A$2:$A$200, MATCH(0, COUNTIF($B$1:B190, $A$2:$A$200), 0))</f>
        <v>#N/A</v>
      </c>
    </row>
    <row r="192" spans="1:2" ht="16">
      <c r="A192" t="s">
        <v>80</v>
      </c>
      <c r="B192" s="11" t="e">
        <f t="array" ref="B192">INDEX($A$2:$A$200, MATCH(0, COUNTIF($B$1:B191, $A$2:$A$200), 0))</f>
        <v>#N/A</v>
      </c>
    </row>
    <row r="193" spans="1:2" ht="16">
      <c r="A193" t="s">
        <v>124</v>
      </c>
      <c r="B193" s="11" t="e">
        <f t="array" ref="B193">INDEX($A$2:$A$200, MATCH(0, COUNTIF($B$1:B192, $A$2:$A$200), 0))</f>
        <v>#N/A</v>
      </c>
    </row>
    <row r="194" spans="1:2" ht="16">
      <c r="A194" t="s">
        <v>133</v>
      </c>
      <c r="B194" s="11" t="e">
        <f t="array" ref="B194">INDEX($A$2:$A$200, MATCH(0, COUNTIF($B$1:B193, $A$2:$A$200), 0))</f>
        <v>#N/A</v>
      </c>
    </row>
    <row r="195" spans="1:2" ht="16">
      <c r="A195" t="s">
        <v>133</v>
      </c>
      <c r="B195" s="11" t="e">
        <f t="array" ref="B195">INDEX($A$2:$A$200, MATCH(0, COUNTIF($B$1:B194, $A$2:$A$200), 0))</f>
        <v>#N/A</v>
      </c>
    </row>
    <row r="196" spans="1:2" ht="16">
      <c r="A196" t="s">
        <v>43</v>
      </c>
      <c r="B196" s="11" t="e">
        <f t="array" ref="B196">INDEX($A$2:$A$200, MATCH(0, COUNTIF($B$1:B195, $A$2:$A$200), 0))</f>
        <v>#N/A</v>
      </c>
    </row>
    <row r="197" spans="1:2" ht="16">
      <c r="A197" t="s">
        <v>93</v>
      </c>
      <c r="B197" s="11" t="e">
        <f t="array" ref="B197">INDEX($A$2:$A$200, MATCH(0, COUNTIF($B$1:B196, $A$2:$A$200), 0))</f>
        <v>#N/A</v>
      </c>
    </row>
    <row r="198" spans="1:2" ht="16">
      <c r="A198" t="s">
        <v>21</v>
      </c>
      <c r="B198" s="11" t="e">
        <f t="array" ref="B198">INDEX($A$2:$A$200, MATCH(0, COUNTIF($B$1:B197, $A$2:$A$200), 0))</f>
        <v>#N/A</v>
      </c>
    </row>
    <row r="199" spans="1:2" ht="16">
      <c r="A199" t="s">
        <v>21</v>
      </c>
      <c r="B199" s="11" t="e">
        <f t="array" ref="B199">INDEX($A$2:$A$200, MATCH(0, COUNTIF($B$1:B198, $A$2:$A$200), 0))</f>
        <v>#N/A</v>
      </c>
    </row>
    <row r="200" spans="1:2" ht="16">
      <c r="A200" t="s">
        <v>74</v>
      </c>
      <c r="B200" s="11" t="e">
        <f t="array" ref="B200">INDEX($A$2:$A$200, MATCH(0, COUNTIF($B$1:B199, $A$2:$A$200), 0))</f>
        <v>#N/A</v>
      </c>
    </row>
    <row r="201" spans="1:2" ht="16">
      <c r="A201" t="s">
        <v>114</v>
      </c>
      <c r="B201" s="11" t="e">
        <f t="array" ref="B201">INDEX($A$2:$A$200, MATCH(0, COUNTIF($B$1:B200, $A$2:$A$200), 0))</f>
        <v>#N/A</v>
      </c>
    </row>
    <row r="202" spans="1:2" ht="16">
      <c r="A202" t="s">
        <v>165</v>
      </c>
      <c r="B202" s="11" t="e">
        <f t="array" ref="B202">INDEX($A$2:$A$200, MATCH(0, COUNTIF($B$1:B201, $A$2:$A$200), 0))</f>
        <v>#N/A</v>
      </c>
    </row>
    <row r="203" spans="1:2" ht="16">
      <c r="A203" t="s">
        <v>165</v>
      </c>
      <c r="B203" s="11" t="e">
        <f t="array" ref="B203">INDEX($A$2:$A$200, MATCH(0, COUNTIF($B$1:B202, $A$2:$A$200), 0))</f>
        <v>#N/A</v>
      </c>
    </row>
    <row r="204" spans="1:2" ht="16">
      <c r="A204" t="s">
        <v>165</v>
      </c>
      <c r="B204" s="11" t="e">
        <f t="array" ref="B204">INDEX($A$2:$A$200, MATCH(0, COUNTIF($B$1:B203, $A$2:$A$200), 0))</f>
        <v>#N/A</v>
      </c>
    </row>
    <row r="205" spans="1:2" ht="16">
      <c r="A205" t="s">
        <v>186</v>
      </c>
      <c r="B205" s="11" t="e">
        <f t="array" ref="B205">INDEX($A$2:$A$200, MATCH(0, COUNTIF($B$1:B204, $A$2:$A$200), 0))</f>
        <v>#N/A</v>
      </c>
    </row>
    <row r="206" spans="1:2" ht="16">
      <c r="A206" t="s">
        <v>186</v>
      </c>
      <c r="B206" s="11" t="e">
        <f t="array" ref="B206">INDEX($A$2:$A$200, MATCH(0, COUNTIF($B$1:B205, $A$2:$A$200), 0))</f>
        <v>#N/A</v>
      </c>
    </row>
    <row r="207" spans="1:2" ht="16">
      <c r="A207" t="s">
        <v>186</v>
      </c>
      <c r="B207" s="11" t="e">
        <f t="array" ref="B207">INDEX($A$2:$A$200, MATCH(0, COUNTIF($B$1:B206, $A$2:$A$200), 0))</f>
        <v>#N/A</v>
      </c>
    </row>
    <row r="208" spans="1:2" ht="16">
      <c r="A208" t="s">
        <v>186</v>
      </c>
      <c r="B208" s="11" t="e">
        <f t="array" ref="B208">INDEX($A$2:$A$200, MATCH(0, COUNTIF($B$1:B207, $A$2:$A$200), 0))</f>
        <v>#N/A</v>
      </c>
    </row>
    <row r="209" spans="1:2" ht="16">
      <c r="A209" t="s">
        <v>186</v>
      </c>
      <c r="B209" s="11" t="e">
        <f t="array" ref="B209">INDEX($A$2:$A$200, MATCH(0, COUNTIF($B$1:B208, $A$2:$A$200), 0))</f>
        <v>#N/A</v>
      </c>
    </row>
    <row r="210" spans="1:2" ht="16">
      <c r="A210" t="s">
        <v>31</v>
      </c>
      <c r="B210" s="11" t="e">
        <f t="array" ref="B210">INDEX($A$2:$A$200, MATCH(0, COUNTIF($B$1:B209, $A$2:$A$200), 0))</f>
        <v>#N/A</v>
      </c>
    </row>
    <row r="211" spans="1:2" ht="16">
      <c r="A211" t="s">
        <v>17</v>
      </c>
      <c r="B211" s="11" t="e">
        <f t="array" ref="B211">INDEX($A$2:$A$200, MATCH(0, COUNTIF($B$1:B210, $A$2:$A$200), 0))</f>
        <v>#N/A</v>
      </c>
    </row>
    <row r="212" spans="1:2" ht="16">
      <c r="A212" t="s">
        <v>207</v>
      </c>
      <c r="B212" s="11" t="e">
        <f t="array" ref="B212">INDEX($A$2:$A$200, MATCH(0, COUNTIF($B$1:B211, $A$2:$A$200), 0))</f>
        <v>#N/A</v>
      </c>
    </row>
    <row r="213" spans="1:2" ht="16">
      <c r="A213" t="s">
        <v>189</v>
      </c>
      <c r="B213" s="11" t="e">
        <f t="array" ref="B213">INDEX($A$2:$A$200, MATCH(0, COUNTIF($B$1:B212, $A$2:$A$200), 0))</f>
        <v>#N/A</v>
      </c>
    </row>
    <row r="214" spans="1:2" ht="16">
      <c r="A214" t="s">
        <v>215</v>
      </c>
      <c r="B214" s="11" t="e">
        <f t="array" ref="B214">INDEX($A$2:$A$200, MATCH(0, COUNTIF($B$1:B213, $A$2:$A$200), 0))</f>
        <v>#N/A</v>
      </c>
    </row>
    <row r="215" spans="1:2" ht="16">
      <c r="A215" t="s">
        <v>229</v>
      </c>
      <c r="B215" s="11" t="e">
        <f t="array" ref="B215">INDEX($A$2:$A$200, MATCH(0, COUNTIF($B$1:B214, $A$2:$A$200), 0))</f>
        <v>#N/A</v>
      </c>
    </row>
    <row r="216" spans="1:2" ht="16">
      <c r="A216" t="s">
        <v>138</v>
      </c>
      <c r="B216" s="11" t="e">
        <f t="array" ref="B216">INDEX($A$2:$A$200, MATCH(0, COUNTIF($B$1:B215, $A$2:$A$200), 0))</f>
        <v>#N/A</v>
      </c>
    </row>
    <row r="217" spans="1:2" ht="16">
      <c r="A217" t="s">
        <v>138</v>
      </c>
      <c r="B217" s="11" t="e">
        <f t="array" ref="B217">INDEX($A$2:$A$200, MATCH(0, COUNTIF($B$1:B216, $A$2:$A$200), 0))</f>
        <v>#N/A</v>
      </c>
    </row>
    <row r="218" spans="1:2" ht="16">
      <c r="A218" t="s">
        <v>216</v>
      </c>
      <c r="B218" s="11" t="e">
        <f t="array" ref="B218">INDEX($A$2:$A$200, MATCH(0, COUNTIF($B$1:B217, $A$2:$A$200), 0))</f>
        <v>#N/A</v>
      </c>
    </row>
    <row r="219" spans="1:2" ht="16">
      <c r="A219" t="s">
        <v>181</v>
      </c>
      <c r="B219" s="11" t="e">
        <f t="array" ref="B219">INDEX($A$2:$A$200, MATCH(0, COUNTIF($B$1:B218, $A$2:$A$200), 0))</f>
        <v>#N/A</v>
      </c>
    </row>
    <row r="220" spans="1:2" ht="16">
      <c r="A220" t="s">
        <v>181</v>
      </c>
      <c r="B220" s="11" t="e">
        <f t="array" ref="B220">INDEX($A$2:$A$200, MATCH(0, COUNTIF($B$1:B219, $A$2:$A$200), 0))</f>
        <v>#N/A</v>
      </c>
    </row>
    <row r="221" spans="1:2" ht="16">
      <c r="A221" t="s">
        <v>182</v>
      </c>
      <c r="B221" s="11" t="e">
        <f t="array" ref="B221">INDEX($A$2:$A$200, MATCH(0, COUNTIF($B$1:B220, $A$2:$A$200), 0))</f>
        <v>#N/A</v>
      </c>
    </row>
    <row r="222" spans="1:2" ht="16">
      <c r="A222" t="s">
        <v>98</v>
      </c>
      <c r="B222" s="11" t="e">
        <f t="array" ref="B222">INDEX($A$2:$A$200, MATCH(0, COUNTIF($B$1:B221, $A$2:$A$200), 0))</f>
        <v>#N/A</v>
      </c>
    </row>
    <row r="223" spans="1:2" ht="16">
      <c r="A223" t="s">
        <v>94</v>
      </c>
      <c r="B223" s="11" t="e">
        <f t="array" ref="B223">INDEX($A$2:$A$200, MATCH(0, COUNTIF($B$1:B222, $A$2:$A$200), 0))</f>
        <v>#N/A</v>
      </c>
    </row>
    <row r="224" spans="1:2" ht="16">
      <c r="A224" t="s">
        <v>86</v>
      </c>
      <c r="B224" s="11" t="e">
        <f t="array" ref="B224">INDEX($A$2:$A$200, MATCH(0, COUNTIF($B$1:B223, $A$2:$A$200), 0))</f>
        <v>#N/A</v>
      </c>
    </row>
    <row r="225" spans="1:2" ht="16">
      <c r="A225" t="s">
        <v>197</v>
      </c>
      <c r="B225" s="11" t="e">
        <f t="array" ref="B225">INDEX($A$2:$A$200, MATCH(0, COUNTIF($B$1:B224, $A$2:$A$200), 0))</f>
        <v>#N/A</v>
      </c>
    </row>
    <row r="226" spans="1:2" ht="16">
      <c r="A226" t="s">
        <v>197</v>
      </c>
      <c r="B226" s="11" t="e">
        <f t="array" ref="B226">INDEX($A$2:$A$200, MATCH(0, COUNTIF($B$1:B225, $A$2:$A$200), 0))</f>
        <v>#N/A</v>
      </c>
    </row>
    <row r="227" spans="1:2" ht="16">
      <c r="A227" t="s">
        <v>117</v>
      </c>
      <c r="B227" s="11" t="e">
        <f t="array" ref="B227">INDEX($A$2:$A$200, MATCH(0, COUNTIF($B$1:B226, $A$2:$A$200), 0))</f>
        <v>#N/A</v>
      </c>
    </row>
    <row r="228" spans="1:2" ht="16">
      <c r="A228" t="s">
        <v>25</v>
      </c>
      <c r="B228" s="11" t="e">
        <f t="array" ref="B228">INDEX($A$2:$A$200, MATCH(0, COUNTIF($B$1:B227, $A$2:$A$200), 0))</f>
        <v>#N/A</v>
      </c>
    </row>
    <row r="229" spans="1:2" ht="16">
      <c r="A229" t="s">
        <v>18</v>
      </c>
      <c r="B229" s="11" t="e">
        <f t="array" ref="B229">INDEX($A$2:$A$200, MATCH(0, COUNTIF($B$1:B228, $A$2:$A$200), 0))</f>
        <v>#N/A</v>
      </c>
    </row>
    <row r="230" spans="1:2" ht="16">
      <c r="A230" t="s">
        <v>9</v>
      </c>
      <c r="B230" s="11" t="e">
        <f t="array" ref="B230">INDEX($A$2:$A$200, MATCH(0, COUNTIF($B$1:B229, $A$2:$A$200), 0))</f>
        <v>#N/A</v>
      </c>
    </row>
    <row r="231" spans="1:2" ht="16">
      <c r="A231" t="s">
        <v>151</v>
      </c>
      <c r="B231" s="11" t="e">
        <f t="array" ref="B231">INDEX($A$2:$A$200, MATCH(0, COUNTIF($B$1:B230, $A$2:$A$200), 0))</f>
        <v>#N/A</v>
      </c>
    </row>
    <row r="232" spans="1:2" ht="16">
      <c r="A232" t="s">
        <v>151</v>
      </c>
      <c r="B232" s="11" t="e">
        <f t="array" ref="B232">INDEX($A$2:$A$200, MATCH(0, COUNTIF($B$1:B231, $A$2:$A$200), 0))</f>
        <v>#N/A</v>
      </c>
    </row>
    <row r="233" spans="1:2" ht="16">
      <c r="A233" t="s">
        <v>6</v>
      </c>
      <c r="B233" s="11" t="e">
        <f t="array" ref="B233">INDEX($A$2:$A$200, MATCH(0, COUNTIF($B$1:B232, $A$2:$A$200), 0))</f>
        <v>#N/A</v>
      </c>
    </row>
    <row r="234" spans="1:2" ht="16">
      <c r="A234" t="s">
        <v>121</v>
      </c>
      <c r="B234" s="11" t="e">
        <f t="array" ref="B234">INDEX($A$2:$A$200, MATCH(0, COUNTIF($B$1:B233, $A$2:$A$200), 0))</f>
        <v>#N/A</v>
      </c>
    </row>
    <row r="235" spans="1:2" ht="16">
      <c r="A235" t="s">
        <v>6</v>
      </c>
      <c r="B235" s="11" t="e">
        <f t="array" ref="B235">INDEX($A$2:$A$200, MATCH(0, COUNTIF($B$1:B234, $A$2:$A$200), 0))</f>
        <v>#N/A</v>
      </c>
    </row>
    <row r="236" spans="1:2" ht="16">
      <c r="A236" t="s">
        <v>6</v>
      </c>
      <c r="B236" s="11" t="e">
        <f t="array" ref="B236">INDEX($A$2:$A$200, MATCH(0, COUNTIF($B$1:B235, $A$2:$A$200), 0))</f>
        <v>#N/A</v>
      </c>
    </row>
    <row r="237" spans="1:2" ht="16">
      <c r="A237" t="s">
        <v>6</v>
      </c>
      <c r="B237" s="11" t="e">
        <f t="array" ref="B237">INDEX($A$2:$A$200, MATCH(0, COUNTIF($B$1:B236, $A$2:$A$200), 0))</f>
        <v>#N/A</v>
      </c>
    </row>
    <row r="238" spans="1:2" ht="16">
      <c r="A238" t="s">
        <v>6</v>
      </c>
      <c r="B238" s="11" t="e">
        <f t="array" ref="B238">INDEX($A$2:$A$200, MATCH(0, COUNTIF($B$1:B237, $A$2:$A$200), 0))</f>
        <v>#N/A</v>
      </c>
    </row>
    <row r="239" spans="1:2" ht="16">
      <c r="A239" t="s">
        <v>6</v>
      </c>
      <c r="B239" s="11" t="e">
        <f t="array" ref="B239">INDEX($A$2:$A$200, MATCH(0, COUNTIF($B$1:B238, $A$2:$A$200), 0))</f>
        <v>#N/A</v>
      </c>
    </row>
    <row r="240" spans="1:2" ht="16">
      <c r="A240" t="s">
        <v>6</v>
      </c>
      <c r="B240" s="11" t="e">
        <f t="array" ref="B240">INDEX($A$2:$A$200, MATCH(0, COUNTIF($B$1:B239, $A$2:$A$200), 0))</f>
        <v>#N/A</v>
      </c>
    </row>
    <row r="241" spans="1:2" ht="16">
      <c r="A241" t="s">
        <v>6</v>
      </c>
      <c r="B241" s="11" t="e">
        <f t="array" ref="B241">INDEX($A$2:$A$200, MATCH(0, COUNTIF($B$1:B240, $A$2:$A$200), 0))</f>
        <v>#N/A</v>
      </c>
    </row>
    <row r="242" spans="1:2" ht="16">
      <c r="A242" t="s">
        <v>6</v>
      </c>
      <c r="B242" s="11" t="e">
        <f t="array" ref="B242">INDEX($A$2:$A$200, MATCH(0, COUNTIF($B$1:B241, $A$2:$A$200), 0))</f>
        <v>#N/A</v>
      </c>
    </row>
    <row r="243" spans="1:2" ht="16">
      <c r="A243" t="s">
        <v>6</v>
      </c>
      <c r="B243" s="11" t="e">
        <f t="array" ref="B243">INDEX($A$2:$A$200, MATCH(0, COUNTIF($B$1:B242, $A$2:$A$200), 0))</f>
        <v>#N/A</v>
      </c>
    </row>
    <row r="244" spans="1:2" ht="16">
      <c r="A244" t="s">
        <v>6</v>
      </c>
      <c r="B244" s="11" t="e">
        <f t="array" ref="B244">INDEX($A$2:$A$200, MATCH(0, COUNTIF($B$1:B243, $A$2:$A$200), 0))</f>
        <v>#N/A</v>
      </c>
    </row>
    <row r="245" spans="1:2" ht="16">
      <c r="A245" t="s">
        <v>6</v>
      </c>
      <c r="B245" s="11" t="e">
        <f t="array" ref="B245">INDEX($A$2:$A$200, MATCH(0, COUNTIF($B$1:B244, $A$2:$A$200), 0))</f>
        <v>#N/A</v>
      </c>
    </row>
    <row r="246" spans="1:2" ht="16">
      <c r="A246" t="s">
        <v>6</v>
      </c>
      <c r="B246" s="11" t="e">
        <f t="array" ref="B246">INDEX($A$2:$A$200, MATCH(0, COUNTIF($B$1:B245, $A$2:$A$200), 0))</f>
        <v>#N/A</v>
      </c>
    </row>
    <row r="247" spans="1:2" ht="16">
      <c r="A247" t="s">
        <v>6</v>
      </c>
      <c r="B247" s="11" t="e">
        <f t="array" ref="B247">INDEX($A$2:$A$200, MATCH(0, COUNTIF($B$1:B246, $A$2:$A$200), 0))</f>
        <v>#N/A</v>
      </c>
    </row>
    <row r="248" spans="1:2" ht="16">
      <c r="A248" t="s">
        <v>6</v>
      </c>
      <c r="B248" s="11" t="e">
        <f t="array" ref="B248">INDEX($A$2:$A$200, MATCH(0, COUNTIF($B$1:B247, $A$2:$A$200), 0))</f>
        <v>#N/A</v>
      </c>
    </row>
    <row r="249" spans="1:2" ht="16">
      <c r="A249" t="s">
        <v>90</v>
      </c>
      <c r="B249" s="11" t="e">
        <f t="array" ref="B249">INDEX($A$2:$A$200, MATCH(0, COUNTIF($B$1:B248, $A$2:$A$200), 0))</f>
        <v>#N/A</v>
      </c>
    </row>
    <row r="250" spans="1:2" ht="16">
      <c r="A250" t="s">
        <v>202</v>
      </c>
      <c r="B250" s="11" t="e">
        <f t="array" ref="B250">INDEX($A$2:$A$200, MATCH(0, COUNTIF($B$1:B249, $A$2:$A$200), 0))</f>
        <v>#N/A</v>
      </c>
    </row>
    <row r="251" spans="1:2" ht="16">
      <c r="A251" t="s">
        <v>233</v>
      </c>
      <c r="B251" s="11" t="e">
        <f t="array" ref="B251">INDEX($A$2:$A$200, MATCH(0, COUNTIF($B$1:B250, $A$2:$A$200), 0))</f>
        <v>#N/A</v>
      </c>
    </row>
    <row r="252" spans="1:2" ht="16">
      <c r="A252" t="s">
        <v>204</v>
      </c>
      <c r="B252" s="11" t="e">
        <f t="array" ref="B252">INDEX($A$2:$A$200, MATCH(0, COUNTIF($B$1:B251, $A$2:$A$200), 0))</f>
        <v>#N/A</v>
      </c>
    </row>
    <row r="253" spans="1:2" ht="16">
      <c r="A253" t="s">
        <v>14</v>
      </c>
      <c r="B253" s="11" t="e">
        <f t="array" ref="B253">INDEX($A$2:$A$200, MATCH(0, COUNTIF($B$1:B252, $A$2:$A$200), 0))</f>
        <v>#N/A</v>
      </c>
    </row>
    <row r="254" spans="1:2" ht="16">
      <c r="A254" t="s">
        <v>158</v>
      </c>
      <c r="B254" s="11" t="e">
        <f t="array" ref="B254">INDEX($A$2:$A$200, MATCH(0, COUNTIF($B$1:B253, $A$2:$A$200), 0))</f>
        <v>#N/A</v>
      </c>
    </row>
    <row r="255" spans="1:2" ht="16">
      <c r="A255" t="s">
        <v>158</v>
      </c>
      <c r="B255" s="11" t="e">
        <f t="array" ref="B255">INDEX($A$2:$A$200, MATCH(0, COUNTIF($B$1:B254, $A$2:$A$200), 0))</f>
        <v>#N/A</v>
      </c>
    </row>
    <row r="256" spans="1:2" ht="16">
      <c r="A256" t="s">
        <v>148</v>
      </c>
      <c r="B256" s="11" t="e">
        <f t="array" ref="B256">INDEX($A$2:$A$200, MATCH(0, COUNTIF($B$1:B255, $A$2:$A$200), 0))</f>
        <v>#N/A</v>
      </c>
    </row>
    <row r="257" spans="1:2" ht="16">
      <c r="A257" t="s">
        <v>148</v>
      </c>
      <c r="B257" s="11" t="e">
        <f t="array" ref="B257">INDEX($A$2:$A$200, MATCH(0, COUNTIF($B$1:B256, $A$2:$A$200), 0))</f>
        <v>#N/A</v>
      </c>
    </row>
    <row r="258" spans="1:2" ht="16">
      <c r="A258" t="s">
        <v>101</v>
      </c>
      <c r="B258" s="11" t="e">
        <f t="array" ref="B258">INDEX($A$2:$A$200, MATCH(0, COUNTIF($B$1:B257, $A$2:$A$200), 0))</f>
        <v>#N/A</v>
      </c>
    </row>
    <row r="259" spans="1:2" ht="16">
      <c r="A259" t="s">
        <v>102</v>
      </c>
      <c r="B259" s="11" t="e">
        <f t="array" ref="B259">INDEX($A$2:$A$200, MATCH(0, COUNTIF($B$1:B258, $A$2:$A$200), 0))</f>
        <v>#N/A</v>
      </c>
    </row>
    <row r="260" spans="1:2" ht="16">
      <c r="A260" t="s">
        <v>56</v>
      </c>
      <c r="B260" s="11" t="e">
        <f t="array" ref="B260">INDEX($A$2:$A$200, MATCH(0, COUNTIF($B$1:B259, $A$2:$A$200), 0))</f>
        <v>#N/A</v>
      </c>
    </row>
    <row r="261" spans="1:2" ht="16">
      <c r="A261" t="s">
        <v>5</v>
      </c>
      <c r="B261" s="11" t="e">
        <f t="array" ref="B261">INDEX($A$2:$A$200, MATCH(0, COUNTIF($B$1:B260, $A$2:$A$200), 0))</f>
        <v>#N/A</v>
      </c>
    </row>
    <row r="262" spans="1:2" ht="16">
      <c r="A262" t="s">
        <v>230</v>
      </c>
      <c r="B262" s="11" t="e">
        <f t="array" ref="B262">INDEX($A$2:$A$200, MATCH(0, COUNTIF($B$1:B261, $A$2:$A$200), 0))</f>
        <v>#N/A</v>
      </c>
    </row>
    <row r="263" spans="1:2" ht="16">
      <c r="A263" t="s">
        <v>169</v>
      </c>
      <c r="B263" s="11" t="e">
        <f t="array" ref="B263">INDEX($A$2:$A$200, MATCH(0, COUNTIF($B$1:B262, $A$2:$A$200), 0))</f>
        <v>#N/A</v>
      </c>
    </row>
    <row r="264" spans="1:2" ht="16">
      <c r="A264" t="s">
        <v>169</v>
      </c>
      <c r="B264" s="11" t="e">
        <f t="array" ref="B264">INDEX($A$2:$A$200, MATCH(0, COUNTIF($B$1:B263, $A$2:$A$200), 0))</f>
        <v>#N/A</v>
      </c>
    </row>
    <row r="265" spans="1:2" ht="16">
      <c r="A265" t="s">
        <v>70</v>
      </c>
      <c r="B265" s="11" t="e">
        <f t="array" ref="B265">INDEX($A$2:$A$200, MATCH(0, COUNTIF($B$1:B264, $A$2:$A$200), 0))</f>
        <v>#N/A</v>
      </c>
    </row>
    <row r="266" spans="1:2" ht="16">
      <c r="A266" t="s">
        <v>192</v>
      </c>
      <c r="B266" s="11" t="e">
        <f t="array" ref="B266">INDEX($A$2:$A$200, MATCH(0, COUNTIF($B$1:B265, $A$2:$A$200), 0))</f>
        <v>#N/A</v>
      </c>
    </row>
    <row r="267" spans="1:2" ht="16">
      <c r="A267" t="s">
        <v>192</v>
      </c>
      <c r="B267" s="11" t="e">
        <f t="array" ref="B267">INDEX($A$2:$A$200, MATCH(0, COUNTIF($B$1:B266, $A$2:$A$200), 0))</f>
        <v>#N/A</v>
      </c>
    </row>
    <row r="268" spans="1:2" ht="16">
      <c r="A268" t="s">
        <v>192</v>
      </c>
      <c r="B268" s="11" t="e">
        <f t="array" ref="B268">INDEX($A$2:$A$200, MATCH(0, COUNTIF($B$1:B267, $A$2:$A$200), 0))</f>
        <v>#N/A</v>
      </c>
    </row>
    <row r="269" spans="1:2" ht="16">
      <c r="A269" t="s">
        <v>88</v>
      </c>
      <c r="B269" s="11" t="e">
        <f t="array" ref="B269">INDEX($A$2:$A$200, MATCH(0, COUNTIF($B$1:B268, $A$2:$A$200), 0))</f>
        <v>#N/A</v>
      </c>
    </row>
    <row r="270" spans="1:2" ht="16">
      <c r="A270" t="s">
        <v>11</v>
      </c>
      <c r="B270" s="11" t="e">
        <f t="array" ref="B270">INDEX($A$2:$A$200, MATCH(0, COUNTIF($B$1:B269, $A$2:$A$200), 0))</f>
        <v>#N/A</v>
      </c>
    </row>
    <row r="271" spans="1:2" ht="16">
      <c r="A271" t="s">
        <v>22</v>
      </c>
      <c r="B271" s="11" t="e">
        <f t="array" ref="B271">INDEX($A$2:$A$200, MATCH(0, COUNTIF($B$1:B270, $A$2:$A$200), 0))</f>
        <v>#N/A</v>
      </c>
    </row>
    <row r="272" spans="1:2" ht="16">
      <c r="A272" t="s">
        <v>187</v>
      </c>
      <c r="B272" s="11" t="e">
        <f t="array" ref="B272">INDEX($A$2:$A$200, MATCH(0, COUNTIF($B$1:B271, $A$2:$A$200), 0))</f>
        <v>#N/A</v>
      </c>
    </row>
    <row r="273" spans="1:2" ht="16">
      <c r="A273" t="s">
        <v>187</v>
      </c>
      <c r="B273" s="11" t="e">
        <f t="array" ref="B273">INDEX($A$2:$A$200, MATCH(0, COUNTIF($B$1:B272, $A$2:$A$200), 0))</f>
        <v>#N/A</v>
      </c>
    </row>
    <row r="274" spans="1:2" ht="16">
      <c r="A274" t="s">
        <v>187</v>
      </c>
      <c r="B274" s="11" t="e">
        <f t="array" ref="B274">INDEX($A$2:$A$200, MATCH(0, COUNTIF($B$1:B273, $A$2:$A$200), 0))</f>
        <v>#N/A</v>
      </c>
    </row>
    <row r="275" spans="1:2" ht="16">
      <c r="A275" t="s">
        <v>187</v>
      </c>
      <c r="B275" s="11" t="e">
        <f t="array" ref="B275">INDEX($A$2:$A$200, MATCH(0, COUNTIF($B$1:B274, $A$2:$A$200), 0))</f>
        <v>#N/A</v>
      </c>
    </row>
    <row r="276" spans="1:2" ht="16">
      <c r="A276" t="s">
        <v>187</v>
      </c>
      <c r="B276" s="11" t="e">
        <f t="array" ref="B276">INDEX($A$2:$A$200, MATCH(0, COUNTIF($B$1:B275, $A$2:$A$200), 0))</f>
        <v>#N/A</v>
      </c>
    </row>
    <row r="277" spans="1:2" ht="16">
      <c r="A277" t="s">
        <v>214</v>
      </c>
      <c r="B277" s="11" t="e">
        <f t="array" ref="B277">INDEX($A$2:$A$200, MATCH(0, COUNTIF($B$1:B276, $A$2:$A$200), 0))</f>
        <v>#N/A</v>
      </c>
    </row>
    <row r="278" spans="1:2" ht="16">
      <c r="A278" t="s">
        <v>218</v>
      </c>
      <c r="B278" s="11" t="e">
        <f t="array" ref="B278">INDEX($A$2:$A$200, MATCH(0, COUNTIF($B$1:B277, $A$2:$A$200), 0))</f>
        <v>#N/A</v>
      </c>
    </row>
    <row r="279" spans="1:2" ht="16">
      <c r="A279" t="s">
        <v>32</v>
      </c>
      <c r="B279" s="11" t="e">
        <f t="array" ref="B279">INDEX($A$2:$A$200, MATCH(0, COUNTIF($B$1:B278, $A$2:$A$200), 0))</f>
        <v>#N/A</v>
      </c>
    </row>
    <row r="280" spans="1:2" ht="16">
      <c r="A280" t="s">
        <v>10</v>
      </c>
      <c r="B280" s="11" t="e">
        <f t="array" ref="B280">INDEX($A$2:$A$200, MATCH(0, COUNTIF($B$1:B279, $A$2:$A$200), 0))</f>
        <v>#N/A</v>
      </c>
    </row>
    <row r="281" spans="1:2" ht="16">
      <c r="A281" t="s">
        <v>91</v>
      </c>
      <c r="B281" s="11" t="e">
        <f t="array" ref="B281">INDEX($A$2:$A$200, MATCH(0, COUNTIF($B$1:B280, $A$2:$A$200), 0))</f>
        <v>#N/A</v>
      </c>
    </row>
    <row r="282" spans="1:2" ht="16">
      <c r="A282" t="s">
        <v>191</v>
      </c>
      <c r="B282" s="11" t="e">
        <f t="array" ref="B282">INDEX($A$2:$A$200, MATCH(0, COUNTIF($B$1:B281, $A$2:$A$200), 0))</f>
        <v>#N/A</v>
      </c>
    </row>
    <row r="283" spans="1:2" ht="16">
      <c r="A283" t="s">
        <v>191</v>
      </c>
      <c r="B283" s="11" t="e">
        <f t="array" ref="B283">INDEX($A$2:$A$200, MATCH(0, COUNTIF($B$1:B282, $A$2:$A$200), 0))</f>
        <v>#N/A</v>
      </c>
    </row>
    <row r="284" spans="1:2" ht="16">
      <c r="A284" t="s">
        <v>191</v>
      </c>
      <c r="B284" s="11" t="e">
        <f t="array" ref="B284">INDEX($A$2:$A$200, MATCH(0, COUNTIF($B$1:B283, $A$2:$A$200), 0))</f>
        <v>#N/A</v>
      </c>
    </row>
    <row r="285" spans="1:2" ht="16">
      <c r="A285" t="s">
        <v>236</v>
      </c>
      <c r="B285" s="11" t="e">
        <f t="array" ref="B285">INDEX($A$2:$A$200, MATCH(0, COUNTIF($B$1:B284, $A$2:$A$200), 0))</f>
        <v>#N/A</v>
      </c>
    </row>
    <row r="286" spans="1:2" ht="16">
      <c r="A286" t="s">
        <v>115</v>
      </c>
      <c r="B286" s="11" t="e">
        <f t="array" ref="B286">INDEX($A$2:$A$200, MATCH(0, COUNTIF($B$1:B285, $A$2:$A$200), 0))</f>
        <v>#N/A</v>
      </c>
    </row>
    <row r="287" spans="1:2" ht="16">
      <c r="A287" t="s">
        <v>154</v>
      </c>
      <c r="B287" s="11" t="e">
        <f t="array" ref="B287">INDEX($A$2:$A$200, MATCH(0, COUNTIF($B$1:B286, $A$2:$A$200), 0))</f>
        <v>#N/A</v>
      </c>
    </row>
    <row r="288" spans="1:2" ht="16">
      <c r="A288" t="s">
        <v>154</v>
      </c>
      <c r="B288" s="11" t="e">
        <f t="array" ref="B288">INDEX($A$2:$A$200, MATCH(0, COUNTIF($B$1:B287, $A$2:$A$200), 0))</f>
        <v>#N/A</v>
      </c>
    </row>
    <row r="289" spans="1:2" ht="16">
      <c r="A289" t="s">
        <v>28</v>
      </c>
      <c r="B289" s="11" t="e">
        <f t="array" ref="B289">INDEX($A$2:$A$200, MATCH(0, COUNTIF($B$1:B288, $A$2:$A$200), 0))</f>
        <v>#N/A</v>
      </c>
    </row>
    <row r="290" spans="1:2" ht="16">
      <c r="A290" t="s">
        <v>27</v>
      </c>
      <c r="B290" s="11" t="e">
        <f t="array" ref="B290">INDEX($A$2:$A$200, MATCH(0, COUNTIF($B$1:B289, $A$2:$A$200), 0))</f>
        <v>#N/A</v>
      </c>
    </row>
    <row r="291" spans="1:2" ht="16">
      <c r="A291" t="s">
        <v>71</v>
      </c>
      <c r="B291" s="11" t="e">
        <f t="array" ref="B291">INDEX($A$2:$A$200, MATCH(0, COUNTIF($B$1:B290, $A$2:$A$200), 0))</f>
        <v>#N/A</v>
      </c>
    </row>
    <row r="292" spans="1:2" ht="16">
      <c r="A292" t="s">
        <v>62</v>
      </c>
      <c r="B292" s="11" t="e">
        <f t="array" ref="B292">INDEX($A$2:$A$200, MATCH(0, COUNTIF($B$1:B291, $A$2:$A$200), 0))</f>
        <v>#N/A</v>
      </c>
    </row>
    <row r="293" spans="1:2" ht="16">
      <c r="A293" t="s">
        <v>119</v>
      </c>
      <c r="B293" s="11" t="e">
        <f t="array" ref="B293">INDEX($A$2:$A$200, MATCH(0, COUNTIF($B$1:B292, $A$2:$A$200), 0))</f>
        <v>#N/A</v>
      </c>
    </row>
    <row r="294" spans="1:2" ht="16">
      <c r="A294" t="s">
        <v>198</v>
      </c>
      <c r="B294" s="11" t="e">
        <f t="array" ref="B294">INDEX($A$2:$A$200, MATCH(0, COUNTIF($B$1:B293, $A$2:$A$200), 0))</f>
        <v>#N/A</v>
      </c>
    </row>
    <row r="295" spans="1:2" ht="16">
      <c r="A295" t="s">
        <v>198</v>
      </c>
      <c r="B295" s="11" t="e">
        <f t="array" ref="B295">INDEX($A$2:$A$200, MATCH(0, COUNTIF($B$1:B294, $A$2:$A$200), 0))</f>
        <v>#N/A</v>
      </c>
    </row>
    <row r="296" spans="1:2" ht="16">
      <c r="A296" t="s">
        <v>171</v>
      </c>
      <c r="B296" s="11" t="e">
        <f t="array" ref="B296">INDEX($A$2:$A$200, MATCH(0, COUNTIF($B$1:B295, $A$2:$A$200), 0))</f>
        <v>#N/A</v>
      </c>
    </row>
    <row r="297" spans="1:2" ht="16">
      <c r="A297" t="s">
        <v>107</v>
      </c>
      <c r="B297" s="11" t="e">
        <f t="array" ref="B297">INDEX($A$2:$A$200, MATCH(0, COUNTIF($B$1:B296, $A$2:$A$200), 0))</f>
        <v>#N/A</v>
      </c>
    </row>
    <row r="298" spans="1:2" ht="16">
      <c r="A298" t="s">
        <v>199</v>
      </c>
      <c r="B298" s="11" t="e">
        <f t="array" ref="B298">INDEX($A$2:$A$200, MATCH(0, COUNTIF($B$1:B297, $A$2:$A$200), 0))</f>
        <v>#N/A</v>
      </c>
    </row>
    <row r="299" spans="1:2" ht="16">
      <c r="A299" t="s">
        <v>199</v>
      </c>
      <c r="B299" s="11" t="e">
        <f t="array" ref="B299">INDEX($A$2:$A$200, MATCH(0, COUNTIF($B$1:B298, $A$2:$A$200), 0))</f>
        <v>#N/A</v>
      </c>
    </row>
    <row r="300" spans="1:2" ht="16">
      <c r="A300" t="s">
        <v>225</v>
      </c>
      <c r="B300" s="11" t="e">
        <f t="array" ref="B300">INDEX($A$2:$A$200, MATCH(0, COUNTIF($B$1:B299, $A$2:$A$200), 0))</f>
        <v>#N/A</v>
      </c>
    </row>
    <row r="301" spans="1:2" ht="16">
      <c r="A301" t="s">
        <v>225</v>
      </c>
      <c r="B301" s="11" t="e">
        <f t="array" ref="B301">INDEX($A$2:$A$200, MATCH(0, COUNTIF($B$1:B300, $A$2:$A$200), 0))</f>
        <v>#N/A</v>
      </c>
    </row>
    <row r="302" spans="1:2" ht="16">
      <c r="A302" t="s">
        <v>226</v>
      </c>
      <c r="B302" s="11" t="e">
        <f t="array" ref="B302">INDEX($A$2:$A$200, MATCH(0, COUNTIF($B$1:B301, $A$2:$A$200), 0))</f>
        <v>#N/A</v>
      </c>
    </row>
    <row r="303" spans="1:2" ht="16">
      <c r="A303" t="s">
        <v>226</v>
      </c>
      <c r="B303" s="11" t="e">
        <f t="array" ref="B303">INDEX($A$2:$A$200, MATCH(0, COUNTIF($B$1:B302, $A$2:$A$200), 0))</f>
        <v>#N/A</v>
      </c>
    </row>
    <row r="304" spans="1:2" ht="16">
      <c r="A304" t="s">
        <v>219</v>
      </c>
      <c r="B304" s="11" t="e">
        <f t="array" ref="B304">INDEX($A$2:$A$200, MATCH(0, COUNTIF($B$1:B303, $A$2:$A$200), 0))</f>
        <v>#N/A</v>
      </c>
    </row>
    <row r="305" spans="1:2" ht="16">
      <c r="A305" t="s">
        <v>220</v>
      </c>
      <c r="B305" s="11" t="e">
        <f t="array" ref="B305">INDEX($A$2:$A$200, MATCH(0, COUNTIF($B$1:B304, $A$2:$A$200), 0))</f>
        <v>#N/A</v>
      </c>
    </row>
    <row r="306" spans="1:2" ht="16">
      <c r="A306" t="s">
        <v>127</v>
      </c>
      <c r="B306" s="11" t="e">
        <f t="array" ref="B306">INDEX($A$2:$A$200, MATCH(0, COUNTIF($B$1:B305, $A$2:$A$200), 0))</f>
        <v>#N/A</v>
      </c>
    </row>
    <row r="307" spans="1:2" ht="16">
      <c r="A307" t="s">
        <v>205</v>
      </c>
      <c r="B307" s="11" t="e">
        <f t="array" ref="B307">INDEX($A$2:$A$200, MATCH(0, COUNTIF($B$1:B306, $A$2:$A$200), 0))</f>
        <v>#N/A</v>
      </c>
    </row>
    <row r="308" spans="1:2" ht="16">
      <c r="A308" t="s">
        <v>205</v>
      </c>
      <c r="B308" s="11" t="e">
        <f t="array" ref="B308">INDEX($A$2:$A$200, MATCH(0, COUNTIF($B$1:B307, $A$2:$A$200), 0))</f>
        <v>#N/A</v>
      </c>
    </row>
    <row r="309" spans="1:2" ht="16">
      <c r="A309" t="s">
        <v>205</v>
      </c>
      <c r="B309" s="11" t="e">
        <f t="array" ref="B309">INDEX($A$2:$A$200, MATCH(0, COUNTIF($B$1:B308, $A$2:$A$200), 0))</f>
        <v>#N/A</v>
      </c>
    </row>
    <row r="310" spans="1:2" ht="16">
      <c r="A310" t="s">
        <v>153</v>
      </c>
      <c r="B310" s="11" t="e">
        <f t="array" ref="B310">INDEX($A$2:$A$200, MATCH(0, COUNTIF($B$1:B309, $A$2:$A$200), 0))</f>
        <v>#N/A</v>
      </c>
    </row>
    <row r="311" spans="1:2" ht="16">
      <c r="A311" t="s">
        <v>153</v>
      </c>
      <c r="B311" s="11" t="e">
        <f t="array" ref="B311">INDEX($A$2:$A$200, MATCH(0, COUNTIF($B$1:B310, $A$2:$A$200), 0))</f>
        <v>#N/A</v>
      </c>
    </row>
    <row r="312" spans="1:2" ht="16">
      <c r="A312" t="s">
        <v>188</v>
      </c>
      <c r="B312" s="11" t="e">
        <f t="array" ref="B312">INDEX($A$2:$A$200, MATCH(0, COUNTIF($B$1:B311, $A$2:$A$200), 0))</f>
        <v>#N/A</v>
      </c>
    </row>
    <row r="313" spans="1:2" ht="16">
      <c r="A313" t="s">
        <v>188</v>
      </c>
      <c r="B313" s="11" t="e">
        <f t="array" ref="B313">INDEX($A$2:$A$200, MATCH(0, COUNTIF($B$1:B312, $A$2:$A$200), 0))</f>
        <v>#N/A</v>
      </c>
    </row>
    <row r="314" spans="1:2" ht="16">
      <c r="A314" t="s">
        <v>188</v>
      </c>
      <c r="B314" s="11" t="e">
        <f t="array" ref="B314">INDEX($A$2:$A$200, MATCH(0, COUNTIF($B$1:B313, $A$2:$A$200), 0))</f>
        <v>#N/A</v>
      </c>
    </row>
    <row r="315" spans="1:2" ht="16">
      <c r="A315" t="s">
        <v>188</v>
      </c>
      <c r="B315" s="11" t="e">
        <f t="array" ref="B315">INDEX($A$2:$A$200, MATCH(0, COUNTIF($B$1:B314, $A$2:$A$200), 0))</f>
        <v>#N/A</v>
      </c>
    </row>
    <row r="316" spans="1:2" ht="16">
      <c r="A316" t="s">
        <v>188</v>
      </c>
      <c r="B316" s="11" t="e">
        <f t="array" ref="B316">INDEX($A$2:$A$200, MATCH(0, COUNTIF($B$1:B315, $A$2:$A$200), 0))</f>
        <v>#N/A</v>
      </c>
    </row>
    <row r="317" spans="1:2" ht="16">
      <c r="A317" t="s">
        <v>227</v>
      </c>
      <c r="B317" s="11" t="e">
        <f t="array" ref="B317">INDEX($A$2:$A$200, MATCH(0, COUNTIF($B$1:B316, $A$2:$A$200), 0))</f>
        <v>#N/A</v>
      </c>
    </row>
    <row r="318" spans="1:2" ht="16">
      <c r="A318" t="s">
        <v>227</v>
      </c>
      <c r="B318" s="11" t="e">
        <f t="array" ref="B318">INDEX($A$2:$A$200, MATCH(0, COUNTIF($B$1:B317, $A$2:$A$200), 0))</f>
        <v>#N/A</v>
      </c>
    </row>
    <row r="319" spans="1:2" ht="16">
      <c r="A319" t="s">
        <v>8</v>
      </c>
      <c r="B319" s="11" t="e">
        <f t="array" ref="B319">INDEX($A$2:$A$200, MATCH(0, COUNTIF($B$1:B318, $A$2:$A$200), 0))</f>
        <v>#N/A</v>
      </c>
    </row>
    <row r="320" spans="1:2" ht="16">
      <c r="A320" t="s">
        <v>235</v>
      </c>
      <c r="B320" s="11" t="e">
        <f t="array" ref="B320">INDEX($A$2:$A$200, MATCH(0, COUNTIF($B$1:B319, $A$2:$A$200), 0))</f>
        <v>#N/A</v>
      </c>
    </row>
    <row r="321" spans="1:2" ht="16">
      <c r="A321" t="s">
        <v>235</v>
      </c>
      <c r="B321" s="11" t="e">
        <f t="array" ref="B321">INDEX($A$2:$A$200, MATCH(0, COUNTIF($B$1:B320, $A$2:$A$200), 0))</f>
        <v>#N/A</v>
      </c>
    </row>
    <row r="322" spans="1:2" ht="16">
      <c r="A322" t="s">
        <v>72</v>
      </c>
      <c r="B322" s="11" t="e">
        <f t="array" ref="B322">INDEX($A$2:$A$200, MATCH(0, COUNTIF($B$1:B321, $A$2:$A$200), 0))</f>
        <v>#N/A</v>
      </c>
    </row>
    <row r="323" spans="1:2" ht="16">
      <c r="A323" t="s">
        <v>67</v>
      </c>
      <c r="B323" s="11" t="e">
        <f t="array" ref="B323">INDEX($A$2:$A$200, MATCH(0, COUNTIF($B$1:B322, $A$2:$A$200), 0))</f>
        <v>#N/A</v>
      </c>
    </row>
    <row r="324" spans="1:2" ht="16">
      <c r="A324" t="s">
        <v>51</v>
      </c>
      <c r="B324" s="11" t="e">
        <f t="array" ref="B324">INDEX($A$2:$A$200, MATCH(0, COUNTIF($B$1:B323, $A$2:$A$200), 0))</f>
        <v>#N/A</v>
      </c>
    </row>
    <row r="325" spans="1:2" ht="16">
      <c r="A325" t="s">
        <v>143</v>
      </c>
      <c r="B325" s="11" t="e">
        <f t="array" ref="B325">INDEX($A$2:$A$200, MATCH(0, COUNTIF($B$1:B324, $A$2:$A$200), 0))</f>
        <v>#N/A</v>
      </c>
    </row>
    <row r="326" spans="1:2" ht="16">
      <c r="A326" t="s">
        <v>143</v>
      </c>
      <c r="B326" s="11" t="e">
        <f t="array" ref="B326">INDEX($A$2:$A$200, MATCH(0, COUNTIF($B$1:B325, $A$2:$A$200), 0))</f>
        <v>#N/A</v>
      </c>
    </row>
    <row r="327" spans="1:2" ht="16">
      <c r="A327" t="s">
        <v>144</v>
      </c>
      <c r="B327" s="11" t="e">
        <f t="array" ref="B327">INDEX($A$2:$A$200, MATCH(0, COUNTIF($B$1:B326, $A$2:$A$200), 0))</f>
        <v>#N/A</v>
      </c>
    </row>
    <row r="328" spans="1:2" ht="16">
      <c r="A328" t="s">
        <v>144</v>
      </c>
      <c r="B328" s="11" t="e">
        <f t="array" ref="B328">INDEX($A$2:$A$200, MATCH(0, COUNTIF($B$1:B327, $A$2:$A$200), 0))</f>
        <v>#N/A</v>
      </c>
    </row>
    <row r="329" spans="1:2" ht="16">
      <c r="A329" t="s">
        <v>29</v>
      </c>
      <c r="B329" s="11" t="e">
        <f t="array" ref="B329">INDEX($A$2:$A$200, MATCH(0, COUNTIF($B$1:B328, $A$2:$A$200), 0))</f>
        <v>#N/A</v>
      </c>
    </row>
    <row r="330" spans="1:2" ht="16">
      <c r="A330" t="s">
        <v>183</v>
      </c>
      <c r="B330" s="11" t="e">
        <f t="array" ref="B330">INDEX($A$2:$A$200, MATCH(0, COUNTIF($B$1:B329, $A$2:$A$200), 0))</f>
        <v>#N/A</v>
      </c>
    </row>
    <row r="331" spans="1:2" ht="16">
      <c r="A331" t="s">
        <v>183</v>
      </c>
      <c r="B331" s="11" t="e">
        <f t="array" ref="B331">INDEX($A$2:$A$200, MATCH(0, COUNTIF($B$1:B330, $A$2:$A$200), 0))</f>
        <v>#N/A</v>
      </c>
    </row>
    <row r="332" spans="1:2" ht="16">
      <c r="A332" t="s">
        <v>217</v>
      </c>
      <c r="B332" s="11" t="e">
        <f t="array" ref="B332">INDEX($A$2:$A$200, MATCH(0, COUNTIF($B$1:B331, $A$2:$A$200), 0))</f>
        <v>#N/A</v>
      </c>
    </row>
    <row r="333" spans="1:2" ht="16">
      <c r="A333" t="s">
        <v>217</v>
      </c>
      <c r="B333" s="11" t="e">
        <f t="array" ref="B333">INDEX($A$2:$A$200, MATCH(0, COUNTIF($B$1:B332, $A$2:$A$200), 0))</f>
        <v>#N/A</v>
      </c>
    </row>
    <row r="334" spans="1:2" ht="16">
      <c r="A334" t="s">
        <v>20</v>
      </c>
      <c r="B334" s="11" t="e">
        <f t="array" ref="B334">INDEX($A$2:$A$200, MATCH(0, COUNTIF($B$1:B333, $A$2:$A$200), 0))</f>
        <v>#N/A</v>
      </c>
    </row>
    <row r="335" spans="1:2" ht="16">
      <c r="A335" t="s">
        <v>167</v>
      </c>
      <c r="B335" s="11" t="e">
        <f t="array" ref="B335">INDEX($A$2:$A$200, MATCH(0, COUNTIF($B$1:B334, $A$2:$A$200), 0))</f>
        <v>#N/A</v>
      </c>
    </row>
    <row r="336" spans="1:2" ht="16">
      <c r="A336" t="s">
        <v>167</v>
      </c>
      <c r="B336" s="11" t="e">
        <f t="array" ref="B336">INDEX($A$2:$A$200, MATCH(0, COUNTIF($B$1:B335, $A$2:$A$200), 0))</f>
        <v>#N/A</v>
      </c>
    </row>
    <row r="337" spans="1:2" ht="16">
      <c r="A337" t="s">
        <v>167</v>
      </c>
      <c r="B337" s="11" t="e">
        <f t="array" ref="B337">INDEX($A$2:$A$200, MATCH(0, COUNTIF($B$1:B336, $A$2:$A$200), 0))</f>
        <v>#N/A</v>
      </c>
    </row>
    <row r="338" spans="1:2" ht="16">
      <c r="A338" t="s">
        <v>167</v>
      </c>
      <c r="B338" s="11" t="e">
        <f t="array" ref="B338">INDEX($A$2:$A$200, MATCH(0, COUNTIF($B$1:B337, $A$2:$A$200), 0))</f>
        <v>#N/A</v>
      </c>
    </row>
    <row r="339" spans="1:2" ht="16">
      <c r="A339" t="s">
        <v>167</v>
      </c>
      <c r="B339" s="11" t="e">
        <f t="array" ref="B339">INDEX($A$2:$A$200, MATCH(0, COUNTIF($B$1:B338, $A$2:$A$200), 0))</f>
        <v>#N/A</v>
      </c>
    </row>
    <row r="340" spans="1:2" ht="16">
      <c r="A340" t="s">
        <v>167</v>
      </c>
      <c r="B340" s="11" t="e">
        <f t="array" ref="B340">INDEX($A$2:$A$200, MATCH(0, COUNTIF($B$1:B339, $A$2:$A$200), 0))</f>
        <v>#N/A</v>
      </c>
    </row>
    <row r="341" spans="1:2" ht="16">
      <c r="A341" t="s">
        <v>167</v>
      </c>
      <c r="B341" s="11" t="e">
        <f t="array" ref="B341">INDEX($A$2:$A$200, MATCH(0, COUNTIF($B$1:B340, $A$2:$A$200), 0))</f>
        <v>#N/A</v>
      </c>
    </row>
    <row r="342" spans="1:2" ht="16">
      <c r="A342" t="s">
        <v>176</v>
      </c>
      <c r="B342" s="11" t="e">
        <f t="array" ref="B342">INDEX($A$2:$A$200, MATCH(0, COUNTIF($B$1:B341, $A$2:$A$200), 0))</f>
        <v>#N/A</v>
      </c>
    </row>
    <row r="343" spans="1:2" ht="16">
      <c r="A343" t="s">
        <v>231</v>
      </c>
      <c r="B343" s="11" t="e">
        <f t="array" ref="B343">INDEX($A$2:$A$200, MATCH(0, COUNTIF($B$1:B342, $A$2:$A$200), 0))</f>
        <v>#N/A</v>
      </c>
    </row>
    <row r="344" spans="1:2" ht="16">
      <c r="A344" t="s">
        <v>103</v>
      </c>
      <c r="B344" s="11" t="e">
        <f t="array" ref="B344">INDEX($A$2:$A$200, MATCH(0, COUNTIF($B$1:B343, $A$2:$A$200), 0))</f>
        <v>#N/A</v>
      </c>
    </row>
    <row r="345" spans="1:2" ht="16">
      <c r="A345" t="s">
        <v>35</v>
      </c>
      <c r="B345" s="11" t="e">
        <f t="array" ref="B345">INDEX($A$2:$A$200, MATCH(0, COUNTIF($B$1:B344, $A$2:$A$200), 0))</f>
        <v>#N/A</v>
      </c>
    </row>
    <row r="346" spans="1:2" ht="16">
      <c r="A346" t="s">
        <v>33</v>
      </c>
      <c r="B346" s="11" t="e">
        <f t="array" ref="B346">INDEX($A$2:$A$200, MATCH(0, COUNTIF($B$1:B345, $A$2:$A$200), 0))</f>
        <v>#N/A</v>
      </c>
    </row>
    <row r="347" spans="1:2" ht="16">
      <c r="A347" t="s">
        <v>4</v>
      </c>
      <c r="B347" s="11" t="e">
        <f t="array" ref="B347">INDEX($A$2:$A$200, MATCH(0, COUNTIF($B$1:B346, $A$2:$A$200), 0))</f>
        <v>#N/A</v>
      </c>
    </row>
    <row r="348" spans="1:2" ht="16">
      <c r="A348" t="s">
        <v>68</v>
      </c>
      <c r="B348" s="11" t="e">
        <f t="array" ref="B348">INDEX($A$2:$A$200, MATCH(0, COUNTIF($B$1:B347, $A$2:$A$200), 0))</f>
        <v>#N/A</v>
      </c>
    </row>
    <row r="349" spans="1:2" ht="16">
      <c r="A349" t="s">
        <v>201</v>
      </c>
      <c r="B349" s="11" t="e">
        <f t="array" ref="B349">INDEX($A$2:$A$200, MATCH(0, COUNTIF($B$1:B348, $A$2:$A$200), 0))</f>
        <v>#N/A</v>
      </c>
    </row>
    <row r="350" spans="1:2" ht="16">
      <c r="A350" t="s">
        <v>239</v>
      </c>
      <c r="B350" s="11" t="e">
        <f t="array" ref="B350">INDEX($A$2:$A$200, MATCH(0, COUNTIF($B$1:B349, $A$2:$A$200), 0))</f>
        <v>#N/A</v>
      </c>
    </row>
    <row r="351" spans="1:2" ht="16">
      <c r="A351" t="s">
        <v>19</v>
      </c>
      <c r="B351" s="11" t="e">
        <f t="array" ref="B351">INDEX($A$2:$A$200, MATCH(0, COUNTIF($B$1:B350, $A$2:$A$200), 0))</f>
        <v>#N/A</v>
      </c>
    </row>
    <row r="352" spans="1:2" ht="16">
      <c r="A352" t="s">
        <v>208</v>
      </c>
      <c r="B352" s="11" t="e">
        <f t="array" ref="B352">INDEX($A$2:$A$200, MATCH(0, COUNTIF($B$1:B351, $A$2:$A$200), 0))</f>
        <v>#N/A</v>
      </c>
    </row>
    <row r="353" spans="1:2" ht="16">
      <c r="A353" t="s">
        <v>38</v>
      </c>
      <c r="B353" s="11" t="e">
        <f t="array" ref="B353">INDEX($A$2:$A$200, MATCH(0, COUNTIF($B$1:B352, $A$2:$A$200), 0))</f>
        <v>#N/A</v>
      </c>
    </row>
    <row r="354" spans="1:2" ht="16">
      <c r="A354" t="s">
        <v>40</v>
      </c>
      <c r="B354" s="11" t="e">
        <f t="array" ref="B354">INDEX($A$2:$A$200, MATCH(0, COUNTIF($B$1:B353, $A$2:$A$200), 0))</f>
        <v>#N/A</v>
      </c>
    </row>
    <row r="355" spans="1:2" ht="16">
      <c r="A355" t="s">
        <v>39</v>
      </c>
      <c r="B355" s="11" t="e">
        <f t="array" ref="B355">INDEX($A$2:$A$200, MATCH(0, COUNTIF($B$1:B354, $A$2:$A$200), 0))</f>
        <v>#N/A</v>
      </c>
    </row>
    <row r="356" spans="1:2" ht="16">
      <c r="A356" t="s">
        <v>155</v>
      </c>
      <c r="B356" s="11" t="e">
        <f t="array" ref="B356">INDEX($A$2:$A$200, MATCH(0, COUNTIF($B$1:B355, $A$2:$A$200), 0))</f>
        <v>#N/A</v>
      </c>
    </row>
    <row r="357" spans="1:2" ht="16">
      <c r="A357" t="s">
        <v>155</v>
      </c>
      <c r="B357" s="11" t="e">
        <f t="array" ref="B357">INDEX($A$2:$A$200, MATCH(0, COUNTIF($B$1:B356, $A$2:$A$200), 0))</f>
        <v>#N/A</v>
      </c>
    </row>
    <row r="358" spans="1:2" ht="16">
      <c r="A358" t="s">
        <v>200</v>
      </c>
      <c r="B358" s="11" t="e">
        <f t="array" ref="B358">INDEX($A$2:$A$200, MATCH(0, COUNTIF($B$1:B357, $A$2:$A$200), 0))</f>
        <v>#N/A</v>
      </c>
    </row>
  </sheetData>
  <sortState ref="A1:A365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E1" sqref="E1:E132"/>
    </sheetView>
  </sheetViews>
  <sheetFormatPr baseColWidth="10" defaultRowHeight="15" x14ac:dyDescent="0"/>
  <sheetData>
    <row r="1" spans="1:14">
      <c r="A1" t="s">
        <v>81</v>
      </c>
      <c r="B1" t="s">
        <v>244</v>
      </c>
      <c r="E1" t="str">
        <f>CONCATENATE($I$1, A1, $I$1, ":", $I$1,  B1, $I$1, ",")</f>
        <v>"Aerosols":"#a50026",</v>
      </c>
      <c r="I1" t="s">
        <v>243</v>
      </c>
      <c r="J1" t="s">
        <v>244</v>
      </c>
    </row>
    <row r="2" spans="1:14">
      <c r="A2" t="s">
        <v>174</v>
      </c>
      <c r="B2" t="s">
        <v>245</v>
      </c>
      <c r="E2" t="str">
        <f t="shared" ref="E2:E65" si="0">CONCATENATE($I$1, A2, $I$1, ":", B2, ",")</f>
        <v>"Agricultural Soils":#d73027,</v>
      </c>
      <c r="J2" t="s">
        <v>245</v>
      </c>
    </row>
    <row r="3" spans="1:14">
      <c r="A3" t="s">
        <v>129</v>
      </c>
      <c r="B3" t="s">
        <v>246</v>
      </c>
      <c r="E3" t="str">
        <f t="shared" si="0"/>
        <v>"Agriculture":#f46d43,</v>
      </c>
      <c r="J3" t="s">
        <v>246</v>
      </c>
    </row>
    <row r="4" spans="1:14">
      <c r="A4" t="s">
        <v>122</v>
      </c>
      <c r="B4" t="s">
        <v>247</v>
      </c>
      <c r="E4" t="str">
        <f t="shared" si="0"/>
        <v>"Agriculture, Foresty and Fishing":#fdae61,</v>
      </c>
      <c r="J4" t="s">
        <v>247</v>
      </c>
    </row>
    <row r="5" spans="1:14">
      <c r="A5" t="s">
        <v>125</v>
      </c>
      <c r="B5" t="s">
        <v>248</v>
      </c>
      <c r="E5" t="str">
        <f t="shared" si="0"/>
        <v>"Air":#fee090,</v>
      </c>
      <c r="J5" t="s">
        <v>248</v>
      </c>
      <c r="N5" t="s">
        <v>242</v>
      </c>
    </row>
    <row r="6" spans="1:14">
      <c r="A6" t="s">
        <v>99</v>
      </c>
      <c r="B6" t="s">
        <v>249</v>
      </c>
      <c r="E6" t="str">
        <f t="shared" si="0"/>
        <v>"All other Manufacturing":#ffffbf,</v>
      </c>
      <c r="J6" t="s">
        <v>249</v>
      </c>
    </row>
    <row r="7" spans="1:14">
      <c r="A7" t="s">
        <v>149</v>
      </c>
      <c r="B7" t="s">
        <v>250</v>
      </c>
      <c r="E7" t="str">
        <f t="shared" si="0"/>
        <v>"Alpacas":#e0f3f8,</v>
      </c>
      <c r="J7" t="s">
        <v>250</v>
      </c>
    </row>
    <row r="8" spans="1:14">
      <c r="A8" t="s">
        <v>53</v>
      </c>
      <c r="B8" t="s">
        <v>251</v>
      </c>
      <c r="E8" t="str">
        <f t="shared" si="0"/>
        <v>"Aluminium Production":#abd9e9,</v>
      </c>
      <c r="J8" t="s">
        <v>251</v>
      </c>
    </row>
    <row r="9" spans="1:14">
      <c r="A9" t="s">
        <v>206</v>
      </c>
      <c r="B9" t="s">
        <v>252</v>
      </c>
      <c r="E9" t="str">
        <f t="shared" si="0"/>
        <v>"Animal Production":#74add1,</v>
      </c>
      <c r="J9" t="s">
        <v>252</v>
      </c>
    </row>
    <row r="10" spans="1:14">
      <c r="A10" t="s">
        <v>184</v>
      </c>
      <c r="B10" t="s">
        <v>253</v>
      </c>
      <c r="E10" t="str">
        <f t="shared" si="0"/>
        <v>"Animal Waste applied to soils":#4575b4,</v>
      </c>
      <c r="J10" t="s">
        <v>253</v>
      </c>
    </row>
    <row r="11" spans="1:14">
      <c r="A11" t="s">
        <v>211</v>
      </c>
      <c r="B11" t="s">
        <v>254</v>
      </c>
      <c r="E11" t="str">
        <f t="shared" si="0"/>
        <v>"Atmospheric Deposition":#313695,</v>
      </c>
      <c r="J11" t="s">
        <v>254</v>
      </c>
    </row>
    <row r="12" spans="1:14">
      <c r="A12" t="s">
        <v>79</v>
      </c>
      <c r="E12" t="str">
        <f t="shared" si="0"/>
        <v>"Auerosols, Metred dose inhalers":,</v>
      </c>
    </row>
    <row r="13" spans="1:14">
      <c r="A13" t="s">
        <v>195</v>
      </c>
      <c r="B13" t="s">
        <v>244</v>
      </c>
      <c r="E13" t="str">
        <f t="shared" si="0"/>
        <v>"Barley":#a50026,</v>
      </c>
    </row>
    <row r="14" spans="1:14">
      <c r="A14" t="s">
        <v>89</v>
      </c>
      <c r="B14" t="s">
        <v>245</v>
      </c>
      <c r="E14" t="str">
        <f t="shared" si="0"/>
        <v>"Basic Chemical Manufacturing":#d73027,</v>
      </c>
    </row>
    <row r="15" spans="1:14">
      <c r="A15" t="s">
        <v>139</v>
      </c>
      <c r="B15" t="s">
        <v>246</v>
      </c>
      <c r="E15" t="str">
        <f t="shared" si="0"/>
        <v>"Beef Cattle":#f46d43,</v>
      </c>
    </row>
    <row r="16" spans="1:14">
      <c r="A16" t="s">
        <v>168</v>
      </c>
      <c r="B16" t="s">
        <v>247</v>
      </c>
      <c r="E16" t="str">
        <f t="shared" si="0"/>
        <v>"Boars":#fdae61,</v>
      </c>
    </row>
    <row r="17" spans="1:5">
      <c r="A17" t="s">
        <v>157</v>
      </c>
      <c r="B17" t="s">
        <v>248</v>
      </c>
      <c r="E17" t="str">
        <f t="shared" si="0"/>
        <v>"Breeding Ewes":#fee090,</v>
      </c>
    </row>
    <row r="18" spans="1:5">
      <c r="A18" t="s">
        <v>152</v>
      </c>
      <c r="B18" t="s">
        <v>249</v>
      </c>
      <c r="E18" t="str">
        <f t="shared" si="0"/>
        <v>"Buffalo":#ffffbf,</v>
      </c>
    </row>
    <row r="19" spans="1:5">
      <c r="A19" t="s">
        <v>134</v>
      </c>
      <c r="B19" t="s">
        <v>250</v>
      </c>
      <c r="E19" t="str">
        <f t="shared" si="0"/>
        <v>"Bulls greater than one year":#e0f3f8,</v>
      </c>
    </row>
    <row r="20" spans="1:5">
      <c r="A20" t="s">
        <v>135</v>
      </c>
      <c r="B20" t="s">
        <v>251</v>
      </c>
      <c r="E20" t="str">
        <f t="shared" si="0"/>
        <v>"Bulls less than one year":#abd9e9,</v>
      </c>
    </row>
    <row r="21" spans="1:5">
      <c r="A21" t="s">
        <v>111</v>
      </c>
      <c r="B21" t="s">
        <v>252</v>
      </c>
      <c r="E21" t="str">
        <f t="shared" si="0"/>
        <v>"Buses":#74add1,</v>
      </c>
    </row>
    <row r="22" spans="1:5">
      <c r="A22" t="s">
        <v>162</v>
      </c>
      <c r="B22" t="s">
        <v>253</v>
      </c>
      <c r="E22" t="str">
        <f t="shared" si="0"/>
        <v>"Camels":#4575b4,</v>
      </c>
    </row>
    <row r="23" spans="1:5">
      <c r="A23" t="s">
        <v>161</v>
      </c>
      <c r="B23" t="s">
        <v>254</v>
      </c>
      <c r="E23" t="str">
        <f t="shared" si="0"/>
        <v>"Camels and Llamas":#313695,</v>
      </c>
    </row>
    <row r="24" spans="1:5">
      <c r="A24" t="s">
        <v>108</v>
      </c>
      <c r="B24" t="s">
        <v>244</v>
      </c>
      <c r="E24" t="str">
        <f t="shared" si="0"/>
        <v>"Cars":#a50026,</v>
      </c>
    </row>
    <row r="25" spans="1:5">
      <c r="A25" t="s">
        <v>131</v>
      </c>
      <c r="B25" t="s">
        <v>245</v>
      </c>
      <c r="E25" t="str">
        <f t="shared" si="0"/>
        <v>"Cattle":#d73027,</v>
      </c>
    </row>
    <row r="26" spans="1:5">
      <c r="A26" t="s">
        <v>44</v>
      </c>
      <c r="B26" t="s">
        <v>246</v>
      </c>
      <c r="E26" t="str">
        <f t="shared" si="0"/>
        <v>"Cement Production":#f46d43,</v>
      </c>
    </row>
    <row r="27" spans="1:5">
      <c r="A27" t="s">
        <v>95</v>
      </c>
      <c r="B27" t="s">
        <v>247</v>
      </c>
      <c r="E27" t="str">
        <f t="shared" si="0"/>
        <v>"Cement, Lime, Plaster and Concrete Manufacturing":#fdae61,</v>
      </c>
    </row>
    <row r="28" spans="1:5">
      <c r="A28" t="s">
        <v>96</v>
      </c>
      <c r="B28" t="s">
        <v>248</v>
      </c>
      <c r="E28" t="str">
        <f t="shared" si="0"/>
        <v>"Ceramic Manufacturing":#fee090,</v>
      </c>
    </row>
    <row r="29" spans="1:5">
      <c r="A29" t="s">
        <v>194</v>
      </c>
      <c r="B29" t="s">
        <v>249</v>
      </c>
      <c r="E29" t="str">
        <f t="shared" si="0"/>
        <v>"Cereals":#ffffbf,</v>
      </c>
    </row>
    <row r="30" spans="1:5">
      <c r="A30" t="s">
        <v>240</v>
      </c>
      <c r="B30" t="s">
        <v>250</v>
      </c>
      <c r="E30" t="str">
        <f t="shared" si="0"/>
        <v>"CerealsWheat":#e0f3f8,</v>
      </c>
    </row>
    <row r="31" spans="1:5">
      <c r="A31" t="s">
        <v>48</v>
      </c>
      <c r="B31" t="s">
        <v>251</v>
      </c>
      <c r="E31" t="str">
        <f t="shared" si="0"/>
        <v>"Chemical Industry":#abd9e9,</v>
      </c>
    </row>
    <row r="32" spans="1:5">
      <c r="A32" t="s">
        <v>87</v>
      </c>
      <c r="B32" t="s">
        <v>252</v>
      </c>
      <c r="E32" t="str">
        <f t="shared" si="0"/>
        <v>"Chemicals":#74add1,</v>
      </c>
    </row>
    <row r="33" spans="1:5">
      <c r="A33" t="s">
        <v>105</v>
      </c>
      <c r="B33" t="s">
        <v>253</v>
      </c>
      <c r="E33" t="str">
        <f t="shared" si="0"/>
        <v>"Civil Aviation":#4575b4,</v>
      </c>
    </row>
    <row r="34" spans="1:5">
      <c r="A34" t="s">
        <v>15</v>
      </c>
      <c r="B34" t="s">
        <v>254</v>
      </c>
      <c r="E34" t="str">
        <f t="shared" si="0"/>
        <v>"Coal Mining":#313695,</v>
      </c>
    </row>
    <row r="35" spans="1:5">
      <c r="A35" t="s">
        <v>52</v>
      </c>
      <c r="B35" t="s">
        <v>244</v>
      </c>
      <c r="E35" t="str">
        <f t="shared" si="0"/>
        <v>"Coke":#a50026,</v>
      </c>
    </row>
    <row r="36" spans="1:5">
      <c r="A36" t="s">
        <v>73</v>
      </c>
      <c r="B36" t="s">
        <v>245</v>
      </c>
      <c r="E36" t="str">
        <f t="shared" si="0"/>
        <v>"Commercial air conditioning":#d73027,</v>
      </c>
    </row>
    <row r="37" spans="1:5">
      <c r="A37" t="s">
        <v>118</v>
      </c>
      <c r="B37" t="s">
        <v>246</v>
      </c>
      <c r="E37" t="str">
        <f t="shared" si="0"/>
        <v>"Commercial Institutional":#f46d43,</v>
      </c>
    </row>
    <row r="38" spans="1:5">
      <c r="A38" t="s">
        <v>64</v>
      </c>
      <c r="B38" t="s">
        <v>247</v>
      </c>
      <c r="E38" t="str">
        <f t="shared" si="0"/>
        <v>"Commercial Refrigeration":#fdae61,</v>
      </c>
    </row>
    <row r="39" spans="1:5">
      <c r="A39" t="s">
        <v>104</v>
      </c>
      <c r="B39" t="s">
        <v>248</v>
      </c>
      <c r="E39" t="str">
        <f t="shared" si="0"/>
        <v>"Construction":#fee090,</v>
      </c>
    </row>
    <row r="40" spans="1:5">
      <c r="A40" t="s">
        <v>61</v>
      </c>
      <c r="B40" t="s">
        <v>249</v>
      </c>
      <c r="E40" t="str">
        <f t="shared" si="0"/>
        <v>"Consumption of Halocarbons and Sulphur Hexafluoride":#ffffbf,</v>
      </c>
    </row>
    <row r="41" spans="1:5">
      <c r="A41" t="s">
        <v>173</v>
      </c>
      <c r="B41" t="s">
        <v>250</v>
      </c>
      <c r="E41" t="str">
        <f t="shared" si="0"/>
        <v>"Continuously Flooded":#e0f3f8,</v>
      </c>
    </row>
    <row r="42" spans="1:5">
      <c r="A42" t="s">
        <v>177</v>
      </c>
      <c r="B42" t="s">
        <v>251</v>
      </c>
      <c r="E42" t="str">
        <f t="shared" si="0"/>
        <v>"Cotton":#abd9e9,</v>
      </c>
    </row>
    <row r="43" spans="1:5">
      <c r="A43" t="s">
        <v>140</v>
      </c>
      <c r="B43" t="s">
        <v>252</v>
      </c>
      <c r="E43" t="str">
        <f t="shared" si="0"/>
        <v>"Cows greater than two":#74add1,</v>
      </c>
    </row>
    <row r="44" spans="1:5">
      <c r="A44" t="s">
        <v>141</v>
      </c>
      <c r="B44" t="s">
        <v>253</v>
      </c>
      <c r="E44" t="str">
        <f t="shared" si="0"/>
        <v>"Cows less than one":#4575b4,</v>
      </c>
    </row>
    <row r="45" spans="1:5">
      <c r="A45" t="s">
        <v>142</v>
      </c>
      <c r="B45" t="s">
        <v>254</v>
      </c>
      <c r="E45" t="str">
        <f t="shared" si="0"/>
        <v>"Cows one to two":#313695,</v>
      </c>
    </row>
    <row r="46" spans="1:5">
      <c r="A46" t="s">
        <v>193</v>
      </c>
      <c r="B46" t="s">
        <v>244</v>
      </c>
      <c r="E46" t="str">
        <f t="shared" si="0"/>
        <v>"Crop Resuide":#a50026,</v>
      </c>
    </row>
    <row r="47" spans="1:5">
      <c r="A47" t="s">
        <v>26</v>
      </c>
      <c r="B47" t="s">
        <v>245</v>
      </c>
      <c r="E47" t="str">
        <f t="shared" si="0"/>
        <v>"Crude Oil Production":#d73027,</v>
      </c>
    </row>
    <row r="48" spans="1:5">
      <c r="A48" t="s">
        <v>203</v>
      </c>
      <c r="B48" t="s">
        <v>246</v>
      </c>
      <c r="E48" t="str">
        <f t="shared" si="0"/>
        <v>"Cultivation of Histosols":#f46d43,</v>
      </c>
    </row>
    <row r="49" spans="1:5">
      <c r="A49" t="s">
        <v>132</v>
      </c>
      <c r="B49" t="s">
        <v>247</v>
      </c>
      <c r="E49" t="str">
        <f t="shared" si="0"/>
        <v>"Dairy Cattle":#fdae61,</v>
      </c>
    </row>
    <row r="50" spans="1:5">
      <c r="A50" t="s">
        <v>23</v>
      </c>
      <c r="B50" t="s">
        <v>248</v>
      </c>
      <c r="E50" t="str">
        <f t="shared" si="0"/>
        <v>"Decommissioned Mines":#fee090,</v>
      </c>
    </row>
    <row r="51" spans="1:5">
      <c r="A51" t="s">
        <v>150</v>
      </c>
      <c r="B51" t="s">
        <v>249</v>
      </c>
      <c r="E51" t="str">
        <f t="shared" si="0"/>
        <v>"Deer":#ffffbf,</v>
      </c>
    </row>
    <row r="52" spans="1:5">
      <c r="A52" t="s">
        <v>175</v>
      </c>
      <c r="B52" t="s">
        <v>250</v>
      </c>
      <c r="E52" t="str">
        <f t="shared" si="0"/>
        <v>"Direct Soil Emissions":#e0f3f8,</v>
      </c>
    </row>
    <row r="53" spans="1:5">
      <c r="A53" t="s">
        <v>34</v>
      </c>
      <c r="B53" t="s">
        <v>251</v>
      </c>
      <c r="E53" t="str">
        <f t="shared" si="0"/>
        <v>"Distribution":#abd9e9,</v>
      </c>
    </row>
    <row r="54" spans="1:5">
      <c r="A54" t="s">
        <v>106</v>
      </c>
      <c r="B54" t="s">
        <v>252</v>
      </c>
      <c r="E54" t="str">
        <f t="shared" si="0"/>
        <v>"Domestic":#74add1,</v>
      </c>
    </row>
    <row r="55" spans="1:5">
      <c r="A55" t="s">
        <v>116</v>
      </c>
      <c r="B55" t="s">
        <v>253</v>
      </c>
      <c r="E55" t="str">
        <f t="shared" si="0"/>
        <v>"Domestic Pleasure Crafts":#4575b4,</v>
      </c>
    </row>
    <row r="56" spans="1:5">
      <c r="A56" t="s">
        <v>63</v>
      </c>
      <c r="B56" t="s">
        <v>254</v>
      </c>
      <c r="E56" t="str">
        <f t="shared" si="0"/>
        <v>"Domestic refrigeration":#313695,</v>
      </c>
    </row>
    <row r="57" spans="1:5">
      <c r="A57" t="s">
        <v>69</v>
      </c>
      <c r="B57" t="s">
        <v>244</v>
      </c>
      <c r="E57" t="str">
        <f t="shared" si="0"/>
        <v>"Domestric stationary air conditioning":#a50026,</v>
      </c>
    </row>
    <row r="58" spans="1:5">
      <c r="A58" t="s">
        <v>166</v>
      </c>
      <c r="B58" t="s">
        <v>245</v>
      </c>
      <c r="E58" t="str">
        <f t="shared" si="0"/>
        <v>"Donkeys":#d73027,</v>
      </c>
    </row>
    <row r="59" spans="1:5">
      <c r="A59" t="s">
        <v>221</v>
      </c>
      <c r="B59" t="s">
        <v>246</v>
      </c>
      <c r="E59" t="str">
        <f t="shared" si="0"/>
        <v>"Early Dry Season":#f46d43,</v>
      </c>
    </row>
    <row r="60" spans="1:5">
      <c r="A60" t="s">
        <v>0</v>
      </c>
      <c r="B60" t="s">
        <v>247</v>
      </c>
      <c r="E60" t="str">
        <f t="shared" si="0"/>
        <v>"Energy":#fdae61,</v>
      </c>
    </row>
    <row r="61" spans="1:5">
      <c r="A61" t="s">
        <v>2</v>
      </c>
      <c r="B61" t="s">
        <v>248</v>
      </c>
      <c r="E61" t="str">
        <f t="shared" si="0"/>
        <v>"Energy Industries":#fee090,</v>
      </c>
    </row>
    <row r="62" spans="1:5">
      <c r="A62" t="s">
        <v>130</v>
      </c>
      <c r="B62" t="s">
        <v>249</v>
      </c>
      <c r="E62" t="str">
        <f t="shared" si="0"/>
        <v>"Enteric Fermentation":#ffffbf,</v>
      </c>
    </row>
    <row r="63" spans="1:5">
      <c r="A63" t="s">
        <v>222</v>
      </c>
      <c r="B63" t="s">
        <v>250</v>
      </c>
      <c r="E63" t="str">
        <f t="shared" si="0"/>
        <v>"Eucalypt Open forest":#e0f3f8,</v>
      </c>
    </row>
    <row r="64" spans="1:5">
      <c r="A64" t="s">
        <v>223</v>
      </c>
      <c r="B64" t="s">
        <v>251</v>
      </c>
      <c r="E64" t="str">
        <f t="shared" si="0"/>
        <v>"Eucalypt Woodland":#abd9e9,</v>
      </c>
    </row>
    <row r="65" spans="1:5">
      <c r="A65" t="s">
        <v>36</v>
      </c>
      <c r="B65" t="s">
        <v>252</v>
      </c>
      <c r="E65" t="str">
        <f t="shared" si="0"/>
        <v>"Exploration":#74add1,</v>
      </c>
    </row>
    <row r="66" spans="1:5">
      <c r="A66" t="s">
        <v>146</v>
      </c>
      <c r="B66" t="s">
        <v>253</v>
      </c>
      <c r="E66" t="str">
        <f t="shared" ref="E66:E129" si="1">CONCATENATE($I$1, A66, $I$1, ":", B66, ",")</f>
        <v>"Export":#4575b4,</v>
      </c>
    </row>
    <row r="67" spans="1:5">
      <c r="A67" t="s">
        <v>209</v>
      </c>
      <c r="B67" t="s">
        <v>254</v>
      </c>
      <c r="E67" t="str">
        <f t="shared" si="1"/>
        <v>"Faeces":#313695,</v>
      </c>
    </row>
    <row r="68" spans="1:5">
      <c r="A68" t="s">
        <v>145</v>
      </c>
      <c r="B68" t="s">
        <v>244</v>
      </c>
      <c r="E68" t="str">
        <f t="shared" si="1"/>
        <v>"Feedlot Cattle":#a50026,</v>
      </c>
    </row>
    <row r="69" spans="1:5">
      <c r="A69" t="s">
        <v>212</v>
      </c>
      <c r="B69" t="s">
        <v>245</v>
      </c>
      <c r="E69" t="str">
        <f t="shared" si="1"/>
        <v>"Fertiliser":#d73027,</v>
      </c>
    </row>
    <row r="70" spans="1:5">
      <c r="A70" t="s">
        <v>213</v>
      </c>
      <c r="B70" t="s">
        <v>246</v>
      </c>
      <c r="E70" t="str">
        <f t="shared" si="1"/>
        <v>"Field burning of agricultural residues":#f46d43,</v>
      </c>
    </row>
    <row r="71" spans="1:5">
      <c r="A71" t="s">
        <v>232</v>
      </c>
      <c r="B71" t="s">
        <v>247</v>
      </c>
      <c r="E71" t="str">
        <f t="shared" si="1"/>
        <v>"Field Burning of Agricultural Resiudes":#fdae61,</v>
      </c>
    </row>
    <row r="72" spans="1:5">
      <c r="A72" t="s">
        <v>78</v>
      </c>
      <c r="B72" t="s">
        <v>248</v>
      </c>
      <c r="E72" t="str">
        <f t="shared" si="1"/>
        <v>"Fire Extinguishers":#fee090,</v>
      </c>
    </row>
    <row r="73" spans="1:5">
      <c r="A73" t="s">
        <v>37</v>
      </c>
      <c r="B73" t="s">
        <v>249</v>
      </c>
      <c r="E73" t="str">
        <f t="shared" si="1"/>
        <v>"Flared":#ffffbf,</v>
      </c>
    </row>
    <row r="74" spans="1:5">
      <c r="A74" t="s">
        <v>24</v>
      </c>
      <c r="B74" t="s">
        <v>250</v>
      </c>
      <c r="E74" t="str">
        <f t="shared" si="1"/>
        <v>"Flaring":#e0f3f8,</v>
      </c>
    </row>
    <row r="75" spans="1:5">
      <c r="A75" t="s">
        <v>77</v>
      </c>
      <c r="B75" t="s">
        <v>251</v>
      </c>
      <c r="E75" t="str">
        <f t="shared" si="1"/>
        <v>"Foam Blowing":#abd9e9,</v>
      </c>
    </row>
    <row r="76" spans="1:5">
      <c r="A76" t="s">
        <v>57</v>
      </c>
      <c r="B76" t="s">
        <v>252</v>
      </c>
      <c r="E76" t="str">
        <f t="shared" si="1"/>
        <v>"Food and Drink":#74add1,</v>
      </c>
    </row>
    <row r="77" spans="1:5">
      <c r="A77" t="s">
        <v>92</v>
      </c>
      <c r="B77" t="s">
        <v>253</v>
      </c>
      <c r="E77" t="str">
        <f t="shared" si="1"/>
        <v>"Food Processing, Beverages and Tobacco":#4575b4,</v>
      </c>
    </row>
    <row r="78" spans="1:5">
      <c r="A78" t="s">
        <v>1</v>
      </c>
      <c r="B78" t="s">
        <v>254</v>
      </c>
      <c r="E78" t="str">
        <f t="shared" si="1"/>
        <v>"Fuel Combustions":#313695,</v>
      </c>
    </row>
    <row r="79" spans="1:5">
      <c r="A79" t="s">
        <v>7</v>
      </c>
      <c r="B79" t="s">
        <v>244</v>
      </c>
      <c r="E79" t="str">
        <f t="shared" si="1"/>
        <v>"Fugitive Emissions From Fuels":#a50026,</v>
      </c>
    </row>
    <row r="80" spans="1:5">
      <c r="A80" t="s">
        <v>41</v>
      </c>
      <c r="B80" t="s">
        <v>245</v>
      </c>
      <c r="E80" t="str">
        <f t="shared" si="1"/>
        <v>"Gas":#d73027,</v>
      </c>
    </row>
    <row r="81" spans="1:5">
      <c r="A81" t="s">
        <v>16</v>
      </c>
      <c r="B81" t="s">
        <v>246</v>
      </c>
      <c r="E81" t="str">
        <f t="shared" si="1"/>
        <v>"Gas Production and Distribution":#f46d43,</v>
      </c>
    </row>
    <row r="82" spans="1:5">
      <c r="A82" t="s">
        <v>234</v>
      </c>
      <c r="B82" t="s">
        <v>247</v>
      </c>
      <c r="E82" t="str">
        <f t="shared" si="1"/>
        <v>"Gilts":#fdae61,</v>
      </c>
    </row>
    <row r="83" spans="1:5">
      <c r="A83" t="s">
        <v>97</v>
      </c>
      <c r="B83" t="s">
        <v>248</v>
      </c>
      <c r="E83" t="str">
        <f t="shared" si="1"/>
        <v>"Glass and Glass Product Manufacturing":#fee090,</v>
      </c>
    </row>
    <row r="84" spans="1:5">
      <c r="A84" t="s">
        <v>160</v>
      </c>
      <c r="B84" t="s">
        <v>249</v>
      </c>
      <c r="E84" t="str">
        <f t="shared" si="1"/>
        <v>"Goats":#ffffbf,</v>
      </c>
    </row>
    <row r="85" spans="1:5">
      <c r="A85" t="s">
        <v>112</v>
      </c>
      <c r="B85" t="s">
        <v>250</v>
      </c>
      <c r="E85" t="str">
        <f t="shared" si="1"/>
        <v>"Heavy Duty Trucks":#e0f3f8,</v>
      </c>
    </row>
    <row r="86" spans="1:5">
      <c r="A86" t="s">
        <v>75</v>
      </c>
      <c r="B86" t="s">
        <v>251</v>
      </c>
      <c r="E86" t="str">
        <f t="shared" si="1"/>
        <v>"Heavy vehicles":#abd9e9,</v>
      </c>
    </row>
    <row r="87" spans="1:5">
      <c r="A87" t="s">
        <v>110</v>
      </c>
      <c r="B87" t="s">
        <v>252</v>
      </c>
      <c r="E87" t="str">
        <f t="shared" si="1"/>
        <v>"Heavy-Duty Trucks and Buses":#74add1,</v>
      </c>
    </row>
    <row r="88" spans="1:5">
      <c r="A88" t="s">
        <v>136</v>
      </c>
      <c r="B88" t="s">
        <v>253</v>
      </c>
      <c r="E88" t="str">
        <f t="shared" si="1"/>
        <v>"Heifers greater than one year":#4575b4,</v>
      </c>
    </row>
    <row r="89" spans="1:5">
      <c r="A89" t="s">
        <v>137</v>
      </c>
      <c r="B89" t="s">
        <v>254</v>
      </c>
      <c r="E89" t="str">
        <f t="shared" si="1"/>
        <v>"Heifers less than one year":#313695,</v>
      </c>
    </row>
    <row r="90" spans="1:5">
      <c r="A90" t="s">
        <v>164</v>
      </c>
      <c r="B90" t="s">
        <v>244</v>
      </c>
      <c r="E90" t="str">
        <f t="shared" si="1"/>
        <v>"Horses":#a50026,</v>
      </c>
    </row>
    <row r="91" spans="1:5">
      <c r="A91" t="s">
        <v>178</v>
      </c>
      <c r="B91" t="s">
        <v>245</v>
      </c>
      <c r="E91" t="str">
        <f t="shared" si="1"/>
        <v>"Horticulture and vegetables":#d73027,</v>
      </c>
    </row>
    <row r="92" spans="1:5">
      <c r="A92" t="s">
        <v>210</v>
      </c>
      <c r="B92" t="s">
        <v>246</v>
      </c>
      <c r="E92" t="str">
        <f t="shared" si="1"/>
        <v>"Indirect":#f46d43,</v>
      </c>
    </row>
    <row r="93" spans="1:5">
      <c r="A93" t="s">
        <v>42</v>
      </c>
      <c r="B93" t="s">
        <v>247</v>
      </c>
      <c r="E93" t="str">
        <f t="shared" si="1"/>
        <v>"Industrial Processes":#fdae61,</v>
      </c>
    </row>
    <row r="94" spans="1:5">
      <c r="A94" t="s">
        <v>65</v>
      </c>
      <c r="B94" t="s">
        <v>248</v>
      </c>
      <c r="E94" t="str">
        <f t="shared" si="1"/>
        <v>"Industrial refrigeration including food processing":#fee090,</v>
      </c>
    </row>
    <row r="95" spans="1:5">
      <c r="A95" t="s">
        <v>85</v>
      </c>
      <c r="B95" t="s">
        <v>249</v>
      </c>
      <c r="E95" t="str">
        <f t="shared" si="1"/>
        <v>"Iron and Steel":#ffffbf,</v>
      </c>
    </row>
    <row r="96" spans="1:5">
      <c r="A96" t="s">
        <v>50</v>
      </c>
      <c r="B96" t="s">
        <v>250</v>
      </c>
      <c r="E96" t="str">
        <f t="shared" si="1"/>
        <v>"Iron and Steel Production":#e0f3f8,</v>
      </c>
    </row>
    <row r="97" spans="1:5">
      <c r="A97" t="s">
        <v>172</v>
      </c>
      <c r="B97" t="s">
        <v>251</v>
      </c>
      <c r="E97" t="str">
        <f t="shared" si="1"/>
        <v>"Irrigated":#abd9e9,</v>
      </c>
    </row>
    <row r="98" spans="1:5">
      <c r="A98" t="s">
        <v>179</v>
      </c>
      <c r="B98" t="s">
        <v>252</v>
      </c>
      <c r="E98" t="str">
        <f t="shared" si="1"/>
        <v>"Irrigated crop":#74add1,</v>
      </c>
    </row>
    <row r="99" spans="1:5">
      <c r="A99" t="s">
        <v>180</v>
      </c>
      <c r="B99" t="s">
        <v>253</v>
      </c>
      <c r="E99" t="str">
        <f t="shared" si="1"/>
        <v>"Irrigated pasture":#4575b4,</v>
      </c>
    </row>
    <row r="100" spans="1:5">
      <c r="A100" t="s">
        <v>147</v>
      </c>
      <c r="B100" t="s">
        <v>254</v>
      </c>
      <c r="E100" t="str">
        <f t="shared" si="1"/>
        <v>"Japan Ox":#313695,</v>
      </c>
    </row>
    <row r="101" spans="1:5">
      <c r="A101" t="s">
        <v>159</v>
      </c>
      <c r="B101" t="s">
        <v>244</v>
      </c>
      <c r="E101" t="str">
        <f t="shared" si="1"/>
        <v>"Lambs and Hoggets":#a50026,</v>
      </c>
    </row>
    <row r="102" spans="1:5">
      <c r="A102" t="s">
        <v>126</v>
      </c>
      <c r="B102" t="s">
        <v>245</v>
      </c>
      <c r="E102" t="str">
        <f t="shared" si="1"/>
        <v>"Land":#d73027,</v>
      </c>
    </row>
    <row r="103" spans="1:5">
      <c r="A103" t="s">
        <v>228</v>
      </c>
      <c r="B103" t="s">
        <v>246</v>
      </c>
      <c r="E103" t="str">
        <f t="shared" si="1"/>
        <v>"Late Dry Season":#f46d43,</v>
      </c>
    </row>
    <row r="104" spans="1:5">
      <c r="A104" t="s">
        <v>120</v>
      </c>
      <c r="B104" t="s">
        <v>247</v>
      </c>
      <c r="E104" t="str">
        <f t="shared" si="1"/>
        <v>"Lawn movers":#fdae61,</v>
      </c>
    </row>
    <row r="105" spans="1:5">
      <c r="A105" t="s">
        <v>237</v>
      </c>
      <c r="B105" t="s">
        <v>248</v>
      </c>
      <c r="E105" t="str">
        <f t="shared" si="1"/>
        <v>"Layers":#fee090,</v>
      </c>
    </row>
    <row r="106" spans="1:5">
      <c r="A106" t="s">
        <v>190</v>
      </c>
      <c r="B106" t="s">
        <v>249</v>
      </c>
      <c r="E106" t="str">
        <f t="shared" si="1"/>
        <v>"Legume Pastures":#ffffbf,</v>
      </c>
    </row>
    <row r="107" spans="1:5">
      <c r="A107" t="s">
        <v>109</v>
      </c>
      <c r="B107" t="s">
        <v>250</v>
      </c>
      <c r="E107" t="str">
        <f t="shared" si="1"/>
        <v>"Light Commercial Vehicles":#e0f3f8,</v>
      </c>
    </row>
    <row r="108" spans="1:5">
      <c r="A108" t="s">
        <v>76</v>
      </c>
      <c r="B108" t="s">
        <v>251</v>
      </c>
      <c r="E108" t="str">
        <f t="shared" si="1"/>
        <v>"Light vehicles":#abd9e9,</v>
      </c>
    </row>
    <row r="109" spans="1:5">
      <c r="A109" t="s">
        <v>45</v>
      </c>
      <c r="B109" t="s">
        <v>252</v>
      </c>
      <c r="E109" t="str">
        <f t="shared" si="1"/>
        <v>"Lime Production":#74add1,</v>
      </c>
    </row>
    <row r="110" spans="1:5">
      <c r="A110" t="s">
        <v>46</v>
      </c>
      <c r="B110" t="s">
        <v>253</v>
      </c>
      <c r="E110" t="str">
        <f t="shared" si="1"/>
        <v>"Limestone and Solomite Use":#4575b4,</v>
      </c>
    </row>
    <row r="111" spans="1:5">
      <c r="A111" t="s">
        <v>163</v>
      </c>
      <c r="B111" t="s">
        <v>254</v>
      </c>
      <c r="E111" t="str">
        <f t="shared" si="1"/>
        <v>"Llamas":#313695,</v>
      </c>
    </row>
    <row r="112" spans="1:5">
      <c r="A112" t="s">
        <v>123</v>
      </c>
      <c r="B112" t="s">
        <v>244</v>
      </c>
      <c r="E112" t="str">
        <f t="shared" si="1"/>
        <v>"Lubricants and Grease":#a50026,</v>
      </c>
    </row>
    <row r="113" spans="1:5">
      <c r="A113" t="s">
        <v>100</v>
      </c>
      <c r="B113" t="s">
        <v>245</v>
      </c>
      <c r="E113" t="str">
        <f t="shared" si="1"/>
        <v>"Machinery and Equipment":#d73027,</v>
      </c>
    </row>
    <row r="114" spans="1:5">
      <c r="A114" t="s">
        <v>156</v>
      </c>
      <c r="B114" t="s">
        <v>246</v>
      </c>
      <c r="E114" t="str">
        <f t="shared" si="1"/>
        <v>"Maiden Ewes":#f46d43,</v>
      </c>
    </row>
    <row r="115" spans="1:5">
      <c r="A115" t="s">
        <v>196</v>
      </c>
      <c r="B115" t="s">
        <v>247</v>
      </c>
      <c r="E115" t="str">
        <f t="shared" si="1"/>
        <v>"Maize":#fdae61,</v>
      </c>
    </row>
    <row r="116" spans="1:5">
      <c r="A116" t="s">
        <v>13</v>
      </c>
      <c r="B116" t="s">
        <v>248</v>
      </c>
      <c r="E116" t="str">
        <f t="shared" si="1"/>
        <v>"Manufacture of Solid Fuels":#fee090,</v>
      </c>
    </row>
    <row r="117" spans="1:5">
      <c r="A117" t="s">
        <v>3</v>
      </c>
      <c r="B117" t="s">
        <v>249</v>
      </c>
      <c r="E117" t="str">
        <f t="shared" si="1"/>
        <v>"Manufacturing Industries and Construction":#ffffbf,</v>
      </c>
    </row>
    <row r="118" spans="1:5">
      <c r="A118" t="s">
        <v>12</v>
      </c>
      <c r="B118" t="s">
        <v>250</v>
      </c>
      <c r="E118" t="str">
        <f t="shared" si="1"/>
        <v>"Manufature of Solid Fuels and Other Energy Industries":#e0f3f8,</v>
      </c>
    </row>
    <row r="119" spans="1:5">
      <c r="A119" t="s">
        <v>185</v>
      </c>
      <c r="B119" t="s">
        <v>251</v>
      </c>
      <c r="E119" t="str">
        <f t="shared" si="1"/>
        <v>"Manure":#abd9e9,</v>
      </c>
    </row>
    <row r="120" spans="1:5">
      <c r="A120" t="s">
        <v>170</v>
      </c>
      <c r="B120" t="s">
        <v>252</v>
      </c>
      <c r="E120" t="str">
        <f t="shared" si="1"/>
        <v>"Manure Management":#74add1,</v>
      </c>
    </row>
    <row r="121" spans="1:5">
      <c r="A121" t="s">
        <v>238</v>
      </c>
      <c r="B121" t="s">
        <v>253</v>
      </c>
      <c r="E121" t="str">
        <f t="shared" si="1"/>
        <v>"Meat":#4575b4,</v>
      </c>
    </row>
    <row r="122" spans="1:5">
      <c r="A122" t="s">
        <v>66</v>
      </c>
      <c r="B122" t="s">
        <v>244</v>
      </c>
      <c r="E122" t="str">
        <f t="shared" si="1"/>
        <v>"Medium and large commercial refrigeration":#a50026,</v>
      </c>
    </row>
    <row r="123" spans="1:5">
      <c r="A123" t="s">
        <v>113</v>
      </c>
      <c r="B123" t="s">
        <v>245</v>
      </c>
      <c r="E123" t="str">
        <f t="shared" si="1"/>
        <v>"Medium Duty Trucks":#d73027,</v>
      </c>
    </row>
    <row r="124" spans="1:5">
      <c r="A124" t="s">
        <v>224</v>
      </c>
      <c r="B124" t="s">
        <v>246</v>
      </c>
      <c r="E124" t="str">
        <f t="shared" si="1"/>
        <v>"Melaluca Woodland":#f46d43,</v>
      </c>
    </row>
    <row r="125" spans="1:5">
      <c r="A125" t="s">
        <v>49</v>
      </c>
      <c r="B125" t="s">
        <v>247</v>
      </c>
      <c r="E125" t="str">
        <f t="shared" si="1"/>
        <v>"Metal Production":#fdae61,</v>
      </c>
    </row>
    <row r="126" spans="1:5">
      <c r="A126" t="s">
        <v>80</v>
      </c>
      <c r="B126" t="s">
        <v>248</v>
      </c>
      <c r="E126" t="str">
        <f t="shared" si="1"/>
        <v>"Metered dose inhalers":#fee090,</v>
      </c>
    </row>
    <row r="127" spans="1:5">
      <c r="A127" t="s">
        <v>124</v>
      </c>
      <c r="B127" t="s">
        <v>249</v>
      </c>
      <c r="E127" t="str">
        <f t="shared" si="1"/>
        <v>"Military":#ffffbf,</v>
      </c>
    </row>
    <row r="128" spans="1:5">
      <c r="A128" t="s">
        <v>133</v>
      </c>
      <c r="B128" t="s">
        <v>250</v>
      </c>
      <c r="E128" t="str">
        <f t="shared" si="1"/>
        <v>"Milking Cows":#e0f3f8,</v>
      </c>
    </row>
    <row r="129" spans="1:5">
      <c r="A129" t="s">
        <v>43</v>
      </c>
      <c r="B129" t="s">
        <v>251</v>
      </c>
      <c r="E129" t="str">
        <f t="shared" si="1"/>
        <v>"Mineral Products":#abd9e9,</v>
      </c>
    </row>
    <row r="130" spans="1:5">
      <c r="A130" t="s">
        <v>93</v>
      </c>
      <c r="B130" t="s">
        <v>252</v>
      </c>
      <c r="E130" t="str">
        <f t="shared" ref="E130:E132" si="2">CONCATENATE($I$1, A130, $I$1, ":", B130, ",")</f>
        <v>"Mining (non-energy)":#74add1,</v>
      </c>
    </row>
    <row r="131" spans="1:5">
      <c r="A131" t="s">
        <v>21</v>
      </c>
      <c r="B131" t="s">
        <v>253</v>
      </c>
      <c r="E131" t="str">
        <f t="shared" si="2"/>
        <v>"Mining Activities":#4575b4,</v>
      </c>
    </row>
    <row r="132" spans="1:5">
      <c r="A132" t="s">
        <v>74</v>
      </c>
      <c r="B132" t="s">
        <v>254</v>
      </c>
      <c r="E132" t="str">
        <f t="shared" si="2"/>
        <v>"Mobile air conditioning":#313695,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</vt:lpstr>
      <vt:lpstr>data</vt:lpstr>
      <vt:lpstr>csv</vt:lpstr>
      <vt:lpstr>unique names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2015-05-09T00:23:17Z</dcterms:created>
  <dcterms:modified xsi:type="dcterms:W3CDTF">2015-05-09T04:52:12Z</dcterms:modified>
</cp:coreProperties>
</file>