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2959BB2C-A63A-C744-AA0A-DB3BED4FAACE}" xr6:coauthVersionLast="47" xr6:coauthVersionMax="47" xr10:uidLastSave="{00000000-0000-0000-0000-000000000000}"/>
  <bookViews>
    <workbookView xWindow="0" yWindow="500" windowWidth="22260" windowHeight="126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1" hidden="1">Sheet2!$A$17,Sheet2!$C$17</definedName>
    <definedName name="solver_adj" localSheetId="2" hidden="1">Sheet3!$B$8:$C$8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Sheet2!$G$17</definedName>
    <definedName name="solver_opt" localSheetId="2" hidden="1">Sheet3!$G$8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3" l="1"/>
  <c r="F3" i="3" s="1"/>
  <c r="G3" i="3" s="1"/>
  <c r="E4" i="3"/>
  <c r="F4" i="3" s="1"/>
  <c r="G4" i="3" s="1"/>
  <c r="E5" i="3"/>
  <c r="F5" i="3" s="1"/>
  <c r="G5" i="3" s="1"/>
  <c r="E2" i="3"/>
  <c r="F2" i="3" s="1"/>
  <c r="G2" i="3" s="1"/>
  <c r="E3" i="2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 s="1"/>
  <c r="G12" i="2" s="1"/>
  <c r="E13" i="2"/>
  <c r="F13" i="2" s="1"/>
  <c r="G13" i="2" s="1"/>
  <c r="G8" i="3" l="1"/>
  <c r="F2" i="2"/>
  <c r="G2" i="2" s="1"/>
  <c r="G17" i="2" l="1"/>
</calcChain>
</file>

<file path=xl/sharedStrings.xml><?xml version="1.0" encoding="utf-8"?>
<sst xmlns="http://schemas.openxmlformats.org/spreadsheetml/2006/main" count="21" uniqueCount="19">
  <si>
    <t>年</t>
  </si>
  <si>
    <t>季节</t>
  </si>
  <si>
    <t>广告。投资</t>
  </si>
  <si>
    <t>广告。暴露</t>
  </si>
  <si>
    <t>b0</t>
    <phoneticPr fontId="3" type="noConversion"/>
  </si>
  <si>
    <t>b1</t>
  </si>
  <si>
    <t>b2</t>
  </si>
  <si>
    <t>残差</t>
    <phoneticPr fontId="3" type="noConversion"/>
  </si>
  <si>
    <t>abs</t>
    <phoneticPr fontId="3" type="noConversion"/>
  </si>
  <si>
    <t>预测值</t>
    <phoneticPr fontId="3" type="noConversion"/>
  </si>
  <si>
    <t>b2</t>
    <phoneticPr fontId="3" type="noConversion"/>
  </si>
  <si>
    <t>结论</t>
    <phoneticPr fontId="3" type="noConversion"/>
  </si>
  <si>
    <t>b1变化不大，说明投资对曝光率的影响没有明显变化。B0明显下降，说明大流行使曝光率基数下降</t>
    <phoneticPr fontId="3" type="noConversion"/>
  </si>
  <si>
    <t>exposure</t>
    <phoneticPr fontId="3" type="noConversion"/>
  </si>
  <si>
    <t>investment</t>
    <phoneticPr fontId="3" type="noConversion"/>
  </si>
  <si>
    <t>season</t>
    <phoneticPr fontId="3" type="noConversion"/>
  </si>
  <si>
    <t>year</t>
    <phoneticPr fontId="3" type="noConversion"/>
  </si>
  <si>
    <r>
      <rPr>
        <sz val="10"/>
        <color rgb="FF000000"/>
        <rFont val="宋体"/>
        <family val="3"/>
        <charset val="134"/>
      </rPr>
      <t>估计值</t>
    </r>
    <phoneticPr fontId="3" type="noConversion"/>
  </si>
  <si>
    <r>
      <rPr>
        <sz val="10"/>
        <color rgb="FF000000"/>
        <rFont val="宋体"/>
        <family val="3"/>
        <charset val="134"/>
      </rPr>
      <t>残差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</si>
</sst>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1" sqref="D21"/>
    </sheetView>
  </sheetViews>
  <sheetFormatPr baseColWidth="10" defaultColWidth="8.83203125" defaultRowHeight="15"/>
  <sheetData>
    <row r="1" spans="1:4" ht="17" thickTop="1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>
        <v>2018</v>
      </c>
      <c r="B2" s="2">
        <v>1</v>
      </c>
      <c r="C2" s="2">
        <v>13.9</v>
      </c>
      <c r="D2" s="2">
        <v>633.6</v>
      </c>
    </row>
    <row r="3" spans="1:4">
      <c r="A3" s="9"/>
      <c r="B3" s="2">
        <v>2</v>
      </c>
      <c r="C3" s="2">
        <v>17.100000000000001</v>
      </c>
      <c r="D3" s="2">
        <v>1132.3</v>
      </c>
    </row>
    <row r="4" spans="1:4">
      <c r="A4" s="9"/>
      <c r="B4" s="2">
        <v>3</v>
      </c>
      <c r="C4" s="2">
        <v>16.100000000000001</v>
      </c>
      <c r="D4" s="2">
        <v>887.7</v>
      </c>
    </row>
    <row r="5" spans="1:4" ht="16" thickBot="1">
      <c r="A5" s="10"/>
      <c r="B5" s="3">
        <v>4</v>
      </c>
      <c r="C5" s="3">
        <v>14.9</v>
      </c>
      <c r="D5" s="3">
        <v>550.70000000000005</v>
      </c>
    </row>
    <row r="6" spans="1:4">
      <c r="A6" s="11">
        <v>2019</v>
      </c>
      <c r="B6" s="2">
        <v>1</v>
      </c>
      <c r="C6" s="2">
        <v>17.600000000000001</v>
      </c>
      <c r="D6" s="2">
        <v>891.2</v>
      </c>
    </row>
    <row r="7" spans="1:4">
      <c r="A7" s="9"/>
      <c r="B7" s="2">
        <v>2</v>
      </c>
      <c r="C7" s="2">
        <v>22.2</v>
      </c>
      <c r="D7" s="2">
        <v>1442.6</v>
      </c>
    </row>
    <row r="8" spans="1:4">
      <c r="A8" s="9"/>
      <c r="B8" s="2">
        <v>3</v>
      </c>
      <c r="C8" s="2">
        <v>19.7</v>
      </c>
      <c r="D8" s="2">
        <v>1095.5999999999999</v>
      </c>
    </row>
    <row r="9" spans="1:4" ht="16" thickBot="1">
      <c r="A9" s="10"/>
      <c r="B9" s="3">
        <v>4</v>
      </c>
      <c r="C9" s="3">
        <v>15.5</v>
      </c>
      <c r="D9" s="3">
        <v>632.9</v>
      </c>
    </row>
    <row r="10" spans="1:4">
      <c r="A10" s="12">
        <v>2020</v>
      </c>
      <c r="B10" s="2">
        <v>1</v>
      </c>
      <c r="C10" s="2">
        <v>18</v>
      </c>
      <c r="D10" s="2">
        <v>305.89999999999998</v>
      </c>
    </row>
    <row r="11" spans="1:4">
      <c r="A11" s="13"/>
      <c r="B11" s="2">
        <v>2</v>
      </c>
      <c r="C11" s="2">
        <v>19.3</v>
      </c>
      <c r="D11" s="2">
        <v>564.5</v>
      </c>
    </row>
    <row r="12" spans="1:4">
      <c r="A12" s="13"/>
      <c r="B12" s="2">
        <v>3</v>
      </c>
      <c r="C12" s="2">
        <v>17.399999999999999</v>
      </c>
      <c r="D12" s="2">
        <v>358</v>
      </c>
    </row>
    <row r="13" spans="1:4" ht="16" thickBot="1">
      <c r="A13" s="14"/>
      <c r="B13" s="3">
        <v>4</v>
      </c>
      <c r="C13" s="3">
        <v>14.3</v>
      </c>
      <c r="D13" s="3">
        <v>77.2</v>
      </c>
    </row>
    <row r="14" spans="1:4">
      <c r="A14" s="11">
        <v>2021</v>
      </c>
      <c r="B14" s="2">
        <v>1</v>
      </c>
      <c r="C14" s="2">
        <v>12.2</v>
      </c>
      <c r="D14" s="2">
        <v>601.5</v>
      </c>
    </row>
    <row r="15" spans="1:4">
      <c r="A15" s="9"/>
      <c r="B15" s="2">
        <v>2</v>
      </c>
      <c r="C15" s="2">
        <v>16.3</v>
      </c>
      <c r="D15" s="2">
        <v>919.6</v>
      </c>
    </row>
    <row r="16" spans="1:4">
      <c r="A16" s="9"/>
      <c r="B16" s="2">
        <v>3</v>
      </c>
      <c r="C16" s="2">
        <v>14.8</v>
      </c>
      <c r="D16" s="2">
        <v>728.5</v>
      </c>
    </row>
    <row r="17" spans="1:4" ht="16" thickBot="1">
      <c r="A17" s="15"/>
      <c r="B17" s="4">
        <v>4</v>
      </c>
      <c r="C17" s="4">
        <v>13.7</v>
      </c>
      <c r="D17" s="4">
        <v>462.5</v>
      </c>
    </row>
    <row r="18" spans="1:4" ht="16" thickTop="1"/>
  </sheetData>
  <mergeCells count="4">
    <mergeCell ref="A2:A5"/>
    <mergeCell ref="A6:A9"/>
    <mergeCell ref="A10:A13"/>
    <mergeCell ref="A14:A1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0C14-ECC5-4D43-ABFE-655A2FA44E8A}">
  <dimension ref="A1:G17"/>
  <sheetViews>
    <sheetView workbookViewId="0">
      <selection activeCell="E23" sqref="E23"/>
    </sheetView>
  </sheetViews>
  <sheetFormatPr baseColWidth="10" defaultColWidth="8.83203125" defaultRowHeight="15"/>
  <sheetData>
    <row r="1" spans="1:7" s="18" customFormat="1" ht="17" thickTop="1" thickBot="1">
      <c r="A1" s="16" t="s">
        <v>16</v>
      </c>
      <c r="B1" s="16" t="s">
        <v>15</v>
      </c>
      <c r="C1" s="16" t="s">
        <v>14</v>
      </c>
      <c r="D1" s="16" t="s">
        <v>13</v>
      </c>
      <c r="E1" s="17" t="s">
        <v>17</v>
      </c>
      <c r="F1" s="17" t="s">
        <v>18</v>
      </c>
      <c r="G1" s="17" t="s">
        <v>8</v>
      </c>
    </row>
    <row r="2" spans="1:7">
      <c r="A2" s="8">
        <v>2018</v>
      </c>
      <c r="B2" s="2">
        <v>1</v>
      </c>
      <c r="C2" s="2">
        <v>13.9</v>
      </c>
      <c r="D2" s="2">
        <v>633.6</v>
      </c>
      <c r="E2">
        <f>C$17*C2+A$17</f>
        <v>615.20937743057743</v>
      </c>
      <c r="F2">
        <f t="shared" ref="F2:F13" si="0">E2-D2</f>
        <v>-18.39062256942259</v>
      </c>
      <c r="G2">
        <f>F2^2</f>
        <v>338.21499849095551</v>
      </c>
    </row>
    <row r="3" spans="1:7">
      <c r="A3" s="9"/>
      <c r="B3" s="2">
        <v>2</v>
      </c>
      <c r="C3" s="2">
        <v>17.100000000000001</v>
      </c>
      <c r="D3" s="2">
        <v>1132.3</v>
      </c>
      <c r="E3">
        <f t="shared" ref="E3:E13" si="1">C$17*C3+A$17</f>
        <v>920.64536243689236</v>
      </c>
      <c r="F3">
        <f t="shared" si="0"/>
        <v>-211.6546375631076</v>
      </c>
      <c r="G3">
        <f t="shared" ref="G3:G13" si="2">F3^2</f>
        <v>44797.685601970436</v>
      </c>
    </row>
    <row r="4" spans="1:7">
      <c r="A4" s="9"/>
      <c r="B4" s="2">
        <v>3</v>
      </c>
      <c r="C4" s="2">
        <v>16.100000000000001</v>
      </c>
      <c r="D4" s="2">
        <v>887.7</v>
      </c>
      <c r="E4">
        <f t="shared" si="1"/>
        <v>825.19661712241896</v>
      </c>
      <c r="F4">
        <f t="shared" si="0"/>
        <v>-62.503382877581089</v>
      </c>
      <c r="G4">
        <f t="shared" si="2"/>
        <v>3906.6728711414967</v>
      </c>
    </row>
    <row r="5" spans="1:7" ht="16" thickBot="1">
      <c r="A5" s="10"/>
      <c r="B5" s="3">
        <v>4</v>
      </c>
      <c r="C5" s="3">
        <v>14.9</v>
      </c>
      <c r="D5" s="3">
        <v>550.70000000000005</v>
      </c>
      <c r="E5">
        <f t="shared" si="1"/>
        <v>710.65812274505083</v>
      </c>
      <c r="F5">
        <f t="shared" si="0"/>
        <v>159.95812274505079</v>
      </c>
      <c r="G5">
        <f t="shared" si="2"/>
        <v>25586.601032120732</v>
      </c>
    </row>
    <row r="6" spans="1:7">
      <c r="A6" s="11">
        <v>2019</v>
      </c>
      <c r="B6" s="2">
        <v>1</v>
      </c>
      <c r="C6" s="2">
        <v>17.600000000000001</v>
      </c>
      <c r="D6" s="2">
        <v>891.2</v>
      </c>
      <c r="E6">
        <f t="shared" si="1"/>
        <v>968.36973509412883</v>
      </c>
      <c r="F6">
        <f t="shared" si="0"/>
        <v>77.169735094128782</v>
      </c>
      <c r="G6">
        <f t="shared" si="2"/>
        <v>5955.168014498011</v>
      </c>
    </row>
    <row r="7" spans="1:7">
      <c r="A7" s="9"/>
      <c r="B7" s="2">
        <v>2</v>
      </c>
      <c r="C7" s="2">
        <v>22.2</v>
      </c>
      <c r="D7" s="2">
        <v>1442.6</v>
      </c>
      <c r="E7">
        <f t="shared" si="1"/>
        <v>1407.4339635407061</v>
      </c>
      <c r="F7">
        <f t="shared" si="0"/>
        <v>-35.166036459293764</v>
      </c>
      <c r="G7">
        <f t="shared" si="2"/>
        <v>1236.6501202563784</v>
      </c>
    </row>
    <row r="8" spans="1:7">
      <c r="A8" s="9"/>
      <c r="B8" s="2">
        <v>3</v>
      </c>
      <c r="C8" s="2">
        <v>19.7</v>
      </c>
      <c r="D8" s="2">
        <v>1095.5999999999999</v>
      </c>
      <c r="E8">
        <f t="shared" si="1"/>
        <v>1168.8121002545226</v>
      </c>
      <c r="F8">
        <f t="shared" si="0"/>
        <v>73.212100254522738</v>
      </c>
      <c r="G8">
        <f t="shared" si="2"/>
        <v>5360.0116236782887</v>
      </c>
    </row>
    <row r="9" spans="1:7" ht="16" thickBot="1">
      <c r="A9" s="10"/>
      <c r="B9" s="3">
        <v>4</v>
      </c>
      <c r="C9" s="3">
        <v>15.5</v>
      </c>
      <c r="D9" s="3">
        <v>632.9</v>
      </c>
      <c r="E9">
        <f t="shared" si="1"/>
        <v>767.92736993373478</v>
      </c>
      <c r="F9">
        <f t="shared" si="0"/>
        <v>135.0273699337348</v>
      </c>
      <c r="G9">
        <f t="shared" si="2"/>
        <v>18232.390631221671</v>
      </c>
    </row>
    <row r="10" spans="1:7">
      <c r="A10" s="11">
        <v>2021</v>
      </c>
      <c r="B10" s="2">
        <v>1</v>
      </c>
      <c r="C10" s="2">
        <v>12.2</v>
      </c>
      <c r="D10" s="2">
        <v>601.5</v>
      </c>
      <c r="E10">
        <f t="shared" si="1"/>
        <v>452.94651039597284</v>
      </c>
      <c r="F10">
        <f t="shared" si="0"/>
        <v>-148.55348960402716</v>
      </c>
      <c r="G10">
        <f t="shared" si="2"/>
        <v>22068.139273533805</v>
      </c>
    </row>
    <row r="11" spans="1:7">
      <c r="A11" s="9"/>
      <c r="B11" s="2">
        <v>2</v>
      </c>
      <c r="C11" s="2">
        <v>16.3</v>
      </c>
      <c r="D11" s="2">
        <v>919.6</v>
      </c>
      <c r="E11">
        <f t="shared" si="1"/>
        <v>844.28636618531345</v>
      </c>
      <c r="F11">
        <f t="shared" si="0"/>
        <v>-75.313633814686568</v>
      </c>
      <c r="G11">
        <f t="shared" si="2"/>
        <v>5672.1434383727001</v>
      </c>
    </row>
    <row r="12" spans="1:7">
      <c r="A12" s="9"/>
      <c r="B12" s="2">
        <v>3</v>
      </c>
      <c r="C12" s="2">
        <v>14.8</v>
      </c>
      <c r="D12" s="2">
        <v>728.5</v>
      </c>
      <c r="E12">
        <f t="shared" si="1"/>
        <v>701.11324821360358</v>
      </c>
      <c r="F12">
        <f t="shared" si="0"/>
        <v>-27.386751786396417</v>
      </c>
      <c r="G12">
        <f t="shared" si="2"/>
        <v>750.03417340968736</v>
      </c>
    </row>
    <row r="13" spans="1:7" ht="16" thickBot="1">
      <c r="A13" s="15"/>
      <c r="B13" s="4">
        <v>4</v>
      </c>
      <c r="C13" s="4">
        <v>13.7</v>
      </c>
      <c r="D13" s="4">
        <v>462.5</v>
      </c>
      <c r="E13">
        <f t="shared" si="1"/>
        <v>596.11962836768271</v>
      </c>
      <c r="F13">
        <f t="shared" si="0"/>
        <v>133.61962836768271</v>
      </c>
      <c r="G13">
        <f t="shared" si="2"/>
        <v>17854.205085117639</v>
      </c>
    </row>
    <row r="14" spans="1:7" ht="16" thickTop="1"/>
    <row r="16" spans="1:7">
      <c r="A16" t="s">
        <v>4</v>
      </c>
      <c r="B16" t="s">
        <v>5</v>
      </c>
      <c r="C16" t="s">
        <v>6</v>
      </c>
    </row>
    <row r="17" spans="1:7">
      <c r="A17" s="5">
        <v>-711.52818244060177</v>
      </c>
      <c r="B17" s="6"/>
      <c r="C17" s="7">
        <v>95.448745314473328</v>
      </c>
      <c r="G17">
        <f>SUM(G2:G13)</f>
        <v>151757.91686381178</v>
      </c>
    </row>
  </sheetData>
  <mergeCells count="3">
    <mergeCell ref="A2:A5"/>
    <mergeCell ref="A6:A9"/>
    <mergeCell ref="A10:A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BA49-2F12-4B60-8FA8-C39012D4E716}">
  <dimension ref="A1:G8"/>
  <sheetViews>
    <sheetView workbookViewId="0">
      <selection sqref="A1:G8"/>
    </sheetView>
  </sheetViews>
  <sheetFormatPr baseColWidth="10" defaultColWidth="8.83203125" defaultRowHeight="15"/>
  <sheetData>
    <row r="1" spans="1:7" ht="16" thickBot="1">
      <c r="E1" t="s">
        <v>9</v>
      </c>
      <c r="F1" t="s">
        <v>7</v>
      </c>
      <c r="G1" t="s">
        <v>8</v>
      </c>
    </row>
    <row r="2" spans="1:7">
      <c r="A2" s="12">
        <v>2020</v>
      </c>
      <c r="B2" s="2">
        <v>1</v>
      </c>
      <c r="C2" s="2">
        <v>18</v>
      </c>
      <c r="D2" s="2">
        <v>305.89999999999998</v>
      </c>
      <c r="E2">
        <f>B$8+C$8*C2</f>
        <v>393.81709861594095</v>
      </c>
      <c r="F2">
        <f>E2-D2</f>
        <v>87.917098615940972</v>
      </c>
      <c r="G2">
        <f>Sheet3!F2^2</f>
        <v>7729.4162290450904</v>
      </c>
    </row>
    <row r="3" spans="1:7">
      <c r="A3" s="13"/>
      <c r="B3" s="2">
        <v>2</v>
      </c>
      <c r="C3" s="2">
        <v>19.3</v>
      </c>
      <c r="D3" s="2">
        <v>564.5</v>
      </c>
      <c r="E3">
        <f t="shared" ref="E3:E5" si="0">B$8+C$8*C3</f>
        <v>510.67162840361357</v>
      </c>
      <c r="F3">
        <f t="shared" ref="F3:F5" si="1">E3-D3</f>
        <v>-53.828371596386432</v>
      </c>
      <c r="G3">
        <f>Sheet3!F3^2</f>
        <v>2897.4935887186616</v>
      </c>
    </row>
    <row r="4" spans="1:7">
      <c r="A4" s="13"/>
      <c r="B4" s="2">
        <v>3</v>
      </c>
      <c r="C4" s="2">
        <v>17.399999999999999</v>
      </c>
      <c r="D4" s="2">
        <v>358</v>
      </c>
      <c r="E4">
        <f t="shared" si="0"/>
        <v>339.8842387139382</v>
      </c>
      <c r="F4">
        <f t="shared" si="1"/>
        <v>-18.115761286061797</v>
      </c>
      <c r="G4">
        <f>Sheet3!F4^2</f>
        <v>328.18080697357539</v>
      </c>
    </row>
    <row r="5" spans="1:7" ht="16" thickBot="1">
      <c r="A5" s="14"/>
      <c r="B5" s="3">
        <v>4</v>
      </c>
      <c r="C5" s="3">
        <v>14.3</v>
      </c>
      <c r="D5" s="3">
        <v>77.2</v>
      </c>
      <c r="E5">
        <f t="shared" si="0"/>
        <v>61.231129220258254</v>
      </c>
      <c r="F5">
        <f t="shared" si="1"/>
        <v>-15.968870779741749</v>
      </c>
      <c r="G5">
        <f>Sheet3!F5^2</f>
        <v>255.00483398008987</v>
      </c>
    </row>
    <row r="7" spans="1:7">
      <c r="B7" t="s">
        <v>4</v>
      </c>
      <c r="C7" t="s">
        <v>10</v>
      </c>
    </row>
    <row r="8" spans="1:7">
      <c r="B8" s="5">
        <v>-1224.1686984441383</v>
      </c>
      <c r="C8" s="7">
        <v>89.888099836671074</v>
      </c>
      <c r="G8">
        <f>SUM(G2:G5)</f>
        <v>11210.095458717418</v>
      </c>
    </row>
  </sheetData>
  <mergeCells count="1">
    <mergeCell ref="A2:A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5AA5-85A5-48F5-B905-3BBE63F8CA84}">
  <dimension ref="A1:A2"/>
  <sheetViews>
    <sheetView tabSelected="1" workbookViewId="0">
      <selection activeCell="A3" sqref="A3"/>
    </sheetView>
  </sheetViews>
  <sheetFormatPr baseColWidth="10" defaultColWidth="8.83203125" defaultRowHeight="15"/>
  <sheetData>
    <row r="1" spans="1:1">
      <c r="A1" t="s">
        <v>11</v>
      </c>
    </row>
    <row r="2" spans="1:1">
      <c r="A2" t="s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2022-12-20T15:52:00Z</dcterms:modified>
</cp:coreProperties>
</file>