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pryet/recherche/particle_tracking/model/data/"/>
    </mc:Choice>
  </mc:AlternateContent>
  <xr:revisionPtr revIDLastSave="0" documentId="13_ncr:1_{7BFD6C7A-8C95-2645-8872-B56F2213398F}" xr6:coauthVersionLast="47" xr6:coauthVersionMax="47" xr10:uidLastSave="{00000000-0000-0000-0000-000000000000}"/>
  <bookViews>
    <workbookView xWindow="0" yWindow="500" windowWidth="22320" windowHeight="14320" xr2:uid="{00000000-000D-0000-FFFF-FFFF00000000}"/>
  </bookViews>
  <sheets>
    <sheet name="riv_reference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R6" i="1" s="1"/>
  <c r="L7" i="1"/>
  <c r="R7" i="1" s="1"/>
  <c r="L8" i="1"/>
  <c r="L9" i="1"/>
  <c r="R9" i="1" s="1"/>
  <c r="L10" i="1"/>
  <c r="R10" i="1" s="1"/>
  <c r="L11" i="1"/>
  <c r="R11" i="1" s="1"/>
  <c r="L12" i="1"/>
  <c r="L13" i="1"/>
  <c r="L14" i="1"/>
  <c r="R14" i="1" s="1"/>
  <c r="L15" i="1"/>
  <c r="R15" i="1" s="1"/>
  <c r="L16" i="1"/>
  <c r="L17" i="1"/>
  <c r="R17" i="1" s="1"/>
  <c r="L18" i="1"/>
  <c r="R18" i="1" s="1"/>
  <c r="L19" i="1"/>
  <c r="R19" i="1" s="1"/>
  <c r="L20" i="1"/>
  <c r="L21" i="1"/>
  <c r="M2" i="1"/>
  <c r="L2" i="1"/>
  <c r="R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Q3" i="1" s="1"/>
  <c r="J4" i="1"/>
  <c r="Q4" i="1" s="1"/>
  <c r="J5" i="1"/>
  <c r="J6" i="1"/>
  <c r="Q6" i="1" s="1"/>
  <c r="J7" i="1"/>
  <c r="Q7" i="1" s="1"/>
  <c r="J8" i="1"/>
  <c r="Q8" i="1" s="1"/>
  <c r="J9" i="1"/>
  <c r="J10" i="1"/>
  <c r="Q10" i="1" s="1"/>
  <c r="J11" i="1"/>
  <c r="Q11" i="1" s="1"/>
  <c r="J12" i="1"/>
  <c r="Q12" i="1" s="1"/>
  <c r="J13" i="1"/>
  <c r="J14" i="1"/>
  <c r="Q14" i="1" s="1"/>
  <c r="J15" i="1"/>
  <c r="Q15" i="1" s="1"/>
  <c r="J16" i="1"/>
  <c r="Q16" i="1" s="1"/>
  <c r="J17" i="1"/>
  <c r="J18" i="1"/>
  <c r="Q18" i="1" s="1"/>
  <c r="J19" i="1"/>
  <c r="Q19" i="1" s="1"/>
  <c r="J20" i="1"/>
  <c r="Q20" i="1" s="1"/>
  <c r="J21" i="1"/>
  <c r="K2" i="1"/>
  <c r="J2" i="1"/>
  <c r="Q21" i="1" l="1"/>
  <c r="Q17" i="1"/>
  <c r="Q13" i="1"/>
  <c r="Q9" i="1"/>
  <c r="Q5" i="1"/>
  <c r="R21" i="1"/>
  <c r="R13" i="1"/>
  <c r="R5" i="1"/>
  <c r="R20" i="1"/>
  <c r="R16" i="1"/>
  <c r="R12" i="1"/>
  <c r="R8" i="1"/>
  <c r="R4" i="1"/>
  <c r="Q2" i="1"/>
  <c r="R3" i="1"/>
</calcChain>
</file>

<file path=xl/sharedStrings.xml><?xml version="1.0" encoding="utf-8"?>
<sst xmlns="http://schemas.openxmlformats.org/spreadsheetml/2006/main" count="116" uniqueCount="59">
  <si>
    <t>ID</t>
  </si>
  <si>
    <t>ref_type_A</t>
  </si>
  <si>
    <t>ref_type_B</t>
  </si>
  <si>
    <t>A_abs_be</t>
  </si>
  <si>
    <t>A_abs_he</t>
  </si>
  <si>
    <t>B_abs_be</t>
  </si>
  <si>
    <t>B_abs_he</t>
  </si>
  <si>
    <t>H_ref_be</t>
  </si>
  <si>
    <t>H_ref_he</t>
  </si>
  <si>
    <t>A_rel_be</t>
  </si>
  <si>
    <t>A_rel_he</t>
  </si>
  <si>
    <t>B_rel_be</t>
  </si>
  <si>
    <t>B_rel_he</t>
  </si>
  <si>
    <t>absolute_A</t>
  </si>
  <si>
    <t>absolute_B</t>
  </si>
  <si>
    <t>H_ref</t>
  </si>
  <si>
    <t>relative_A</t>
  </si>
  <si>
    <t>relative_B</t>
  </si>
  <si>
    <t>rel</t>
  </si>
  <si>
    <t>abs</t>
  </si>
  <si>
    <t>valeur estimée</t>
  </si>
  <si>
    <t>valeur mesurée (Artelia)</t>
  </si>
  <si>
    <t>Nom du bief</t>
  </si>
  <si>
    <t>Type de reference pour le point amont du bief</t>
  </si>
  <si>
    <t>Niveau absolu (NGF) pour le point amont du bief (basses eaux)</t>
  </si>
  <si>
    <t>Niveau absolu (NGF) pour le point aval du bief (hautes eaux)</t>
  </si>
  <si>
    <t>Niveau absolu (NGF) pour le point amont du bief (hautes eaux)</t>
  </si>
  <si>
    <t>Niveau absolu (NGF) pour le point aval du bief (basses eaux)</t>
  </si>
  <si>
    <t>Niveau absolu (NGF) pour le point de reference (basses eaux) [au-dessus du seuil de Thil]</t>
  </si>
  <si>
    <t>Niveau absolu (NGF) pour le point de reference (hautes eaux) [au-dessus du seuil de Thil]</t>
  </si>
  <si>
    <t>Moyenne du niveau absolu (NGF) pour le point amont du bief</t>
  </si>
  <si>
    <t>Moyenne du niveau absolu (NGF) pour le point aval du bief</t>
  </si>
  <si>
    <t>Moyenne du niveau absolu (NGF) pour le point de reference [au-dessus du seuil de Thil]</t>
  </si>
  <si>
    <t>Niveau relatif pour le point amont du bief (basses eaux)</t>
  </si>
  <si>
    <t>Niveau relatif pour le point amont du bief (hautes eaux)</t>
  </si>
  <si>
    <t>Niveau relatif pour le point aval du bief (basses eaux)</t>
  </si>
  <si>
    <t>Niveau relatif pour le point aval du bief (hautes eaux)</t>
  </si>
  <si>
    <t>Moyenne du niveau relatif pour le point amont du bief</t>
  </si>
  <si>
    <t>Moyenne du niveau relatif pour le point aval du bief</t>
  </si>
  <si>
    <t>BLANC_AMONT</t>
  </si>
  <si>
    <t>BUSSAGUET_AMONT</t>
  </si>
  <si>
    <t>BUSSAGUET_AVAL</t>
  </si>
  <si>
    <t>GAJAC</t>
  </si>
  <si>
    <t>HAILLAN1</t>
  </si>
  <si>
    <t>HAILLAN2</t>
  </si>
  <si>
    <t>HAILLAN3</t>
  </si>
  <si>
    <t>HAILLAN4</t>
  </si>
  <si>
    <t>HAILLAN5</t>
  </si>
  <si>
    <t>JPT_ECL_AMONT</t>
  </si>
  <si>
    <t>JPT_ECL_AVAL</t>
  </si>
  <si>
    <t>JPT_SEUIL_AVAL</t>
  </si>
  <si>
    <t>MAJOLAN</t>
  </si>
  <si>
    <t>MONASTERE</t>
  </si>
  <si>
    <t>MOULINAT_AMONT</t>
  </si>
  <si>
    <t>MOULINAT_AVAL</t>
  </si>
  <si>
    <t>NOIR_AMONT</t>
  </si>
  <si>
    <t>NOIR_AVAL</t>
  </si>
  <si>
    <t>THIL_AMONT</t>
  </si>
  <si>
    <t>THIL_AVAL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</si>
</sst>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0" borderId="0" xfId="0" applyFill="1" applyBorder="1"/>
    <xf numFmtId="0" fontId="0" fillId="34" borderId="10" xfId="0" applyFill="1" applyBorder="1"/>
    <xf numFmtId="0" fontId="0" fillId="33" borderId="10" xfId="0" applyFill="1" applyBorder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F17" sqref="F17"/>
    </sheetView>
  </sheetViews>
  <sheetFormatPr baseColWidth="10" defaultRowHeight="15" x14ac:dyDescent="0.2"/>
  <cols>
    <col min="1" max="1" width="24.83203125" customWidth="1"/>
    <col min="4" max="5" width="9" bestFit="1" customWidth="1"/>
    <col min="6" max="7" width="8.83203125" bestFit="1" customWidth="1"/>
    <col min="8" max="9" width="8.5" bestFit="1" customWidth="1"/>
    <col min="14" max="15" width="10.1640625" bestFit="1" customWidth="1"/>
    <col min="16" max="16" width="5.83203125" bestFit="1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t="s">
        <v>39</v>
      </c>
      <c r="B2" t="s">
        <v>18</v>
      </c>
      <c r="C2" t="s">
        <v>18</v>
      </c>
      <c r="D2" s="2">
        <v>7.1</v>
      </c>
      <c r="E2" s="2">
        <v>7.22</v>
      </c>
      <c r="F2" s="1">
        <v>6.99</v>
      </c>
      <c r="G2" s="1">
        <v>6.13</v>
      </c>
      <c r="H2">
        <v>10.130000000000001</v>
      </c>
      <c r="I2">
        <v>10.71</v>
      </c>
      <c r="J2">
        <f>D2-H2</f>
        <v>-3.0300000000000011</v>
      </c>
      <c r="K2">
        <f>E2-I2</f>
        <v>-3.4900000000000011</v>
      </c>
      <c r="L2">
        <f>F2-I2</f>
        <v>-3.7200000000000006</v>
      </c>
      <c r="M2">
        <f>G2-I2</f>
        <v>-4.580000000000001</v>
      </c>
      <c r="N2" s="2">
        <f>AVERAGE(D2,E2)</f>
        <v>7.16</v>
      </c>
      <c r="O2" s="1">
        <f>AVERAGE(F2,G2)</f>
        <v>6.5600000000000005</v>
      </c>
      <c r="P2">
        <f>AVERAGE(H2,I2)</f>
        <v>10.420000000000002</v>
      </c>
      <c r="Q2">
        <f>AVERAGE(J2,K2)</f>
        <v>-3.2600000000000011</v>
      </c>
      <c r="R2">
        <f>AVERAGE(L2,M2)</f>
        <v>-4.1500000000000004</v>
      </c>
    </row>
    <row r="3" spans="1:18" x14ac:dyDescent="0.2">
      <c r="A3" t="s">
        <v>40</v>
      </c>
      <c r="B3" t="s">
        <v>18</v>
      </c>
      <c r="C3" t="s">
        <v>18</v>
      </c>
      <c r="D3" s="2">
        <v>8.83</v>
      </c>
      <c r="E3" s="2">
        <v>9.36</v>
      </c>
      <c r="F3" s="1">
        <v>8.7899999999999991</v>
      </c>
      <c r="G3" s="1">
        <v>8.8800000000000008</v>
      </c>
      <c r="H3">
        <v>10.130000000000001</v>
      </c>
      <c r="I3">
        <v>10.71</v>
      </c>
      <c r="J3">
        <f t="shared" ref="J3:J21" si="0">D3-H3</f>
        <v>-1.3000000000000007</v>
      </c>
      <c r="K3">
        <f t="shared" ref="K3:K21" si="1">E3-I3</f>
        <v>-1.3500000000000014</v>
      </c>
      <c r="L3">
        <f t="shared" ref="L3:L21" si="2">F3-I3</f>
        <v>-1.9200000000000017</v>
      </c>
      <c r="M3">
        <f t="shared" ref="M3:M21" si="3">G3-I3</f>
        <v>-1.83</v>
      </c>
      <c r="N3" s="2">
        <f t="shared" ref="N3:N21" si="4">AVERAGE(D3,E3)</f>
        <v>9.0949999999999989</v>
      </c>
      <c r="O3" s="1">
        <f t="shared" ref="O3:O21" si="5">AVERAGE(F3,G3)</f>
        <v>8.8350000000000009</v>
      </c>
      <c r="P3">
        <f t="shared" ref="P3:P21" si="6">AVERAGE(H3,I3)</f>
        <v>10.420000000000002</v>
      </c>
      <c r="Q3">
        <f t="shared" ref="Q3:Q21" si="7">AVERAGE(J3,K3)</f>
        <v>-1.3250000000000011</v>
      </c>
      <c r="R3">
        <f t="shared" ref="R3:R21" si="8">AVERAGE(L3,M3)</f>
        <v>-1.8750000000000009</v>
      </c>
    </row>
    <row r="4" spans="1:18" x14ac:dyDescent="0.2">
      <c r="A4" t="s">
        <v>41</v>
      </c>
      <c r="B4" t="s">
        <v>18</v>
      </c>
      <c r="C4" t="s">
        <v>18</v>
      </c>
      <c r="D4" s="1">
        <v>7.21</v>
      </c>
      <c r="E4" s="1">
        <v>7.95</v>
      </c>
      <c r="F4" s="2">
        <v>8.0299999999999994</v>
      </c>
      <c r="G4" s="2">
        <v>7.96</v>
      </c>
      <c r="H4">
        <v>10.130000000000001</v>
      </c>
      <c r="I4">
        <v>10.71</v>
      </c>
      <c r="J4">
        <f t="shared" si="0"/>
        <v>-2.9200000000000008</v>
      </c>
      <c r="K4">
        <f t="shared" si="1"/>
        <v>-2.7600000000000007</v>
      </c>
      <c r="L4">
        <f t="shared" si="2"/>
        <v>-2.6800000000000015</v>
      </c>
      <c r="M4">
        <f t="shared" si="3"/>
        <v>-2.7500000000000009</v>
      </c>
      <c r="N4" s="1">
        <f t="shared" si="4"/>
        <v>7.58</v>
      </c>
      <c r="O4" s="2">
        <f t="shared" si="5"/>
        <v>7.9949999999999992</v>
      </c>
      <c r="P4">
        <f t="shared" si="6"/>
        <v>10.420000000000002</v>
      </c>
      <c r="Q4">
        <f t="shared" si="7"/>
        <v>-2.8400000000000007</v>
      </c>
      <c r="R4">
        <f t="shared" si="8"/>
        <v>-2.7150000000000012</v>
      </c>
    </row>
    <row r="5" spans="1:18" x14ac:dyDescent="0.2">
      <c r="A5" t="s">
        <v>42</v>
      </c>
      <c r="B5" t="s">
        <v>18</v>
      </c>
      <c r="C5" t="s">
        <v>18</v>
      </c>
      <c r="D5" s="2">
        <v>14.64</v>
      </c>
      <c r="E5" s="2">
        <v>14.65</v>
      </c>
      <c r="F5" s="1">
        <v>13.6</v>
      </c>
      <c r="G5" s="1">
        <v>13.61</v>
      </c>
      <c r="H5">
        <v>10.130000000000001</v>
      </c>
      <c r="I5">
        <v>10.71</v>
      </c>
      <c r="J5">
        <f t="shared" si="0"/>
        <v>4.51</v>
      </c>
      <c r="K5">
        <f t="shared" si="1"/>
        <v>3.9399999999999995</v>
      </c>
      <c r="L5">
        <f t="shared" si="2"/>
        <v>2.8899999999999988</v>
      </c>
      <c r="M5">
        <f t="shared" si="3"/>
        <v>2.8999999999999986</v>
      </c>
      <c r="N5" s="2">
        <f t="shared" si="4"/>
        <v>14.645</v>
      </c>
      <c r="O5" s="1">
        <f t="shared" si="5"/>
        <v>13.605</v>
      </c>
      <c r="P5">
        <f t="shared" si="6"/>
        <v>10.420000000000002</v>
      </c>
      <c r="Q5">
        <f t="shared" si="7"/>
        <v>4.2249999999999996</v>
      </c>
      <c r="R5">
        <f t="shared" si="8"/>
        <v>2.8949999999999987</v>
      </c>
    </row>
    <row r="6" spans="1:18" x14ac:dyDescent="0.2">
      <c r="A6" t="s">
        <v>43</v>
      </c>
      <c r="B6" t="s">
        <v>19</v>
      </c>
      <c r="C6" t="s">
        <v>18</v>
      </c>
      <c r="D6" s="2">
        <v>15.3</v>
      </c>
      <c r="E6" s="2">
        <v>15.83</v>
      </c>
      <c r="F6" s="1">
        <v>8.7100000000000009</v>
      </c>
      <c r="G6" s="1">
        <v>9.24</v>
      </c>
      <c r="H6">
        <v>10.130000000000001</v>
      </c>
      <c r="I6">
        <v>10.71</v>
      </c>
      <c r="J6">
        <f t="shared" si="0"/>
        <v>5.17</v>
      </c>
      <c r="K6">
        <f t="shared" si="1"/>
        <v>5.1199999999999992</v>
      </c>
      <c r="L6">
        <f t="shared" si="2"/>
        <v>-2</v>
      </c>
      <c r="M6">
        <f t="shared" si="3"/>
        <v>-1.4700000000000006</v>
      </c>
      <c r="N6" s="2">
        <f t="shared" si="4"/>
        <v>15.565000000000001</v>
      </c>
      <c r="O6" s="1">
        <f t="shared" si="5"/>
        <v>8.9750000000000014</v>
      </c>
      <c r="P6">
        <f t="shared" si="6"/>
        <v>10.420000000000002</v>
      </c>
      <c r="Q6">
        <f t="shared" si="7"/>
        <v>5.1449999999999996</v>
      </c>
      <c r="R6">
        <f t="shared" si="8"/>
        <v>-1.7350000000000003</v>
      </c>
    </row>
    <row r="7" spans="1:18" x14ac:dyDescent="0.2">
      <c r="A7" t="s">
        <v>44</v>
      </c>
      <c r="B7" t="s">
        <v>19</v>
      </c>
      <c r="C7" t="s">
        <v>19</v>
      </c>
      <c r="D7" s="2">
        <v>22</v>
      </c>
      <c r="E7" s="2">
        <v>22</v>
      </c>
      <c r="F7" s="2">
        <v>15.3</v>
      </c>
      <c r="G7" s="2">
        <v>15.83</v>
      </c>
      <c r="H7">
        <v>10.130000000000001</v>
      </c>
      <c r="I7">
        <v>10.71</v>
      </c>
      <c r="J7">
        <f t="shared" si="0"/>
        <v>11.87</v>
      </c>
      <c r="K7">
        <f t="shared" si="1"/>
        <v>11.29</v>
      </c>
      <c r="L7">
        <f t="shared" si="2"/>
        <v>4.59</v>
      </c>
      <c r="M7">
        <f t="shared" si="3"/>
        <v>5.1199999999999992</v>
      </c>
      <c r="N7" s="2">
        <f t="shared" si="4"/>
        <v>22</v>
      </c>
      <c r="O7" s="2">
        <f t="shared" si="5"/>
        <v>15.565000000000001</v>
      </c>
      <c r="P7">
        <f t="shared" si="6"/>
        <v>10.420000000000002</v>
      </c>
      <c r="Q7">
        <f t="shared" si="7"/>
        <v>11.579999999999998</v>
      </c>
      <c r="R7">
        <f t="shared" si="8"/>
        <v>4.8549999999999995</v>
      </c>
    </row>
    <row r="8" spans="1:18" x14ac:dyDescent="0.2">
      <c r="A8" t="s">
        <v>45</v>
      </c>
      <c r="B8" t="s">
        <v>19</v>
      </c>
      <c r="C8" t="s">
        <v>19</v>
      </c>
      <c r="D8" s="2">
        <v>18.690000000000001</v>
      </c>
      <c r="E8" s="2">
        <v>18.95</v>
      </c>
      <c r="F8" s="2">
        <v>15.3</v>
      </c>
      <c r="G8" s="2">
        <v>15.83</v>
      </c>
      <c r="H8">
        <v>10.130000000000001</v>
      </c>
      <c r="I8">
        <v>10.71</v>
      </c>
      <c r="J8">
        <f t="shared" si="0"/>
        <v>8.56</v>
      </c>
      <c r="K8">
        <f t="shared" si="1"/>
        <v>8.2399999999999984</v>
      </c>
      <c r="L8">
        <f t="shared" si="2"/>
        <v>4.59</v>
      </c>
      <c r="M8">
        <f t="shared" si="3"/>
        <v>5.1199999999999992</v>
      </c>
      <c r="N8" s="2">
        <f t="shared" si="4"/>
        <v>18.82</v>
      </c>
      <c r="O8" s="2">
        <f t="shared" si="5"/>
        <v>15.565000000000001</v>
      </c>
      <c r="P8">
        <f t="shared" si="6"/>
        <v>10.420000000000002</v>
      </c>
      <c r="Q8">
        <f t="shared" si="7"/>
        <v>8.3999999999999986</v>
      </c>
      <c r="R8">
        <f t="shared" si="8"/>
        <v>4.8549999999999995</v>
      </c>
    </row>
    <row r="9" spans="1:18" x14ac:dyDescent="0.2">
      <c r="A9" t="s">
        <v>46</v>
      </c>
      <c r="B9" t="s">
        <v>19</v>
      </c>
      <c r="C9" t="s">
        <v>19</v>
      </c>
      <c r="D9" s="2">
        <v>22.52</v>
      </c>
      <c r="E9" s="2">
        <v>22.78</v>
      </c>
      <c r="F9" s="2">
        <v>18.690000000000001</v>
      </c>
      <c r="G9" s="2">
        <v>18.95</v>
      </c>
      <c r="H9">
        <v>10.130000000000001</v>
      </c>
      <c r="I9">
        <v>10.71</v>
      </c>
      <c r="J9">
        <f t="shared" si="0"/>
        <v>12.389999999999999</v>
      </c>
      <c r="K9">
        <f t="shared" si="1"/>
        <v>12.07</v>
      </c>
      <c r="L9">
        <f t="shared" si="2"/>
        <v>7.98</v>
      </c>
      <c r="M9">
        <f t="shared" si="3"/>
        <v>8.2399999999999984</v>
      </c>
      <c r="N9" s="2">
        <f t="shared" si="4"/>
        <v>22.65</v>
      </c>
      <c r="O9" s="2">
        <f t="shared" si="5"/>
        <v>18.82</v>
      </c>
      <c r="P9">
        <f t="shared" si="6"/>
        <v>10.420000000000002</v>
      </c>
      <c r="Q9">
        <f t="shared" si="7"/>
        <v>12.23</v>
      </c>
      <c r="R9">
        <f t="shared" si="8"/>
        <v>8.11</v>
      </c>
    </row>
    <row r="10" spans="1:18" x14ac:dyDescent="0.2">
      <c r="A10" t="s">
        <v>47</v>
      </c>
      <c r="B10" t="s">
        <v>19</v>
      </c>
      <c r="C10" t="s">
        <v>19</v>
      </c>
      <c r="D10" s="2">
        <v>21.22</v>
      </c>
      <c r="E10" s="2">
        <v>21.28</v>
      </c>
      <c r="F10" s="2">
        <v>18.690000000000001</v>
      </c>
      <c r="G10" s="2">
        <v>18.95</v>
      </c>
      <c r="H10">
        <v>10.130000000000001</v>
      </c>
      <c r="I10">
        <v>10.71</v>
      </c>
      <c r="J10">
        <f t="shared" si="0"/>
        <v>11.089999999999998</v>
      </c>
      <c r="K10">
        <f t="shared" si="1"/>
        <v>10.57</v>
      </c>
      <c r="L10">
        <f t="shared" si="2"/>
        <v>7.98</v>
      </c>
      <c r="M10">
        <f t="shared" si="3"/>
        <v>8.2399999999999984</v>
      </c>
      <c r="N10" s="2">
        <f t="shared" si="4"/>
        <v>21.25</v>
      </c>
      <c r="O10" s="2">
        <f t="shared" si="5"/>
        <v>18.82</v>
      </c>
      <c r="P10">
        <f t="shared" si="6"/>
        <v>10.420000000000002</v>
      </c>
      <c r="Q10">
        <f t="shared" si="7"/>
        <v>10.829999999999998</v>
      </c>
      <c r="R10">
        <f t="shared" si="8"/>
        <v>8.11</v>
      </c>
    </row>
    <row r="11" spans="1:18" x14ac:dyDescent="0.2">
      <c r="A11" t="s">
        <v>48</v>
      </c>
      <c r="B11" t="s">
        <v>18</v>
      </c>
      <c r="C11" t="s">
        <v>18</v>
      </c>
      <c r="D11" s="2">
        <v>8.0299999999999994</v>
      </c>
      <c r="E11" s="2">
        <v>7.96</v>
      </c>
      <c r="F11" s="1">
        <v>8.56</v>
      </c>
      <c r="G11" s="1">
        <v>7.82</v>
      </c>
      <c r="H11">
        <v>10.130000000000001</v>
      </c>
      <c r="I11">
        <v>10.71</v>
      </c>
      <c r="J11">
        <f t="shared" si="0"/>
        <v>-2.1000000000000014</v>
      </c>
      <c r="K11">
        <f t="shared" si="1"/>
        <v>-2.7500000000000009</v>
      </c>
      <c r="L11">
        <f t="shared" si="2"/>
        <v>-2.1500000000000004</v>
      </c>
      <c r="M11">
        <f t="shared" si="3"/>
        <v>-2.8900000000000006</v>
      </c>
      <c r="N11" s="2">
        <f t="shared" si="4"/>
        <v>7.9949999999999992</v>
      </c>
      <c r="O11" s="1">
        <f t="shared" si="5"/>
        <v>8.1900000000000013</v>
      </c>
      <c r="P11">
        <f t="shared" si="6"/>
        <v>10.420000000000002</v>
      </c>
      <c r="Q11">
        <f t="shared" si="7"/>
        <v>-2.4250000000000012</v>
      </c>
      <c r="R11">
        <f t="shared" si="8"/>
        <v>-2.5200000000000005</v>
      </c>
    </row>
    <row r="12" spans="1:18" x14ac:dyDescent="0.2">
      <c r="A12" t="s">
        <v>49</v>
      </c>
      <c r="B12" t="s">
        <v>18</v>
      </c>
      <c r="C12" t="s">
        <v>18</v>
      </c>
      <c r="D12" s="1">
        <v>7.34</v>
      </c>
      <c r="E12" s="1">
        <v>7.52</v>
      </c>
      <c r="F12" s="1">
        <v>7.24</v>
      </c>
      <c r="G12" s="1">
        <v>7.31</v>
      </c>
      <c r="H12">
        <v>10.130000000000001</v>
      </c>
      <c r="I12">
        <v>10.71</v>
      </c>
      <c r="J12">
        <f t="shared" si="0"/>
        <v>-2.7900000000000009</v>
      </c>
      <c r="K12">
        <f t="shared" si="1"/>
        <v>-3.1900000000000013</v>
      </c>
      <c r="L12">
        <f t="shared" si="2"/>
        <v>-3.4700000000000006</v>
      </c>
      <c r="M12">
        <f t="shared" si="3"/>
        <v>-3.4000000000000012</v>
      </c>
      <c r="N12" s="1">
        <f t="shared" si="4"/>
        <v>7.43</v>
      </c>
      <c r="O12" s="1">
        <f t="shared" si="5"/>
        <v>7.2750000000000004</v>
      </c>
      <c r="P12">
        <f t="shared" si="6"/>
        <v>10.420000000000002</v>
      </c>
      <c r="Q12">
        <f t="shared" si="7"/>
        <v>-2.9900000000000011</v>
      </c>
      <c r="R12">
        <f t="shared" si="8"/>
        <v>-3.4350000000000009</v>
      </c>
    </row>
    <row r="13" spans="1:18" x14ac:dyDescent="0.2">
      <c r="A13" t="s">
        <v>50</v>
      </c>
      <c r="B13" t="s">
        <v>18</v>
      </c>
      <c r="C13" t="s">
        <v>18</v>
      </c>
      <c r="D13" s="1">
        <v>7.15</v>
      </c>
      <c r="E13" s="1">
        <v>7.27</v>
      </c>
      <c r="F13" s="2">
        <v>7.1</v>
      </c>
      <c r="G13" s="2">
        <v>7.22</v>
      </c>
      <c r="H13">
        <v>10.130000000000001</v>
      </c>
      <c r="I13">
        <v>10.71</v>
      </c>
      <c r="J13">
        <f t="shared" si="0"/>
        <v>-2.9800000000000004</v>
      </c>
      <c r="K13">
        <f t="shared" si="1"/>
        <v>-3.4400000000000013</v>
      </c>
      <c r="L13">
        <f t="shared" si="2"/>
        <v>-3.6100000000000012</v>
      </c>
      <c r="M13">
        <f t="shared" si="3"/>
        <v>-3.4900000000000011</v>
      </c>
      <c r="N13" s="1">
        <f t="shared" si="4"/>
        <v>7.21</v>
      </c>
      <c r="O13" s="2">
        <f t="shared" si="5"/>
        <v>7.16</v>
      </c>
      <c r="P13">
        <f t="shared" si="6"/>
        <v>10.420000000000002</v>
      </c>
      <c r="Q13">
        <f t="shared" si="7"/>
        <v>-3.2100000000000009</v>
      </c>
      <c r="R13">
        <f t="shared" si="8"/>
        <v>-3.5500000000000012</v>
      </c>
    </row>
    <row r="14" spans="1:18" x14ac:dyDescent="0.2">
      <c r="A14" t="s">
        <v>51</v>
      </c>
      <c r="B14" t="s">
        <v>18</v>
      </c>
      <c r="C14" t="s">
        <v>18</v>
      </c>
      <c r="D14" s="2">
        <v>7.1</v>
      </c>
      <c r="E14" s="2">
        <v>7.22</v>
      </c>
      <c r="F14" s="2">
        <v>5.28</v>
      </c>
      <c r="G14" s="2">
        <v>5.4</v>
      </c>
      <c r="H14">
        <v>10.130000000000001</v>
      </c>
      <c r="I14">
        <v>10.71</v>
      </c>
      <c r="J14">
        <f t="shared" si="0"/>
        <v>-3.0300000000000011</v>
      </c>
      <c r="K14">
        <f t="shared" si="1"/>
        <v>-3.4900000000000011</v>
      </c>
      <c r="L14">
        <f t="shared" si="2"/>
        <v>-5.4300000000000006</v>
      </c>
      <c r="M14">
        <f t="shared" si="3"/>
        <v>-5.3100000000000005</v>
      </c>
      <c r="N14" s="2">
        <f t="shared" si="4"/>
        <v>7.16</v>
      </c>
      <c r="O14" s="2">
        <f t="shared" si="5"/>
        <v>5.34</v>
      </c>
      <c r="P14">
        <f t="shared" si="6"/>
        <v>10.420000000000002</v>
      </c>
      <c r="Q14">
        <f t="shared" si="7"/>
        <v>-3.2600000000000011</v>
      </c>
      <c r="R14">
        <f t="shared" si="8"/>
        <v>-5.370000000000001</v>
      </c>
    </row>
    <row r="15" spans="1:18" x14ac:dyDescent="0.2">
      <c r="A15" t="s">
        <v>52</v>
      </c>
      <c r="B15" t="s">
        <v>19</v>
      </c>
      <c r="C15" t="s">
        <v>18</v>
      </c>
      <c r="D15" s="2">
        <v>10.56</v>
      </c>
      <c r="E15" s="2">
        <v>11.11</v>
      </c>
      <c r="F15" s="2">
        <v>9.07</v>
      </c>
      <c r="G15" s="2">
        <v>9.6</v>
      </c>
      <c r="H15">
        <v>10.130000000000001</v>
      </c>
      <c r="I15">
        <v>10.71</v>
      </c>
      <c r="J15">
        <f t="shared" si="0"/>
        <v>0.42999999999999972</v>
      </c>
      <c r="K15">
        <f t="shared" si="1"/>
        <v>0.39999999999999858</v>
      </c>
      <c r="L15">
        <f t="shared" si="2"/>
        <v>-1.6400000000000006</v>
      </c>
      <c r="M15">
        <f t="shared" si="3"/>
        <v>-1.1100000000000012</v>
      </c>
      <c r="N15" s="2">
        <f t="shared" si="4"/>
        <v>10.835000000000001</v>
      </c>
      <c r="O15" s="2">
        <f t="shared" si="5"/>
        <v>9.3350000000000009</v>
      </c>
      <c r="P15">
        <f t="shared" si="6"/>
        <v>10.420000000000002</v>
      </c>
      <c r="Q15">
        <f t="shared" si="7"/>
        <v>0.41499999999999915</v>
      </c>
      <c r="R15">
        <f t="shared" si="8"/>
        <v>-1.3750000000000009</v>
      </c>
    </row>
    <row r="16" spans="1:18" x14ac:dyDescent="0.2">
      <c r="A16" t="s">
        <v>53</v>
      </c>
      <c r="B16" t="s">
        <v>18</v>
      </c>
      <c r="C16" t="s">
        <v>18</v>
      </c>
      <c r="D16" s="2">
        <v>8.7100000000000009</v>
      </c>
      <c r="E16" s="2">
        <v>9.24</v>
      </c>
      <c r="F16" s="1">
        <v>8.8000000000000007</v>
      </c>
      <c r="G16" s="1">
        <v>9.11</v>
      </c>
      <c r="H16">
        <v>10.130000000000001</v>
      </c>
      <c r="I16">
        <v>10.71</v>
      </c>
      <c r="J16">
        <f t="shared" si="0"/>
        <v>-1.42</v>
      </c>
      <c r="K16">
        <f t="shared" si="1"/>
        <v>-1.4700000000000006</v>
      </c>
      <c r="L16">
        <f t="shared" si="2"/>
        <v>-1.9100000000000001</v>
      </c>
      <c r="M16">
        <f t="shared" si="3"/>
        <v>-1.6000000000000014</v>
      </c>
      <c r="N16" s="2">
        <f t="shared" si="4"/>
        <v>8.9750000000000014</v>
      </c>
      <c r="O16" s="1">
        <f t="shared" si="5"/>
        <v>8.9550000000000001</v>
      </c>
      <c r="P16">
        <f t="shared" si="6"/>
        <v>10.420000000000002</v>
      </c>
      <c r="Q16">
        <f t="shared" si="7"/>
        <v>-1.4450000000000003</v>
      </c>
      <c r="R16">
        <f t="shared" si="8"/>
        <v>-1.7550000000000008</v>
      </c>
    </row>
    <row r="17" spans="1:18" x14ac:dyDescent="0.2">
      <c r="A17" t="s">
        <v>54</v>
      </c>
      <c r="B17" t="s">
        <v>18</v>
      </c>
      <c r="C17" t="s">
        <v>18</v>
      </c>
      <c r="D17" s="1">
        <v>8.14</v>
      </c>
      <c r="E17" s="1">
        <v>8.9499999999999993</v>
      </c>
      <c r="F17" s="2">
        <v>8.0299999999999994</v>
      </c>
      <c r="G17" s="2">
        <v>7.96</v>
      </c>
      <c r="H17">
        <v>10.130000000000001</v>
      </c>
      <c r="I17">
        <v>10.71</v>
      </c>
      <c r="J17">
        <f t="shared" si="0"/>
        <v>-1.9900000000000002</v>
      </c>
      <c r="K17">
        <f t="shared" si="1"/>
        <v>-1.7600000000000016</v>
      </c>
      <c r="L17">
        <f t="shared" si="2"/>
        <v>-2.6800000000000015</v>
      </c>
      <c r="M17">
        <f t="shared" si="3"/>
        <v>-2.7500000000000009</v>
      </c>
      <c r="N17" s="1">
        <f t="shared" si="4"/>
        <v>8.5449999999999999</v>
      </c>
      <c r="O17" s="2">
        <f t="shared" si="5"/>
        <v>7.9949999999999992</v>
      </c>
      <c r="P17">
        <f t="shared" si="6"/>
        <v>10.420000000000002</v>
      </c>
      <c r="Q17">
        <f t="shared" si="7"/>
        <v>-1.8750000000000009</v>
      </c>
      <c r="R17">
        <f t="shared" si="8"/>
        <v>-2.7150000000000012</v>
      </c>
    </row>
    <row r="18" spans="1:18" x14ac:dyDescent="0.2">
      <c r="A18" t="s">
        <v>55</v>
      </c>
      <c r="B18" t="s">
        <v>18</v>
      </c>
      <c r="C18" t="s">
        <v>18</v>
      </c>
      <c r="D18" s="1">
        <v>5.37</v>
      </c>
      <c r="E18" s="1">
        <v>4.91</v>
      </c>
      <c r="F18" s="1">
        <v>5.14</v>
      </c>
      <c r="G18" s="1">
        <v>4.5599999999999996</v>
      </c>
      <c r="H18">
        <v>10.130000000000001</v>
      </c>
      <c r="I18">
        <v>10.71</v>
      </c>
      <c r="J18">
        <f t="shared" si="0"/>
        <v>-4.7600000000000007</v>
      </c>
      <c r="K18">
        <f t="shared" si="1"/>
        <v>-5.8000000000000007</v>
      </c>
      <c r="L18">
        <f t="shared" si="2"/>
        <v>-5.5700000000000012</v>
      </c>
      <c r="M18">
        <f t="shared" si="3"/>
        <v>-6.1500000000000012</v>
      </c>
      <c r="N18" s="1">
        <f t="shared" si="4"/>
        <v>5.1400000000000006</v>
      </c>
      <c r="O18" s="1">
        <f t="shared" si="5"/>
        <v>4.8499999999999996</v>
      </c>
      <c r="P18">
        <f t="shared" si="6"/>
        <v>10.420000000000002</v>
      </c>
      <c r="Q18">
        <f t="shared" si="7"/>
        <v>-5.2800000000000011</v>
      </c>
      <c r="R18">
        <f t="shared" si="8"/>
        <v>-5.8600000000000012</v>
      </c>
    </row>
    <row r="19" spans="1:18" x14ac:dyDescent="0.2">
      <c r="A19" t="s">
        <v>56</v>
      </c>
      <c r="B19" t="s">
        <v>18</v>
      </c>
      <c r="C19" t="s">
        <v>18</v>
      </c>
      <c r="D19" s="1">
        <v>3.31</v>
      </c>
      <c r="E19" s="1">
        <v>3.44</v>
      </c>
      <c r="F19" s="2">
        <v>2.87</v>
      </c>
      <c r="G19" s="2">
        <v>3</v>
      </c>
      <c r="H19">
        <v>10.130000000000001</v>
      </c>
      <c r="I19">
        <v>10.71</v>
      </c>
      <c r="J19">
        <f t="shared" si="0"/>
        <v>-6.82</v>
      </c>
      <c r="K19">
        <f t="shared" si="1"/>
        <v>-7.2700000000000014</v>
      </c>
      <c r="L19">
        <f t="shared" si="2"/>
        <v>-7.8400000000000007</v>
      </c>
      <c r="M19">
        <f t="shared" si="3"/>
        <v>-7.7100000000000009</v>
      </c>
      <c r="N19" s="1">
        <f t="shared" si="4"/>
        <v>3.375</v>
      </c>
      <c r="O19" s="2">
        <f t="shared" si="5"/>
        <v>2.9350000000000001</v>
      </c>
      <c r="P19">
        <f t="shared" si="6"/>
        <v>10.420000000000002</v>
      </c>
      <c r="Q19">
        <f t="shared" si="7"/>
        <v>-7.0450000000000008</v>
      </c>
      <c r="R19">
        <f t="shared" si="8"/>
        <v>-7.7750000000000004</v>
      </c>
    </row>
    <row r="20" spans="1:18" x14ac:dyDescent="0.2">
      <c r="A20" t="s">
        <v>57</v>
      </c>
      <c r="B20" t="s">
        <v>18</v>
      </c>
      <c r="C20" t="s">
        <v>18</v>
      </c>
      <c r="D20" s="1">
        <v>11.25</v>
      </c>
      <c r="E20" s="1">
        <v>11.65</v>
      </c>
      <c r="F20" s="1">
        <v>10.130000000000001</v>
      </c>
      <c r="G20" s="1">
        <v>10.71</v>
      </c>
      <c r="H20">
        <v>10.130000000000001</v>
      </c>
      <c r="I20">
        <v>10.71</v>
      </c>
      <c r="J20">
        <f t="shared" si="0"/>
        <v>1.1199999999999992</v>
      </c>
      <c r="K20">
        <f t="shared" si="1"/>
        <v>0.9399999999999995</v>
      </c>
      <c r="L20">
        <f t="shared" si="2"/>
        <v>-0.58000000000000007</v>
      </c>
      <c r="M20">
        <f t="shared" si="3"/>
        <v>0</v>
      </c>
      <c r="N20" s="1">
        <f t="shared" si="4"/>
        <v>11.45</v>
      </c>
      <c r="O20" s="1">
        <f t="shared" si="5"/>
        <v>10.420000000000002</v>
      </c>
      <c r="P20">
        <f t="shared" si="6"/>
        <v>10.420000000000002</v>
      </c>
      <c r="Q20">
        <f t="shared" si="7"/>
        <v>1.0299999999999994</v>
      </c>
      <c r="R20">
        <f t="shared" si="8"/>
        <v>-0.29000000000000004</v>
      </c>
    </row>
    <row r="21" spans="1:18" x14ac:dyDescent="0.2">
      <c r="A21" t="s">
        <v>58</v>
      </c>
      <c r="B21" t="s">
        <v>18</v>
      </c>
      <c r="C21" t="s">
        <v>18</v>
      </c>
      <c r="D21" s="1">
        <v>9.1300000000000008</v>
      </c>
      <c r="E21" s="1">
        <v>9.66</v>
      </c>
      <c r="F21" s="1">
        <v>8.83</v>
      </c>
      <c r="G21" s="1">
        <v>9.36</v>
      </c>
      <c r="H21">
        <v>10.130000000000001</v>
      </c>
      <c r="I21">
        <v>10.71</v>
      </c>
      <c r="J21">
        <f t="shared" si="0"/>
        <v>-1</v>
      </c>
      <c r="K21">
        <f t="shared" si="1"/>
        <v>-1.0500000000000007</v>
      </c>
      <c r="L21">
        <f t="shared" si="2"/>
        <v>-1.8800000000000008</v>
      </c>
      <c r="M21">
        <f t="shared" si="3"/>
        <v>-1.3500000000000014</v>
      </c>
      <c r="N21" s="1">
        <f t="shared" si="4"/>
        <v>9.3949999999999996</v>
      </c>
      <c r="O21" s="1">
        <f t="shared" si="5"/>
        <v>9.0949999999999989</v>
      </c>
      <c r="P21">
        <f t="shared" si="6"/>
        <v>10.420000000000002</v>
      </c>
      <c r="Q21">
        <f t="shared" si="7"/>
        <v>-1.0250000000000004</v>
      </c>
      <c r="R21">
        <f t="shared" si="8"/>
        <v>-1.6150000000000011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2"/>
  <sheetViews>
    <sheetView workbookViewId="0">
      <selection activeCell="B3" sqref="B3"/>
    </sheetView>
  </sheetViews>
  <sheetFormatPr baseColWidth="10" defaultRowHeight="15" x14ac:dyDescent="0.2"/>
  <cols>
    <col min="1" max="1" width="5.33203125" customWidth="1"/>
    <col min="2" max="2" width="11.33203125" customWidth="1"/>
    <col min="3" max="3" width="75.6640625" style="7" bestFit="1" customWidth="1"/>
  </cols>
  <sheetData>
    <row r="2" spans="2:3" x14ac:dyDescent="0.2">
      <c r="B2" s="5"/>
      <c r="C2" s="7" t="s">
        <v>20</v>
      </c>
    </row>
    <row r="3" spans="2:3" x14ac:dyDescent="0.2">
      <c r="B3" s="6"/>
      <c r="C3" s="7" t="s">
        <v>21</v>
      </c>
    </row>
    <row r="4" spans="2:3" x14ac:dyDescent="0.2">
      <c r="B4" s="4"/>
    </row>
    <row r="5" spans="2:3" x14ac:dyDescent="0.2">
      <c r="B5" s="3" t="s">
        <v>0</v>
      </c>
      <c r="C5" s="7" t="s">
        <v>22</v>
      </c>
    </row>
    <row r="6" spans="2:3" x14ac:dyDescent="0.2">
      <c r="B6" s="3" t="s">
        <v>1</v>
      </c>
      <c r="C6" s="7" t="s">
        <v>23</v>
      </c>
    </row>
    <row r="7" spans="2:3" x14ac:dyDescent="0.2">
      <c r="B7" s="3" t="s">
        <v>2</v>
      </c>
      <c r="C7" s="7" t="s">
        <v>23</v>
      </c>
    </row>
    <row r="8" spans="2:3" x14ac:dyDescent="0.2">
      <c r="B8" s="3" t="s">
        <v>3</v>
      </c>
      <c r="C8" s="7" t="s">
        <v>24</v>
      </c>
    </row>
    <row r="9" spans="2:3" x14ac:dyDescent="0.2">
      <c r="B9" s="3" t="s">
        <v>4</v>
      </c>
      <c r="C9" s="7" t="s">
        <v>26</v>
      </c>
    </row>
    <row r="10" spans="2:3" x14ac:dyDescent="0.2">
      <c r="B10" s="3" t="s">
        <v>5</v>
      </c>
      <c r="C10" s="7" t="s">
        <v>27</v>
      </c>
    </row>
    <row r="11" spans="2:3" x14ac:dyDescent="0.2">
      <c r="B11" s="3" t="s">
        <v>6</v>
      </c>
      <c r="C11" s="7" t="s">
        <v>25</v>
      </c>
    </row>
    <row r="12" spans="2:3" x14ac:dyDescent="0.2">
      <c r="B12" s="3" t="s">
        <v>7</v>
      </c>
      <c r="C12" s="7" t="s">
        <v>28</v>
      </c>
    </row>
    <row r="13" spans="2:3" x14ac:dyDescent="0.2">
      <c r="B13" s="3" t="s">
        <v>8</v>
      </c>
      <c r="C13" s="7" t="s">
        <v>29</v>
      </c>
    </row>
    <row r="14" spans="2:3" x14ac:dyDescent="0.2">
      <c r="B14" s="3" t="s">
        <v>9</v>
      </c>
      <c r="C14" s="7" t="s">
        <v>33</v>
      </c>
    </row>
    <row r="15" spans="2:3" x14ac:dyDescent="0.2">
      <c r="B15" s="3" t="s">
        <v>10</v>
      </c>
      <c r="C15" s="7" t="s">
        <v>34</v>
      </c>
    </row>
    <row r="16" spans="2:3" x14ac:dyDescent="0.2">
      <c r="B16" s="3" t="s">
        <v>11</v>
      </c>
      <c r="C16" s="7" t="s">
        <v>35</v>
      </c>
    </row>
    <row r="17" spans="2:3" x14ac:dyDescent="0.2">
      <c r="B17" s="3" t="s">
        <v>12</v>
      </c>
      <c r="C17" s="7" t="s">
        <v>36</v>
      </c>
    </row>
    <row r="18" spans="2:3" x14ac:dyDescent="0.2">
      <c r="B18" s="3" t="s">
        <v>13</v>
      </c>
      <c r="C18" s="7" t="s">
        <v>30</v>
      </c>
    </row>
    <row r="19" spans="2:3" x14ac:dyDescent="0.2">
      <c r="B19" s="3" t="s">
        <v>14</v>
      </c>
      <c r="C19" s="7" t="s">
        <v>31</v>
      </c>
    </row>
    <row r="20" spans="2:3" x14ac:dyDescent="0.2">
      <c r="B20" s="3" t="s">
        <v>15</v>
      </c>
      <c r="C20" s="7" t="s">
        <v>32</v>
      </c>
    </row>
    <row r="21" spans="2:3" x14ac:dyDescent="0.2">
      <c r="B21" s="3" t="s">
        <v>16</v>
      </c>
      <c r="C21" s="7" t="s">
        <v>37</v>
      </c>
    </row>
    <row r="22" spans="2:3" x14ac:dyDescent="0.2">
      <c r="B22" s="3" t="s">
        <v>17</v>
      </c>
      <c r="C22" s="7" t="s">
        <v>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riv_references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2020-08-05T13:28:56Z</dcterms:created>
  <dcterms:modified xsi:type="dcterms:W3CDTF">2022-01-06T19:55:34Z</dcterms:modified>
</cp:coreProperties>
</file>