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34140" yWindow="460" windowWidth="17060" windowHeight="28340" activeTab="2"/>
  </bookViews>
  <sheets>
    <sheet name="Day 1" sheetId="1" r:id="rId1"/>
    <sheet name="Day 2" sheetId="2" r:id="rId2"/>
    <sheet name="Day 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D3" i="3"/>
  <c r="G3" i="3"/>
  <c r="I3" i="3"/>
  <c r="J3" i="3"/>
  <c r="H4" i="3"/>
  <c r="D4" i="3"/>
  <c r="G4" i="3"/>
  <c r="I4" i="3"/>
  <c r="J4" i="3"/>
  <c r="H5" i="3"/>
  <c r="D5" i="3"/>
  <c r="G5" i="3"/>
  <c r="I5" i="3"/>
  <c r="J5" i="3"/>
  <c r="H6" i="3"/>
  <c r="D6" i="3"/>
  <c r="G6" i="3"/>
  <c r="I6" i="3"/>
  <c r="J6" i="3"/>
  <c r="H7" i="3"/>
  <c r="D7" i="3"/>
  <c r="G7" i="3"/>
  <c r="I7" i="3"/>
  <c r="J7" i="3"/>
  <c r="H8" i="3"/>
  <c r="D8" i="3"/>
  <c r="G8" i="3"/>
  <c r="I8" i="3"/>
  <c r="J8" i="3"/>
  <c r="H9" i="3"/>
  <c r="D9" i="3"/>
  <c r="G9" i="3"/>
  <c r="I9" i="3"/>
  <c r="J9" i="3"/>
  <c r="H10" i="3"/>
  <c r="D10" i="3"/>
  <c r="G10" i="3"/>
  <c r="I10" i="3"/>
  <c r="J10" i="3"/>
  <c r="H11" i="3"/>
  <c r="D11" i="3"/>
  <c r="G11" i="3"/>
  <c r="I11" i="3"/>
  <c r="J11" i="3"/>
  <c r="H12" i="3"/>
  <c r="D12" i="3"/>
  <c r="G12" i="3"/>
  <c r="I12" i="3"/>
  <c r="J12" i="3"/>
  <c r="I20" i="3"/>
  <c r="I15" i="3"/>
  <c r="I13" i="3"/>
  <c r="H3" i="2"/>
  <c r="D3" i="2"/>
  <c r="G3" i="2"/>
  <c r="I3" i="2"/>
  <c r="J3" i="2"/>
  <c r="H4" i="2"/>
  <c r="D4" i="2"/>
  <c r="G4" i="2"/>
  <c r="I4" i="2"/>
  <c r="J4" i="2"/>
  <c r="H5" i="2"/>
  <c r="D5" i="2"/>
  <c r="G5" i="2"/>
  <c r="I5" i="2"/>
  <c r="J5" i="2"/>
  <c r="H6" i="2"/>
  <c r="D6" i="2"/>
  <c r="G6" i="2"/>
  <c r="I6" i="2"/>
  <c r="J6" i="2"/>
  <c r="H7" i="2"/>
  <c r="D7" i="2"/>
  <c r="G7" i="2"/>
  <c r="I7" i="2"/>
  <c r="J7" i="2"/>
  <c r="H8" i="2"/>
  <c r="D8" i="2"/>
  <c r="G8" i="2"/>
  <c r="I8" i="2"/>
  <c r="J8" i="2"/>
  <c r="H9" i="2"/>
  <c r="D9" i="2"/>
  <c r="G9" i="2"/>
  <c r="I9" i="2"/>
  <c r="J9" i="2"/>
  <c r="H10" i="2"/>
  <c r="D10" i="2"/>
  <c r="G10" i="2"/>
  <c r="I10" i="2"/>
  <c r="J10" i="2"/>
  <c r="H11" i="2"/>
  <c r="D11" i="2"/>
  <c r="G11" i="2"/>
  <c r="I11" i="2"/>
  <c r="J11" i="2"/>
  <c r="H12" i="2"/>
  <c r="D12" i="2"/>
  <c r="G12" i="2"/>
  <c r="I12" i="2"/>
  <c r="J12" i="2"/>
  <c r="I20" i="2"/>
  <c r="I15" i="2"/>
  <c r="I13" i="2"/>
  <c r="D9" i="1"/>
  <c r="G9" i="1"/>
  <c r="H9" i="1"/>
  <c r="I9" i="1"/>
  <c r="J9" i="1"/>
  <c r="D10" i="1"/>
  <c r="G10" i="1"/>
  <c r="H10" i="1"/>
  <c r="I10" i="1"/>
  <c r="J10" i="1"/>
  <c r="H3" i="1"/>
  <c r="D3" i="1"/>
  <c r="G3" i="1"/>
  <c r="I3" i="1"/>
  <c r="H4" i="1"/>
  <c r="D4" i="1"/>
  <c r="G4" i="1"/>
  <c r="I4" i="1"/>
  <c r="H5" i="1"/>
  <c r="D5" i="1"/>
  <c r="G5" i="1"/>
  <c r="I5" i="1"/>
  <c r="H6" i="1"/>
  <c r="D6" i="1"/>
  <c r="G6" i="1"/>
  <c r="I6" i="1"/>
  <c r="H7" i="1"/>
  <c r="D7" i="1"/>
  <c r="G7" i="1"/>
  <c r="I7" i="1"/>
  <c r="H8" i="1"/>
  <c r="D8" i="1"/>
  <c r="G8" i="1"/>
  <c r="I8" i="1"/>
  <c r="H11" i="1"/>
  <c r="D11" i="1"/>
  <c r="G11" i="1"/>
  <c r="I11" i="1"/>
  <c r="H12" i="1"/>
  <c r="D12" i="1"/>
  <c r="G12" i="1"/>
  <c r="I12" i="1"/>
  <c r="I13" i="1"/>
  <c r="J11" i="1"/>
  <c r="J12" i="1"/>
  <c r="J5" i="1"/>
  <c r="J7" i="1"/>
  <c r="J3" i="1"/>
  <c r="J4" i="1"/>
  <c r="J6" i="1"/>
  <c r="J8" i="1"/>
  <c r="I20" i="1"/>
  <c r="I15" i="1"/>
</calcChain>
</file>

<file path=xl/sharedStrings.xml><?xml version="1.0" encoding="utf-8"?>
<sst xmlns="http://schemas.openxmlformats.org/spreadsheetml/2006/main" count="79" uniqueCount="17">
  <si>
    <t>Sample</t>
  </si>
  <si>
    <t>ng/ul</t>
  </si>
  <si>
    <t>nM</t>
  </si>
  <si>
    <t>Dilution of stock</t>
  </si>
  <si>
    <t>nM of new stock</t>
  </si>
  <si>
    <t>% of subpool</t>
  </si>
  <si>
    <t>uL to pool</t>
  </si>
  <si>
    <t>final concentration</t>
  </si>
  <si>
    <t>length</t>
  </si>
  <si>
    <t>water</t>
  </si>
  <si>
    <t>Pool conc. (nM)</t>
  </si>
  <si>
    <t>Pool volume (uL)</t>
  </si>
  <si>
    <t>actual</t>
  </si>
  <si>
    <t>JSH</t>
  </si>
  <si>
    <t>Dilution</t>
  </si>
  <si>
    <t>NA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</si>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</sst>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1"/>
  <sheetViews>
    <sheetView zoomScale="150" zoomScaleNormal="150" workbookViewId="0">
      <selection activeCell="I19" sqref="I19"/>
    </sheetView>
  </sheetViews>
  <sheetFormatPr baseColWidth="10" defaultColWidth="8.83203125" defaultRowHeight="15" x14ac:dyDescent="0.2"/>
  <cols>
    <col min="1" max="1" width="8.83203125" customWidth="1"/>
    <col min="8" max="8" width="8.83203125" customWidth="1"/>
  </cols>
  <sheetData>
    <row r="1" spans="1:12" x14ac:dyDescent="0.2">
      <c r="A1" s="1" t="s">
        <v>13</v>
      </c>
      <c r="D1" s="2"/>
      <c r="E1" s="2"/>
      <c r="F1" s="2"/>
    </row>
    <row r="2" spans="1:12" ht="30" x14ac:dyDescent="0.2">
      <c r="A2" s="3"/>
      <c r="B2" s="4" t="s">
        <v>0</v>
      </c>
      <c r="C2" s="5" t="s">
        <v>1</v>
      </c>
      <c r="D2" s="6" t="s">
        <v>2</v>
      </c>
      <c r="E2" s="7" t="s">
        <v>3</v>
      </c>
      <c r="F2" s="7" t="s">
        <v>14</v>
      </c>
      <c r="G2" s="8" t="s">
        <v>4</v>
      </c>
      <c r="H2" s="2" t="s">
        <v>5</v>
      </c>
      <c r="I2" s="4" t="s">
        <v>6</v>
      </c>
      <c r="J2" t="s">
        <v>7</v>
      </c>
      <c r="L2" t="s">
        <v>8</v>
      </c>
    </row>
    <row r="3" spans="1:12" ht="16" x14ac:dyDescent="0.2">
      <c r="A3" s="3"/>
      <c r="B3" s="9">
        <v>1</v>
      </c>
      <c r="C3" s="10">
        <v>3.2</v>
      </c>
      <c r="D3" s="11">
        <f t="shared" ref="D3:D12" si="0">C3/($L$3*650)*1000000</f>
        <v>16.410256410256412</v>
      </c>
      <c r="E3" s="2">
        <v>1</v>
      </c>
      <c r="F3" s="2" t="s">
        <v>15</v>
      </c>
      <c r="G3" s="12">
        <f t="shared" ref="G3:G12" si="1">D3*E3</f>
        <v>16.410256410256412</v>
      </c>
      <c r="H3" s="13">
        <f t="shared" ref="H3:H8" si="2">1/(COUNT(C$3:C$12))</f>
        <v>0.1</v>
      </c>
      <c r="I3" s="14">
        <f t="shared" ref="I3:I8" si="3">($I$17*$I$18*H3) /G3</f>
        <v>3.0468749999999996</v>
      </c>
      <c r="J3">
        <f>I3/20*G3</f>
        <v>2.5</v>
      </c>
      <c r="L3">
        <v>300</v>
      </c>
    </row>
    <row r="4" spans="1:12" ht="16" x14ac:dyDescent="0.2">
      <c r="A4" s="3"/>
      <c r="B4" s="9">
        <v>2</v>
      </c>
      <c r="C4" s="10">
        <v>2.62</v>
      </c>
      <c r="D4" s="11">
        <f t="shared" si="0"/>
        <v>13.435897435897436</v>
      </c>
      <c r="E4" s="2">
        <v>1</v>
      </c>
      <c r="F4" s="2" t="s">
        <v>15</v>
      </c>
      <c r="G4" s="12">
        <f t="shared" si="1"/>
        <v>13.435897435897436</v>
      </c>
      <c r="H4" s="13">
        <f t="shared" si="2"/>
        <v>0.1</v>
      </c>
      <c r="I4" s="14">
        <f t="shared" si="3"/>
        <v>3.7213740458015265</v>
      </c>
      <c r="J4">
        <f t="shared" ref="J4:J12" si="4">I4/20*G4</f>
        <v>2.5</v>
      </c>
    </row>
    <row r="5" spans="1:12" ht="16" x14ac:dyDescent="0.2">
      <c r="A5" s="3"/>
      <c r="B5" s="9">
        <v>3</v>
      </c>
      <c r="C5" s="10">
        <v>2.04</v>
      </c>
      <c r="D5" s="11">
        <f t="shared" si="0"/>
        <v>10.461538461538462</v>
      </c>
      <c r="E5" s="2">
        <v>1</v>
      </c>
      <c r="F5" s="2" t="s">
        <v>15</v>
      </c>
      <c r="G5" s="12">
        <f t="shared" si="1"/>
        <v>10.461538461538462</v>
      </c>
      <c r="H5" s="13">
        <f t="shared" si="2"/>
        <v>0.1</v>
      </c>
      <c r="I5" s="14">
        <f t="shared" si="3"/>
        <v>4.7794117647058822</v>
      </c>
      <c r="J5">
        <f t="shared" si="4"/>
        <v>2.5</v>
      </c>
    </row>
    <row r="6" spans="1:12" ht="16" x14ac:dyDescent="0.2">
      <c r="A6" s="3"/>
      <c r="B6" s="9">
        <v>4</v>
      </c>
      <c r="C6" s="10">
        <v>2.96</v>
      </c>
      <c r="D6" s="11">
        <f t="shared" si="0"/>
        <v>15.179487179487181</v>
      </c>
      <c r="E6" s="2">
        <v>1</v>
      </c>
      <c r="F6" s="2" t="s">
        <v>15</v>
      </c>
      <c r="G6" s="12">
        <f t="shared" si="1"/>
        <v>15.179487179487181</v>
      </c>
      <c r="H6" s="13">
        <f t="shared" si="2"/>
        <v>0.1</v>
      </c>
      <c r="I6" s="14">
        <f t="shared" si="3"/>
        <v>3.2939189189189189</v>
      </c>
      <c r="J6">
        <f t="shared" si="4"/>
        <v>2.5</v>
      </c>
    </row>
    <row r="7" spans="1:12" ht="16" x14ac:dyDescent="0.2">
      <c r="A7" s="3"/>
      <c r="B7" s="9">
        <v>5</v>
      </c>
      <c r="C7" s="10">
        <v>3.14</v>
      </c>
      <c r="D7" s="11">
        <f t="shared" si="0"/>
        <v>16.102564102564106</v>
      </c>
      <c r="E7" s="2">
        <v>1</v>
      </c>
      <c r="F7" s="2" t="s">
        <v>15</v>
      </c>
      <c r="G7" s="12">
        <f t="shared" si="1"/>
        <v>16.102564102564106</v>
      </c>
      <c r="H7" s="13">
        <f t="shared" si="2"/>
        <v>0.1</v>
      </c>
      <c r="I7" s="14">
        <f t="shared" si="3"/>
        <v>3.1050955414012731</v>
      </c>
      <c r="J7">
        <f t="shared" si="4"/>
        <v>2.5</v>
      </c>
    </row>
    <row r="8" spans="1:12" ht="16" x14ac:dyDescent="0.2">
      <c r="A8" s="3"/>
      <c r="B8" s="9">
        <v>6</v>
      </c>
      <c r="C8" s="10">
        <v>4.68</v>
      </c>
      <c r="D8" s="11">
        <f t="shared" si="0"/>
        <v>23.999999999999996</v>
      </c>
      <c r="E8" s="2">
        <v>1</v>
      </c>
      <c r="F8" s="2" t="s">
        <v>15</v>
      </c>
      <c r="G8" s="12">
        <f t="shared" si="1"/>
        <v>23.999999999999996</v>
      </c>
      <c r="H8" s="13">
        <f t="shared" si="2"/>
        <v>0.1</v>
      </c>
      <c r="I8" s="14">
        <f t="shared" si="3"/>
        <v>2.0833333333333335</v>
      </c>
      <c r="J8">
        <f t="shared" si="4"/>
        <v>2.4999999999999996</v>
      </c>
    </row>
    <row r="9" spans="1:12" ht="16" x14ac:dyDescent="0.2">
      <c r="A9" s="3"/>
      <c r="B9" s="9">
        <v>7</v>
      </c>
      <c r="C9" s="10">
        <v>2.04</v>
      </c>
      <c r="D9" s="11">
        <f t="shared" ref="D9:D10" si="5">C9/($L$3*650)*1000000</f>
        <v>10.461538461538462</v>
      </c>
      <c r="E9" s="2">
        <v>1</v>
      </c>
      <c r="F9" s="2" t="s">
        <v>15</v>
      </c>
      <c r="G9" s="12">
        <f t="shared" ref="G9:G10" si="6">D9*E9</f>
        <v>10.461538461538462</v>
      </c>
      <c r="H9" s="13">
        <f t="shared" ref="H9:H10" si="7">1/(COUNT(C$3:C$12))</f>
        <v>0.1</v>
      </c>
      <c r="I9" s="14">
        <f t="shared" ref="I9:I10" si="8">($I$17*$I$18*H9) /G9</f>
        <v>4.7794117647058822</v>
      </c>
      <c r="J9">
        <f t="shared" ref="J9:J10" si="9">I9/20*G9</f>
        <v>2.5</v>
      </c>
    </row>
    <row r="10" spans="1:12" ht="16" x14ac:dyDescent="0.2">
      <c r="A10" s="3"/>
      <c r="B10" s="9">
        <v>8</v>
      </c>
      <c r="C10" s="10">
        <v>3.86</v>
      </c>
      <c r="D10" s="11">
        <f t="shared" si="5"/>
        <v>19.794871794871796</v>
      </c>
      <c r="E10" s="2">
        <v>1</v>
      </c>
      <c r="F10" s="2" t="s">
        <v>15</v>
      </c>
      <c r="G10" s="12">
        <f t="shared" si="6"/>
        <v>19.794871794871796</v>
      </c>
      <c r="H10" s="13">
        <f t="shared" si="7"/>
        <v>0.1</v>
      </c>
      <c r="I10" s="14">
        <f t="shared" si="8"/>
        <v>2.5259067357512954</v>
      </c>
      <c r="J10">
        <f t="shared" si="9"/>
        <v>2.5</v>
      </c>
    </row>
    <row r="11" spans="1:12" ht="16" x14ac:dyDescent="0.2">
      <c r="A11" s="3"/>
      <c r="B11" s="9">
        <v>9</v>
      </c>
      <c r="C11" s="10">
        <v>3.04</v>
      </c>
      <c r="D11" s="11">
        <f t="shared" si="0"/>
        <v>15.589743589743591</v>
      </c>
      <c r="E11" s="2">
        <v>1</v>
      </c>
      <c r="F11" s="2" t="s">
        <v>15</v>
      </c>
      <c r="G11" s="12">
        <f t="shared" ref="G11" si="10">D11*E11</f>
        <v>15.589743589743591</v>
      </c>
      <c r="H11" s="13">
        <f>1/(COUNT(C$3:C$12))</f>
        <v>0.1</v>
      </c>
      <c r="I11" s="14">
        <f t="shared" ref="I11" si="11">($I$17*$I$18*H11) /G11</f>
        <v>3.2072368421052628</v>
      </c>
      <c r="J11">
        <f t="shared" ref="J11" si="12">I11/20*G11</f>
        <v>2.5</v>
      </c>
    </row>
    <row r="12" spans="1:12" ht="16" x14ac:dyDescent="0.2">
      <c r="A12" s="3"/>
      <c r="B12" s="9">
        <v>10</v>
      </c>
      <c r="C12" s="10">
        <v>5.22</v>
      </c>
      <c r="D12" s="11">
        <f t="shared" si="0"/>
        <v>26.76923076923077</v>
      </c>
      <c r="E12" s="2">
        <v>1</v>
      </c>
      <c r="F12" s="2" t="s">
        <v>15</v>
      </c>
      <c r="G12" s="12">
        <f t="shared" si="1"/>
        <v>26.76923076923077</v>
      </c>
      <c r="H12" s="13">
        <f>1/(COUNT(C$3:C$12))</f>
        <v>0.1</v>
      </c>
      <c r="I12" s="14">
        <f>($I$17*$I$18*H12) /G12</f>
        <v>1.867816091954023</v>
      </c>
      <c r="J12">
        <f t="shared" si="4"/>
        <v>2.5</v>
      </c>
    </row>
    <row r="13" spans="1:12" x14ac:dyDescent="0.2">
      <c r="A13" s="1"/>
      <c r="D13" s="15"/>
      <c r="I13" s="17">
        <f>SUM(I3:I12)</f>
        <v>32.410380038677403</v>
      </c>
    </row>
    <row r="14" spans="1:12" x14ac:dyDescent="0.2">
      <c r="A14" s="1"/>
      <c r="D14" s="15"/>
    </row>
    <row r="15" spans="1:12" x14ac:dyDescent="0.2">
      <c r="A15" s="1"/>
      <c r="D15" s="2"/>
      <c r="E15" s="2"/>
      <c r="F15" s="2"/>
      <c r="H15" s="2" t="s">
        <v>9</v>
      </c>
      <c r="I15" s="14">
        <f>$I$18-(SUM(I3:I12))</f>
        <v>67.589619961322597</v>
      </c>
    </row>
    <row r="16" spans="1:12" x14ac:dyDescent="0.2">
      <c r="A16" s="1"/>
      <c r="D16" s="2"/>
      <c r="E16" s="2"/>
      <c r="F16" s="2"/>
      <c r="H16" s="2"/>
    </row>
    <row r="17" spans="1:9" ht="27" x14ac:dyDescent="0.2">
      <c r="A17" s="1"/>
      <c r="D17" s="2"/>
      <c r="E17" s="2"/>
      <c r="F17" s="2"/>
      <c r="H17" s="16" t="s">
        <v>10</v>
      </c>
      <c r="I17">
        <v>5</v>
      </c>
    </row>
    <row r="18" spans="1:9" x14ac:dyDescent="0.2">
      <c r="A18" s="1"/>
      <c r="D18" s="2"/>
      <c r="E18" s="2"/>
      <c r="F18" s="2"/>
      <c r="H18" s="2" t="s">
        <v>11</v>
      </c>
      <c r="I18">
        <v>100</v>
      </c>
    </row>
    <row r="19" spans="1:9" x14ac:dyDescent="0.2">
      <c r="A19" s="1"/>
      <c r="D19" s="2"/>
      <c r="E19" s="2"/>
      <c r="F19" s="2"/>
      <c r="I19" t="s">
        <v>16</v>
      </c>
    </row>
    <row r="20" spans="1:9" ht="27" x14ac:dyDescent="0.2">
      <c r="A20" s="1"/>
      <c r="D20" s="2"/>
      <c r="E20" s="2"/>
      <c r="F20" s="2"/>
      <c r="G20" t="s">
        <v>12</v>
      </c>
      <c r="H20" s="16" t="s">
        <v>10</v>
      </c>
      <c r="I20">
        <f>SUM(J3:J12)</f>
        <v>25</v>
      </c>
    </row>
    <row r="21" spans="1:9" x14ac:dyDescent="0.2">
      <c r="A21" s="1"/>
      <c r="D21" s="2"/>
      <c r="E21" s="2"/>
      <c r="F21" s="2"/>
    </row>
  </sheetData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1"/>
  <sheetViews>
    <sheetView zoomScale="150" zoomScaleNormal="150" workbookViewId="0">
      <selection activeCell="I19" sqref="I19"/>
    </sheetView>
  </sheetViews>
  <sheetFormatPr baseColWidth="10" defaultColWidth="8.83203125" defaultRowHeight="15" x14ac:dyDescent="0.2"/>
  <cols>
    <col min="1" max="1" width="8.83203125" customWidth="1"/>
    <col min="8" max="8" width="8.83203125" customWidth="1"/>
  </cols>
  <sheetData>
    <row r="1" spans="1:12" x14ac:dyDescent="0.2">
      <c r="A1" s="1" t="s">
        <v>13</v>
      </c>
      <c r="D1" s="2"/>
      <c r="E1" s="2"/>
      <c r="F1" s="2"/>
    </row>
    <row r="2" spans="1:12" ht="30" x14ac:dyDescent="0.2">
      <c r="A2" s="3"/>
      <c r="B2" s="4" t="s">
        <v>0</v>
      </c>
      <c r="C2" s="5" t="s">
        <v>1</v>
      </c>
      <c r="D2" s="6" t="s">
        <v>2</v>
      </c>
      <c r="E2" s="7" t="s">
        <v>3</v>
      </c>
      <c r="F2" s="7" t="s">
        <v>14</v>
      </c>
      <c r="G2" s="8" t="s">
        <v>4</v>
      </c>
      <c r="H2" s="2" t="s">
        <v>5</v>
      </c>
      <c r="I2" s="4" t="s">
        <v>6</v>
      </c>
      <c r="J2" t="s">
        <v>7</v>
      </c>
      <c r="L2" t="s">
        <v>8</v>
      </c>
    </row>
    <row r="3" spans="1:12" ht="16" x14ac:dyDescent="0.2">
      <c r="A3" s="3"/>
      <c r="B3" s="9">
        <v>1</v>
      </c>
      <c r="C3" s="10">
        <v>3.1</v>
      </c>
      <c r="D3" s="11">
        <f t="shared" ref="D3:D12" si="0">C3/($L$3*650)*1000000</f>
        <v>15.897435897435898</v>
      </c>
      <c r="E3" s="2">
        <v>1</v>
      </c>
      <c r="F3" s="2" t="s">
        <v>15</v>
      </c>
      <c r="G3" s="12">
        <f t="shared" ref="G3:G12" si="1">D3*E3</f>
        <v>15.897435897435898</v>
      </c>
      <c r="H3" s="13">
        <f t="shared" ref="H3:H10" si="2">1/(COUNT(C$3:C$12))</f>
        <v>0.1</v>
      </c>
      <c r="I3" s="14">
        <f t="shared" ref="I3:I11" si="3">($I$17*$I$18*H3) /G3</f>
        <v>3.1451612903225805</v>
      </c>
      <c r="J3">
        <f>I3/20*G3</f>
        <v>2.5</v>
      </c>
      <c r="L3">
        <v>300</v>
      </c>
    </row>
    <row r="4" spans="1:12" ht="16" x14ac:dyDescent="0.2">
      <c r="A4" s="3"/>
      <c r="B4" s="9">
        <v>2</v>
      </c>
      <c r="C4" s="10">
        <v>3.82</v>
      </c>
      <c r="D4" s="11">
        <f t="shared" si="0"/>
        <v>19.589743589743591</v>
      </c>
      <c r="E4" s="2">
        <v>1</v>
      </c>
      <c r="F4" s="2" t="s">
        <v>15</v>
      </c>
      <c r="G4" s="12">
        <f t="shared" si="1"/>
        <v>19.589743589743591</v>
      </c>
      <c r="H4" s="13">
        <f t="shared" si="2"/>
        <v>0.1</v>
      </c>
      <c r="I4" s="14">
        <f t="shared" si="3"/>
        <v>2.5523560209424083</v>
      </c>
      <c r="J4">
        <f t="shared" ref="J4:J12" si="4">I4/20*G4</f>
        <v>2.5000000000000004</v>
      </c>
    </row>
    <row r="5" spans="1:12" ht="16" x14ac:dyDescent="0.2">
      <c r="A5" s="3"/>
      <c r="B5" s="9">
        <v>3</v>
      </c>
      <c r="C5" s="10">
        <v>3.22</v>
      </c>
      <c r="D5" s="11">
        <f t="shared" si="0"/>
        <v>16.512820512820511</v>
      </c>
      <c r="E5" s="2">
        <v>1</v>
      </c>
      <c r="F5" s="2" t="s">
        <v>15</v>
      </c>
      <c r="G5" s="12">
        <f t="shared" si="1"/>
        <v>16.512820512820511</v>
      </c>
      <c r="H5" s="13">
        <f t="shared" si="2"/>
        <v>0.1</v>
      </c>
      <c r="I5" s="14">
        <f t="shared" si="3"/>
        <v>3.0279503105590067</v>
      </c>
      <c r="J5">
        <f t="shared" si="4"/>
        <v>2.5</v>
      </c>
    </row>
    <row r="6" spans="1:12" ht="16" x14ac:dyDescent="0.2">
      <c r="A6" s="3"/>
      <c r="B6" s="9">
        <v>4</v>
      </c>
      <c r="C6" s="10">
        <v>5.32</v>
      </c>
      <c r="D6" s="11">
        <f t="shared" si="0"/>
        <v>27.282051282051281</v>
      </c>
      <c r="E6" s="2">
        <v>1</v>
      </c>
      <c r="F6" s="2" t="s">
        <v>15</v>
      </c>
      <c r="G6" s="12">
        <f t="shared" si="1"/>
        <v>27.282051282051281</v>
      </c>
      <c r="H6" s="13">
        <f t="shared" si="2"/>
        <v>0.1</v>
      </c>
      <c r="I6" s="14">
        <f t="shared" si="3"/>
        <v>1.8327067669172934</v>
      </c>
      <c r="J6">
        <f t="shared" si="4"/>
        <v>2.5</v>
      </c>
    </row>
    <row r="7" spans="1:12" ht="16" x14ac:dyDescent="0.2">
      <c r="A7" s="3"/>
      <c r="B7" s="9">
        <v>5</v>
      </c>
      <c r="C7" s="10">
        <v>7.4</v>
      </c>
      <c r="D7" s="11">
        <f t="shared" si="0"/>
        <v>37.948717948717949</v>
      </c>
      <c r="E7" s="2">
        <v>1</v>
      </c>
      <c r="F7" s="2" t="s">
        <v>15</v>
      </c>
      <c r="G7" s="12">
        <f t="shared" si="1"/>
        <v>37.948717948717949</v>
      </c>
      <c r="H7" s="13">
        <f t="shared" si="2"/>
        <v>0.1</v>
      </c>
      <c r="I7" s="14">
        <f t="shared" si="3"/>
        <v>1.3175675675675675</v>
      </c>
      <c r="J7">
        <f t="shared" si="4"/>
        <v>2.4999999999999996</v>
      </c>
    </row>
    <row r="8" spans="1:12" ht="16" x14ac:dyDescent="0.2">
      <c r="A8" s="3"/>
      <c r="B8" s="9">
        <v>6</v>
      </c>
      <c r="C8" s="10">
        <v>1.98</v>
      </c>
      <c r="D8" s="11">
        <f t="shared" si="0"/>
        <v>10.153846153846153</v>
      </c>
      <c r="E8" s="2">
        <v>1</v>
      </c>
      <c r="F8" s="2" t="s">
        <v>15</v>
      </c>
      <c r="G8" s="12">
        <f t="shared" si="1"/>
        <v>10.153846153846153</v>
      </c>
      <c r="H8" s="13">
        <f t="shared" si="2"/>
        <v>0.1</v>
      </c>
      <c r="I8" s="14">
        <f t="shared" si="3"/>
        <v>4.9242424242424248</v>
      </c>
      <c r="J8">
        <f t="shared" si="4"/>
        <v>2.5</v>
      </c>
    </row>
    <row r="9" spans="1:12" ht="16" x14ac:dyDescent="0.2">
      <c r="A9" s="3"/>
      <c r="B9" s="9">
        <v>7</v>
      </c>
      <c r="C9" s="10">
        <v>9.98</v>
      </c>
      <c r="D9" s="11">
        <f t="shared" si="0"/>
        <v>51.179487179487182</v>
      </c>
      <c r="E9" s="2">
        <v>1</v>
      </c>
      <c r="F9" s="2" t="s">
        <v>15</v>
      </c>
      <c r="G9" s="12">
        <f t="shared" si="1"/>
        <v>51.179487179487182</v>
      </c>
      <c r="H9" s="13">
        <f t="shared" si="2"/>
        <v>0.1</v>
      </c>
      <c r="I9" s="14">
        <f t="shared" si="3"/>
        <v>0.97695390781563118</v>
      </c>
      <c r="J9">
        <f t="shared" si="4"/>
        <v>2.5</v>
      </c>
    </row>
    <row r="10" spans="1:12" ht="16" x14ac:dyDescent="0.2">
      <c r="A10" s="3"/>
      <c r="B10" s="9">
        <v>8</v>
      </c>
      <c r="C10" s="10">
        <v>5.2</v>
      </c>
      <c r="D10" s="11">
        <f t="shared" si="0"/>
        <v>26.666666666666668</v>
      </c>
      <c r="E10" s="2">
        <v>1</v>
      </c>
      <c r="F10" s="2" t="s">
        <v>15</v>
      </c>
      <c r="G10" s="12">
        <f t="shared" si="1"/>
        <v>26.666666666666668</v>
      </c>
      <c r="H10" s="13">
        <f t="shared" si="2"/>
        <v>0.1</v>
      </c>
      <c r="I10" s="14">
        <f t="shared" si="3"/>
        <v>1.875</v>
      </c>
      <c r="J10">
        <f t="shared" si="4"/>
        <v>2.5</v>
      </c>
    </row>
    <row r="11" spans="1:12" ht="16" x14ac:dyDescent="0.2">
      <c r="A11" s="3"/>
      <c r="B11" s="9">
        <v>9</v>
      </c>
      <c r="C11" s="10">
        <v>2.8</v>
      </c>
      <c r="D11" s="11">
        <f t="shared" si="0"/>
        <v>14.358974358974358</v>
      </c>
      <c r="E11" s="2">
        <v>1</v>
      </c>
      <c r="F11" s="2" t="s">
        <v>15</v>
      </c>
      <c r="G11" s="12">
        <f t="shared" si="1"/>
        <v>14.358974358974358</v>
      </c>
      <c r="H11" s="13">
        <f>1/(COUNT(C$3:C$12))</f>
        <v>0.1</v>
      </c>
      <c r="I11" s="14">
        <f t="shared" si="3"/>
        <v>3.4821428571428577</v>
      </c>
      <c r="J11">
        <f t="shared" si="4"/>
        <v>2.5</v>
      </c>
    </row>
    <row r="12" spans="1:12" ht="16" x14ac:dyDescent="0.2">
      <c r="A12" s="3"/>
      <c r="B12" s="9">
        <v>10</v>
      </c>
      <c r="C12" s="10">
        <v>3.46</v>
      </c>
      <c r="D12" s="11">
        <f t="shared" si="0"/>
        <v>17.743589743589745</v>
      </c>
      <c r="E12" s="2">
        <v>1</v>
      </c>
      <c r="F12" s="2" t="s">
        <v>15</v>
      </c>
      <c r="G12" s="12">
        <f t="shared" si="1"/>
        <v>17.743589743589745</v>
      </c>
      <c r="H12" s="13">
        <f>1/(COUNT(C$3:C$12))</f>
        <v>0.1</v>
      </c>
      <c r="I12" s="14">
        <f>($I$17*$I$18*H12) /G12</f>
        <v>2.8179190751445087</v>
      </c>
      <c r="J12">
        <f t="shared" si="4"/>
        <v>2.5000000000000004</v>
      </c>
    </row>
    <row r="13" spans="1:12" x14ac:dyDescent="0.2">
      <c r="A13" s="1"/>
      <c r="D13" s="15"/>
      <c r="I13" s="17">
        <f>SUM(I3:I12)</f>
        <v>25.952000220654281</v>
      </c>
    </row>
    <row r="14" spans="1:12" x14ac:dyDescent="0.2">
      <c r="A14" s="1"/>
      <c r="D14" s="15"/>
    </row>
    <row r="15" spans="1:12" x14ac:dyDescent="0.2">
      <c r="A15" s="1"/>
      <c r="D15" s="2"/>
      <c r="E15" s="2"/>
      <c r="F15" s="2"/>
      <c r="H15" s="2" t="s">
        <v>9</v>
      </c>
      <c r="I15" s="14">
        <f>$I$18-(SUM(I3:I12))</f>
        <v>74.047999779345716</v>
      </c>
    </row>
    <row r="16" spans="1:12" x14ac:dyDescent="0.2">
      <c r="A16" s="1"/>
      <c r="D16" s="2"/>
      <c r="E16" s="2"/>
      <c r="F16" s="2"/>
      <c r="H16" s="2"/>
    </row>
    <row r="17" spans="1:9" ht="27" x14ac:dyDescent="0.2">
      <c r="A17" s="1"/>
      <c r="D17" s="2"/>
      <c r="E17" s="2"/>
      <c r="F17" s="2"/>
      <c r="H17" s="16" t="s">
        <v>10</v>
      </c>
      <c r="I17">
        <v>5</v>
      </c>
    </row>
    <row r="18" spans="1:9" x14ac:dyDescent="0.2">
      <c r="A18" s="1"/>
      <c r="D18" s="2"/>
      <c r="E18" s="2"/>
      <c r="F18" s="2"/>
      <c r="H18" s="2" t="s">
        <v>11</v>
      </c>
      <c r="I18">
        <v>100</v>
      </c>
    </row>
    <row r="19" spans="1:9" x14ac:dyDescent="0.2">
      <c r="A19" s="1"/>
      <c r="D19" s="2"/>
      <c r="E19" s="2"/>
      <c r="F19" s="2"/>
    </row>
    <row r="20" spans="1:9" ht="27" x14ac:dyDescent="0.2">
      <c r="A20" s="1"/>
      <c r="D20" s="2"/>
      <c r="E20" s="2"/>
      <c r="F20" s="2"/>
      <c r="G20" t="s">
        <v>12</v>
      </c>
      <c r="H20" s="16" t="s">
        <v>10</v>
      </c>
      <c r="I20">
        <f>SUM(J3:J12)</f>
        <v>25</v>
      </c>
    </row>
    <row r="21" spans="1:9" x14ac:dyDescent="0.2">
      <c r="A21" s="1"/>
      <c r="D21" s="2"/>
      <c r="E21" s="2"/>
      <c r="F21" s="2"/>
    </row>
  </sheetData>
  <pageMargins left="0.7" right="0.7" top="0.75" bottom="0.75" header="0.3" footer="0.3"/>
  <pageSetup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1"/>
  <sheetViews>
    <sheetView tabSelected="1" zoomScale="150" zoomScaleNormal="150" workbookViewId="0">
      <selection activeCell="I19" sqref="I19"/>
    </sheetView>
  </sheetViews>
  <sheetFormatPr baseColWidth="10" defaultColWidth="8.83203125" defaultRowHeight="15" x14ac:dyDescent="0.2"/>
  <cols>
    <col min="1" max="1" width="8.83203125" customWidth="1"/>
    <col min="8" max="8" width="8.83203125" customWidth="1"/>
  </cols>
  <sheetData>
    <row r="1" spans="1:12" x14ac:dyDescent="0.2">
      <c r="A1" s="1" t="s">
        <v>13</v>
      </c>
      <c r="D1" s="2"/>
      <c r="E1" s="2"/>
      <c r="F1" s="2"/>
    </row>
    <row r="2" spans="1:12" ht="30" x14ac:dyDescent="0.2">
      <c r="A2" s="3"/>
      <c r="B2" s="4" t="s">
        <v>0</v>
      </c>
      <c r="C2" s="5" t="s">
        <v>1</v>
      </c>
      <c r="D2" s="6" t="s">
        <v>2</v>
      </c>
      <c r="E2" s="7" t="s">
        <v>3</v>
      </c>
      <c r="F2" s="7" t="s">
        <v>14</v>
      </c>
      <c r="G2" s="8" t="s">
        <v>4</v>
      </c>
      <c r="H2" s="2" t="s">
        <v>5</v>
      </c>
      <c r="I2" s="4" t="s">
        <v>6</v>
      </c>
      <c r="J2" t="s">
        <v>7</v>
      </c>
      <c r="L2" t="s">
        <v>8</v>
      </c>
    </row>
    <row r="3" spans="1:12" ht="16" x14ac:dyDescent="0.2">
      <c r="A3" s="3"/>
      <c r="B3" s="9">
        <v>1</v>
      </c>
      <c r="C3" s="10">
        <v>3.26</v>
      </c>
      <c r="D3" s="11">
        <f t="shared" ref="D3:D12" si="0">C3/($L$3*650)*1000000</f>
        <v>16.717948717948715</v>
      </c>
      <c r="E3" s="2">
        <v>1</v>
      </c>
      <c r="F3" s="2" t="s">
        <v>15</v>
      </c>
      <c r="G3" s="12">
        <f t="shared" ref="G3:G12" si="1">D3*E3</f>
        <v>16.717948717948715</v>
      </c>
      <c r="H3" s="13">
        <f t="shared" ref="H3:H10" si="2">1/(COUNT(C$3:C$12))</f>
        <v>0.1</v>
      </c>
      <c r="I3" s="14">
        <f t="shared" ref="I3:I11" si="3">($I$17*$I$18*H3) /G3</f>
        <v>2.9907975460122702</v>
      </c>
      <c r="J3">
        <f>I3/20*G3</f>
        <v>2.5</v>
      </c>
      <c r="L3">
        <v>300</v>
      </c>
    </row>
    <row r="4" spans="1:12" ht="16" x14ac:dyDescent="0.2">
      <c r="A4" s="3"/>
      <c r="B4" s="9">
        <v>2</v>
      </c>
      <c r="C4" s="10">
        <v>1.52</v>
      </c>
      <c r="D4" s="11">
        <f t="shared" si="0"/>
        <v>7.7948717948717956</v>
      </c>
      <c r="E4" s="2">
        <v>1</v>
      </c>
      <c r="F4" s="2" t="s">
        <v>15</v>
      </c>
      <c r="G4" s="12">
        <f t="shared" si="1"/>
        <v>7.7948717948717956</v>
      </c>
      <c r="H4" s="13">
        <f t="shared" si="2"/>
        <v>0.1</v>
      </c>
      <c r="I4" s="14">
        <f t="shared" si="3"/>
        <v>6.4144736842105257</v>
      </c>
      <c r="J4">
        <f t="shared" ref="J4:J12" si="4">I4/20*G4</f>
        <v>2.5</v>
      </c>
    </row>
    <row r="5" spans="1:12" ht="16" x14ac:dyDescent="0.2">
      <c r="A5" s="3"/>
      <c r="B5" s="9">
        <v>3</v>
      </c>
      <c r="C5" s="10">
        <v>5.62</v>
      </c>
      <c r="D5" s="11">
        <f t="shared" si="0"/>
        <v>28.820512820512821</v>
      </c>
      <c r="E5" s="2">
        <v>1</v>
      </c>
      <c r="F5" s="2" t="s">
        <v>15</v>
      </c>
      <c r="G5" s="12">
        <f t="shared" si="1"/>
        <v>28.820512820512821</v>
      </c>
      <c r="H5" s="13">
        <f t="shared" si="2"/>
        <v>0.1</v>
      </c>
      <c r="I5" s="14">
        <f t="shared" si="3"/>
        <v>1.7348754448398576</v>
      </c>
      <c r="J5">
        <f t="shared" si="4"/>
        <v>2.5</v>
      </c>
    </row>
    <row r="6" spans="1:12" ht="16" x14ac:dyDescent="0.2">
      <c r="A6" s="3"/>
      <c r="B6" s="9">
        <v>4</v>
      </c>
      <c r="C6" s="10">
        <v>5.9</v>
      </c>
      <c r="D6" s="11">
        <f t="shared" si="0"/>
        <v>30.256410256410259</v>
      </c>
      <c r="E6" s="2">
        <v>1</v>
      </c>
      <c r="F6" s="2" t="s">
        <v>15</v>
      </c>
      <c r="G6" s="12">
        <f t="shared" si="1"/>
        <v>30.256410256410259</v>
      </c>
      <c r="H6" s="13">
        <f t="shared" si="2"/>
        <v>0.1</v>
      </c>
      <c r="I6" s="14">
        <f t="shared" si="3"/>
        <v>1.6525423728813557</v>
      </c>
      <c r="J6">
        <f t="shared" si="4"/>
        <v>2.5</v>
      </c>
    </row>
    <row r="7" spans="1:12" ht="16" x14ac:dyDescent="0.2">
      <c r="A7" s="3"/>
      <c r="B7" s="9">
        <v>5</v>
      </c>
      <c r="C7" s="10">
        <v>2.58</v>
      </c>
      <c r="D7" s="11">
        <f t="shared" si="0"/>
        <v>13.230769230769232</v>
      </c>
      <c r="E7" s="2">
        <v>1</v>
      </c>
      <c r="F7" s="2" t="s">
        <v>15</v>
      </c>
      <c r="G7" s="12">
        <f t="shared" si="1"/>
        <v>13.230769230769232</v>
      </c>
      <c r="H7" s="13">
        <f t="shared" si="2"/>
        <v>0.1</v>
      </c>
      <c r="I7" s="14">
        <f t="shared" si="3"/>
        <v>3.7790697674418601</v>
      </c>
      <c r="J7">
        <f t="shared" si="4"/>
        <v>2.5</v>
      </c>
    </row>
    <row r="8" spans="1:12" ht="16" x14ac:dyDescent="0.2">
      <c r="A8" s="3"/>
      <c r="B8" s="9">
        <v>6</v>
      </c>
      <c r="C8" s="10">
        <v>3.36</v>
      </c>
      <c r="D8" s="11">
        <f t="shared" si="0"/>
        <v>17.23076923076923</v>
      </c>
      <c r="E8" s="2">
        <v>1</v>
      </c>
      <c r="F8" s="2" t="s">
        <v>15</v>
      </c>
      <c r="G8" s="12">
        <f t="shared" si="1"/>
        <v>17.23076923076923</v>
      </c>
      <c r="H8" s="13">
        <f t="shared" si="2"/>
        <v>0.1</v>
      </c>
      <c r="I8" s="14">
        <f t="shared" si="3"/>
        <v>2.9017857142857144</v>
      </c>
      <c r="J8">
        <f t="shared" si="4"/>
        <v>2.5</v>
      </c>
    </row>
    <row r="9" spans="1:12" ht="16" x14ac:dyDescent="0.2">
      <c r="A9" s="3"/>
      <c r="B9" s="9">
        <v>7</v>
      </c>
      <c r="C9" s="10">
        <v>3.08</v>
      </c>
      <c r="D9" s="11">
        <f t="shared" si="0"/>
        <v>15.794871794871796</v>
      </c>
      <c r="E9" s="2">
        <v>1</v>
      </c>
      <c r="F9" s="2" t="s">
        <v>15</v>
      </c>
      <c r="G9" s="12">
        <f t="shared" si="1"/>
        <v>15.794871794871796</v>
      </c>
      <c r="H9" s="13">
        <f t="shared" si="2"/>
        <v>0.1</v>
      </c>
      <c r="I9" s="14">
        <f t="shared" si="3"/>
        <v>3.1655844155844153</v>
      </c>
      <c r="J9">
        <f t="shared" si="4"/>
        <v>2.5</v>
      </c>
    </row>
    <row r="10" spans="1:12" ht="16" x14ac:dyDescent="0.2">
      <c r="A10" s="3"/>
      <c r="B10" s="9">
        <v>8</v>
      </c>
      <c r="C10" s="10">
        <v>4.4400000000000004</v>
      </c>
      <c r="D10" s="11">
        <f t="shared" si="0"/>
        <v>22.76923076923077</v>
      </c>
      <c r="E10" s="2">
        <v>1</v>
      </c>
      <c r="F10" s="2" t="s">
        <v>15</v>
      </c>
      <c r="G10" s="12">
        <f t="shared" si="1"/>
        <v>22.76923076923077</v>
      </c>
      <c r="H10" s="13">
        <f t="shared" si="2"/>
        <v>0.1</v>
      </c>
      <c r="I10" s="14">
        <f t="shared" si="3"/>
        <v>2.1959459459459461</v>
      </c>
      <c r="J10">
        <f t="shared" si="4"/>
        <v>2.5</v>
      </c>
    </row>
    <row r="11" spans="1:12" ht="16" x14ac:dyDescent="0.2">
      <c r="A11" s="3"/>
      <c r="B11" s="9">
        <v>9</v>
      </c>
      <c r="C11" s="10">
        <v>4.66</v>
      </c>
      <c r="D11" s="11">
        <f t="shared" si="0"/>
        <v>23.897435897435898</v>
      </c>
      <c r="E11" s="2">
        <v>1</v>
      </c>
      <c r="F11" s="2" t="s">
        <v>15</v>
      </c>
      <c r="G11" s="12">
        <f t="shared" si="1"/>
        <v>23.897435897435898</v>
      </c>
      <c r="H11" s="13">
        <f>1/(COUNT(C$3:C$12))</f>
        <v>0.1</v>
      </c>
      <c r="I11" s="14">
        <f t="shared" si="3"/>
        <v>2.092274678111588</v>
      </c>
      <c r="J11">
        <f t="shared" si="4"/>
        <v>2.5</v>
      </c>
    </row>
    <row r="12" spans="1:12" ht="16" x14ac:dyDescent="0.2">
      <c r="A12" s="3"/>
      <c r="B12" s="9">
        <v>10</v>
      </c>
      <c r="C12" s="10">
        <v>3.12</v>
      </c>
      <c r="D12" s="11">
        <f t="shared" si="0"/>
        <v>16</v>
      </c>
      <c r="E12" s="2">
        <v>1</v>
      </c>
      <c r="F12" s="2" t="s">
        <v>15</v>
      </c>
      <c r="G12" s="12">
        <f t="shared" si="1"/>
        <v>16</v>
      </c>
      <c r="H12" s="13">
        <f>1/(COUNT(C$3:C$12))</f>
        <v>0.1</v>
      </c>
      <c r="I12" s="14">
        <f>($I$17*$I$18*H12) /G12</f>
        <v>3.125</v>
      </c>
      <c r="J12">
        <f t="shared" si="4"/>
        <v>2.5</v>
      </c>
    </row>
    <row r="13" spans="1:12" x14ac:dyDescent="0.2">
      <c r="A13" s="1"/>
      <c r="D13" s="15"/>
      <c r="I13" s="17">
        <f>SUM(I3:I12)</f>
        <v>30.052349569313535</v>
      </c>
    </row>
    <row r="14" spans="1:12" x14ac:dyDescent="0.2">
      <c r="A14" s="1"/>
      <c r="D14" s="15"/>
    </row>
    <row r="15" spans="1:12" x14ac:dyDescent="0.2">
      <c r="A15" s="1"/>
      <c r="D15" s="2"/>
      <c r="E15" s="2"/>
      <c r="F15" s="2"/>
      <c r="H15" s="2" t="s">
        <v>9</v>
      </c>
      <c r="I15" s="14">
        <f>$I$18-(SUM(I3:I12))</f>
        <v>69.947650430686465</v>
      </c>
    </row>
    <row r="16" spans="1:12" x14ac:dyDescent="0.2">
      <c r="A16" s="1"/>
      <c r="D16" s="2"/>
      <c r="E16" s="2"/>
      <c r="F16" s="2"/>
      <c r="H16" s="2"/>
    </row>
    <row r="17" spans="1:9" ht="27" x14ac:dyDescent="0.2">
      <c r="A17" s="1"/>
      <c r="D17" s="2"/>
      <c r="E17" s="2"/>
      <c r="F17" s="2"/>
      <c r="H17" s="16" t="s">
        <v>10</v>
      </c>
      <c r="I17">
        <v>5</v>
      </c>
    </row>
    <row r="18" spans="1:9" x14ac:dyDescent="0.2">
      <c r="A18" s="1"/>
      <c r="D18" s="2"/>
      <c r="E18" s="2"/>
      <c r="F18" s="2"/>
      <c r="H18" s="2" t="s">
        <v>11</v>
      </c>
      <c r="I18">
        <v>100</v>
      </c>
    </row>
    <row r="19" spans="1:9" x14ac:dyDescent="0.2">
      <c r="A19" s="1"/>
      <c r="D19" s="2"/>
      <c r="E19" s="2"/>
      <c r="F19" s="2"/>
    </row>
    <row r="20" spans="1:9" ht="27" x14ac:dyDescent="0.2">
      <c r="A20" s="1"/>
      <c r="D20" s="2"/>
      <c r="E20" s="2"/>
      <c r="F20" s="2"/>
      <c r="G20" t="s">
        <v>12</v>
      </c>
      <c r="H20" s="16" t="s">
        <v>10</v>
      </c>
      <c r="I20">
        <f>SUM(J3:J12)</f>
        <v>25</v>
      </c>
    </row>
    <row r="21" spans="1:9" x14ac:dyDescent="0.2">
      <c r="A21" s="1"/>
      <c r="D21" s="2"/>
      <c r="E21" s="2"/>
      <c r="F21" s="2"/>
    </row>
  </sheetData>
  <pageMargins left="0.7" right="0.7" top="0.75" bottom="0.75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</vt:lpstr>
      <vt:lpstr>Day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Jost</dc:creator>
  <cp:lastModifiedBy>John Hawkins</cp:lastModifiedBy>
  <cp:lastPrinted>2017-03-30T00:26:21Z</cp:lastPrinted>
  <dcterms:created xsi:type="dcterms:W3CDTF">2017-03-30T00:22:57Z</dcterms:created>
  <dcterms:modified xsi:type="dcterms:W3CDTF">2017-12-19T17:07:47Z</dcterms:modified>
</cp:coreProperties>
</file>