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1040" yWindow="460" windowWidth="256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E32" i="1"/>
  <c r="C32" i="1"/>
  <c r="D31" i="1"/>
  <c r="E31" i="1"/>
  <c r="C31" i="1"/>
  <c r="D30" i="1"/>
  <c r="E30" i="1"/>
  <c r="C30" i="1"/>
  <c r="E29" i="1"/>
  <c r="D29" i="1"/>
  <c r="C29" i="1"/>
  <c r="B5" i="1"/>
  <c r="D11" i="1"/>
  <c r="H11" i="1"/>
  <c r="F11" i="1"/>
  <c r="B4" i="1"/>
  <c r="D10" i="1"/>
  <c r="H10" i="1"/>
  <c r="F10" i="1"/>
  <c r="B3" i="1"/>
  <c r="B2" i="1"/>
  <c r="D8" i="1"/>
  <c r="H8" i="1"/>
  <c r="D9" i="1"/>
  <c r="H9" i="1"/>
  <c r="F8" i="1"/>
  <c r="F9" i="1"/>
</calcChain>
</file>

<file path=xl/sharedStrings.xml><?xml version="1.0" encoding="utf-8"?>
<sst xmlns="http://schemas.openxmlformats.org/spreadsheetml/2006/main" count="36" uniqueCount="25">
  <si>
    <t>lib 1</t>
  </si>
  <si>
    <t>init</t>
  </si>
  <si>
    <t>needed</t>
  </si>
  <si>
    <t>goal</t>
  </si>
  <si>
    <t>vol</t>
  </si>
  <si>
    <t>µL of 1:10 dilution</t>
  </si>
  <si>
    <t>µL of 1:100 dilution</t>
  </si>
  <si>
    <t>A</t>
  </si>
  <si>
    <t>B</t>
  </si>
  <si>
    <t>using</t>
  </si>
  <si>
    <t>lib 2</t>
  </si>
  <si>
    <t>T0</t>
  </si>
  <si>
    <t>T1</t>
  </si>
  <si>
    <t>T2</t>
  </si>
  <si>
    <t>T3</t>
  </si>
  <si>
    <t>C</t>
  </si>
  <si>
    <t>Previous measurements, for reference</t>
  </si>
  <si>
    <t>mins</t>
  </si>
  <si>
    <t>lib 3</t>
  </si>
  <si>
    <t>lib 4</t>
  </si>
  <si>
    <t>1-2</t>
  </si>
  <si>
    <t>2-1</t>
  </si>
  <si>
    <t>3-2</t>
  </si>
  <si>
    <t>4-2</t>
  </si>
  <si>
    <t>SHIT -- fucked up replicate C beyond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</si>
</sst>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B15" sqref="B15"/>
    </sheetView>
  </sheetViews>
  <sheetFormatPr baseColWidth="10" defaultRowHeight="21" x14ac:dyDescent="0.25"/>
  <cols>
    <col min="1" max="1" width="11.75" bestFit="1" customWidth="1"/>
    <col min="5" max="5" width="13.75" customWidth="1"/>
  </cols>
  <sheetData>
    <row r="1" spans="1:11" x14ac:dyDescent="0.25">
      <c r="B1" t="s">
        <v>1</v>
      </c>
      <c r="C1">
        <v>1</v>
      </c>
      <c r="D1">
        <v>2</v>
      </c>
      <c r="E1">
        <v>3</v>
      </c>
      <c r="F1">
        <v>4</v>
      </c>
    </row>
    <row r="2" spans="1:11" x14ac:dyDescent="0.25">
      <c r="A2" t="s">
        <v>0</v>
      </c>
      <c r="B2">
        <f>1000 * E2</f>
        <v>146</v>
      </c>
      <c r="E2">
        <v>0.14599999999999999</v>
      </c>
      <c r="F2">
        <v>1.4E-2</v>
      </c>
    </row>
    <row r="3" spans="1:11" x14ac:dyDescent="0.25">
      <c r="A3" t="s">
        <v>10</v>
      </c>
      <c r="B3">
        <f>1000 * E3</f>
        <v>210</v>
      </c>
      <c r="E3">
        <v>0.21</v>
      </c>
      <c r="F3">
        <v>2.1000000000000001E-2</v>
      </c>
    </row>
    <row r="4" spans="1:11" x14ac:dyDescent="0.25">
      <c r="A4" t="s">
        <v>18</v>
      </c>
      <c r="B4">
        <f>1000 * E4</f>
        <v>238</v>
      </c>
      <c r="E4">
        <v>0.23799999999999999</v>
      </c>
      <c r="F4">
        <v>2.3E-2</v>
      </c>
    </row>
    <row r="5" spans="1:11" x14ac:dyDescent="0.25">
      <c r="A5" t="s">
        <v>19</v>
      </c>
      <c r="B5">
        <f>1000 * E5</f>
        <v>187</v>
      </c>
      <c r="E5">
        <v>0.187</v>
      </c>
      <c r="F5">
        <v>0.18</v>
      </c>
    </row>
    <row r="7" spans="1:11" x14ac:dyDescent="0.25">
      <c r="B7" t="s">
        <v>4</v>
      </c>
      <c r="C7" t="s">
        <v>3</v>
      </c>
      <c r="D7" t="s">
        <v>2</v>
      </c>
      <c r="F7" t="s">
        <v>6</v>
      </c>
      <c r="H7" t="s">
        <v>5</v>
      </c>
      <c r="J7" t="s">
        <v>9</v>
      </c>
    </row>
    <row r="8" spans="1:11" x14ac:dyDescent="0.25">
      <c r="A8" t="s">
        <v>0</v>
      </c>
      <c r="B8">
        <v>150</v>
      </c>
      <c r="C8">
        <v>5.0000000000000001E-4</v>
      </c>
      <c r="D8">
        <f>(C8/B2)*B8</f>
        <v>5.1369863013698636E-4</v>
      </c>
      <c r="F8">
        <f t="shared" ref="F8:F9" si="0">1000*100*D8</f>
        <v>51.369863013698634</v>
      </c>
      <c r="H8">
        <f t="shared" ref="H8:H9" si="1">1000*10*D8</f>
        <v>5.1369863013698636</v>
      </c>
      <c r="J8" s="4" t="s">
        <v>20</v>
      </c>
      <c r="K8">
        <v>51</v>
      </c>
    </row>
    <row r="9" spans="1:11" x14ac:dyDescent="0.25">
      <c r="A9" t="s">
        <v>10</v>
      </c>
      <c r="B9">
        <v>150</v>
      </c>
      <c r="C9">
        <v>7.4999999999999997E-3</v>
      </c>
      <c r="D9">
        <f>(C9/B3)*B9</f>
        <v>5.3571428571428563E-3</v>
      </c>
      <c r="F9">
        <f t="shared" si="0"/>
        <v>535.71428571428567</v>
      </c>
      <c r="H9">
        <f t="shared" si="1"/>
        <v>53.571428571428562</v>
      </c>
      <c r="J9" s="5" t="s">
        <v>21</v>
      </c>
      <c r="K9">
        <v>54</v>
      </c>
    </row>
    <row r="10" spans="1:11" x14ac:dyDescent="0.25">
      <c r="A10" t="s">
        <v>18</v>
      </c>
      <c r="B10">
        <v>150</v>
      </c>
      <c r="C10">
        <v>1E-3</v>
      </c>
      <c r="D10">
        <f>(C10/B4)*B10</f>
        <v>6.3025210084033617E-4</v>
      </c>
      <c r="F10">
        <f t="shared" ref="F10:F11" si="2">1000*100*D10</f>
        <v>63.025210084033617</v>
      </c>
      <c r="H10">
        <f t="shared" ref="H10:H11" si="3">1000*10*D10</f>
        <v>6.302521008403362</v>
      </c>
      <c r="J10" s="4" t="s">
        <v>22</v>
      </c>
      <c r="K10">
        <v>63</v>
      </c>
    </row>
    <row r="11" spans="1:11" x14ac:dyDescent="0.25">
      <c r="A11" t="s">
        <v>19</v>
      </c>
      <c r="B11">
        <v>150</v>
      </c>
      <c r="C11">
        <v>1E-3</v>
      </c>
      <c r="D11">
        <f>(C11/B5)*B11</f>
        <v>8.021390374331551E-4</v>
      </c>
      <c r="F11">
        <f t="shared" si="2"/>
        <v>80.213903743315512</v>
      </c>
      <c r="H11">
        <f t="shared" si="3"/>
        <v>8.0213903743315509</v>
      </c>
      <c r="J11" s="4" t="s">
        <v>23</v>
      </c>
      <c r="K11">
        <v>80</v>
      </c>
    </row>
    <row r="13" spans="1:11" x14ac:dyDescent="0.25">
      <c r="B13" t="s">
        <v>7</v>
      </c>
      <c r="C13" s="2" t="s">
        <v>8</v>
      </c>
      <c r="D13" t="s">
        <v>15</v>
      </c>
      <c r="G13" t="s">
        <v>16</v>
      </c>
    </row>
    <row r="14" spans="1:11" x14ac:dyDescent="0.25">
      <c r="A14" s="1">
        <v>9.5833333333333326E-2</v>
      </c>
      <c r="B14">
        <v>9.7000000000000003E-2</v>
      </c>
      <c r="C14" s="2">
        <v>9.7000000000000003E-2</v>
      </c>
      <c r="D14">
        <v>9.7000000000000003E-2</v>
      </c>
      <c r="E14" t="s">
        <v>11</v>
      </c>
      <c r="F14" s="1">
        <v>0.14583333333333334</v>
      </c>
      <c r="G14">
        <v>9.7000000000000003E-2</v>
      </c>
      <c r="H14">
        <v>9.5000000000000001E-2</v>
      </c>
      <c r="I14">
        <v>0.10199999999999999</v>
      </c>
    </row>
    <row r="15" spans="1:11" x14ac:dyDescent="0.25">
      <c r="A15" s="1">
        <v>0.13541666666666666</v>
      </c>
      <c r="B15" t="s">
        <v>24</v>
      </c>
      <c r="C15" s="2"/>
      <c r="F15" s="1">
        <v>0.16666666666666666</v>
      </c>
      <c r="G15">
        <v>0.29899999999999999</v>
      </c>
      <c r="H15">
        <v>0.27400000000000002</v>
      </c>
      <c r="I15">
        <v>0.30299999999999999</v>
      </c>
      <c r="J15" t="s">
        <v>12</v>
      </c>
    </row>
    <row r="16" spans="1:11" x14ac:dyDescent="0.25">
      <c r="F16" s="1">
        <v>0.19791666666666666</v>
      </c>
      <c r="G16">
        <v>0.27100000000000002</v>
      </c>
      <c r="H16">
        <v>0.248</v>
      </c>
      <c r="I16">
        <v>0.248</v>
      </c>
    </row>
    <row r="17" spans="1:10" x14ac:dyDescent="0.25">
      <c r="F17" s="1">
        <v>0.20138888888888887</v>
      </c>
      <c r="G17">
        <v>0.29099999999999998</v>
      </c>
      <c r="H17">
        <v>0.28499999999999998</v>
      </c>
      <c r="I17">
        <v>0.311</v>
      </c>
      <c r="J17" t="s">
        <v>13</v>
      </c>
    </row>
    <row r="18" spans="1:10" x14ac:dyDescent="0.25">
      <c r="F18" s="1">
        <v>0.23402777777777781</v>
      </c>
      <c r="G18">
        <v>0.26</v>
      </c>
      <c r="H18">
        <v>0.24</v>
      </c>
      <c r="I18">
        <v>0.26400000000000001</v>
      </c>
      <c r="J18" t="s">
        <v>14</v>
      </c>
    </row>
    <row r="19" spans="1:10" x14ac:dyDescent="0.25">
      <c r="F19" s="1"/>
    </row>
    <row r="20" spans="1:10" x14ac:dyDescent="0.25">
      <c r="F20" s="1"/>
    </row>
    <row r="21" spans="1:10" x14ac:dyDescent="0.25">
      <c r="A21" s="1"/>
      <c r="F21" s="1"/>
    </row>
    <row r="22" spans="1:10" x14ac:dyDescent="0.25">
      <c r="A22" s="1"/>
      <c r="F22" s="1"/>
    </row>
    <row r="23" spans="1:10" x14ac:dyDescent="0.25">
      <c r="F23" s="1"/>
    </row>
    <row r="24" spans="1:10" x14ac:dyDescent="0.25">
      <c r="F24" s="1"/>
    </row>
    <row r="25" spans="1:10" x14ac:dyDescent="0.25">
      <c r="B25" s="1"/>
    </row>
    <row r="26" spans="1:10" x14ac:dyDescent="0.25">
      <c r="B26" s="1"/>
    </row>
    <row r="27" spans="1:10" x14ac:dyDescent="0.25">
      <c r="B27" s="1"/>
    </row>
    <row r="28" spans="1:10" x14ac:dyDescent="0.25">
      <c r="B28" t="s">
        <v>17</v>
      </c>
      <c r="C28" t="s">
        <v>7</v>
      </c>
      <c r="D28" t="s">
        <v>8</v>
      </c>
      <c r="E28" t="s">
        <v>15</v>
      </c>
    </row>
    <row r="29" spans="1:10" x14ac:dyDescent="0.25">
      <c r="A29" t="s">
        <v>11</v>
      </c>
      <c r="B29">
        <v>145</v>
      </c>
      <c r="C29" s="3" t="str">
        <f>B15</f>
        <v>SHIT -- fucked up replicate C beyond repair</v>
      </c>
      <c r="D29" s="3">
        <f>C15</f>
        <v>0</v>
      </c>
      <c r="E29" s="3">
        <f>D15</f>
        <v>0</v>
      </c>
    </row>
    <row r="30" spans="1:10" x14ac:dyDescent="0.25">
      <c r="A30" t="s">
        <v>12</v>
      </c>
      <c r="B30">
        <v>240</v>
      </c>
      <c r="C30" s="3">
        <f>10*G15</f>
        <v>2.9899999999999998</v>
      </c>
      <c r="D30" s="3">
        <f>10*H15</f>
        <v>2.74</v>
      </c>
      <c r="E30" s="3">
        <f>10*I15</f>
        <v>3.03</v>
      </c>
    </row>
    <row r="31" spans="1:10" x14ac:dyDescent="0.25">
      <c r="A31" t="s">
        <v>13</v>
      </c>
      <c r="B31">
        <v>290</v>
      </c>
      <c r="C31" s="3">
        <f>10*6*G17</f>
        <v>17.459999999999997</v>
      </c>
      <c r="D31" s="3">
        <f>10*6*H17</f>
        <v>17.099999999999998</v>
      </c>
      <c r="E31" s="3">
        <f>10*6*I17</f>
        <v>18.66</v>
      </c>
    </row>
    <row r="32" spans="1:10" x14ac:dyDescent="0.25">
      <c r="A32" t="s">
        <v>14</v>
      </c>
      <c r="B32">
        <v>337</v>
      </c>
      <c r="C32" s="3">
        <f>10*6*6*G18</f>
        <v>93.600000000000009</v>
      </c>
      <c r="D32" s="3">
        <f>10*6*6*H18</f>
        <v>86.399999999999991</v>
      </c>
      <c r="E32" s="3">
        <f>10*6*6*I18</f>
        <v>95.04</v>
      </c>
    </row>
    <row r="33" spans="2:2" x14ac:dyDescent="0.25">
      <c r="B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Hawkins</dc:creator>
  <cp:lastModifiedBy>John Hawkins</cp:lastModifiedBy>
  <dcterms:created xsi:type="dcterms:W3CDTF">2017-01-24T00:17:22Z</dcterms:created>
  <dcterms:modified xsi:type="dcterms:W3CDTF">2017-12-11T19:02:03Z</dcterms:modified>
</cp:coreProperties>
</file>