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sh/gd/proj/lowficrispri/docs/20171205_lib2_ind/"/>
    </mc:Choice>
  </mc:AlternateContent>
  <bookViews>
    <workbookView xWindow="8340" yWindow="460" windowWidth="2560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2" i="1" l="1"/>
  <c r="E32" i="1"/>
  <c r="C32" i="1"/>
  <c r="D31" i="1"/>
  <c r="E31" i="1"/>
  <c r="C31" i="1"/>
  <c r="D30" i="1"/>
  <c r="E30" i="1"/>
  <c r="C30" i="1"/>
  <c r="E29" i="1"/>
  <c r="D29" i="1"/>
  <c r="C29" i="1"/>
  <c r="B5" i="1"/>
  <c r="D11" i="1"/>
  <c r="H11" i="1"/>
  <c r="F11" i="1"/>
  <c r="B4" i="1"/>
  <c r="D10" i="1"/>
  <c r="H10" i="1"/>
  <c r="F10" i="1"/>
  <c r="B3" i="1"/>
  <c r="B2" i="1"/>
  <c r="D8" i="1"/>
  <c r="H8" i="1"/>
  <c r="D9" i="1"/>
  <c r="H9" i="1"/>
  <c r="F8" i="1"/>
  <c r="F9" i="1"/>
</calcChain>
</file>

<file path=xl/sharedStrings.xml><?xml version="1.0" encoding="utf-8"?>
<sst xmlns="http://schemas.openxmlformats.org/spreadsheetml/2006/main" count="40" uniqueCount="26">
  <si>
    <t>lib 1</t>
  </si>
  <si>
    <t>init</t>
  </si>
  <si>
    <t>needed</t>
  </si>
  <si>
    <t>goal</t>
  </si>
  <si>
    <t>vol</t>
  </si>
  <si>
    <t>µL of 1:10 dilution</t>
  </si>
  <si>
    <t>µL of 1:100 dilution</t>
  </si>
  <si>
    <t>A</t>
  </si>
  <si>
    <t>B</t>
  </si>
  <si>
    <t>using</t>
  </si>
  <si>
    <t>lib 2</t>
  </si>
  <si>
    <t>T0</t>
  </si>
  <si>
    <t>T1</t>
  </si>
  <si>
    <t>T2</t>
  </si>
  <si>
    <t>T3</t>
  </si>
  <si>
    <t>C</t>
  </si>
  <si>
    <t>Previous measurements, for reference</t>
  </si>
  <si>
    <t xml:space="preserve"> 6:45</t>
  </si>
  <si>
    <t>T2 - 15 min stall</t>
  </si>
  <si>
    <t>mins</t>
  </si>
  <si>
    <t>lib 3</t>
  </si>
  <si>
    <t>lib 4</t>
  </si>
  <si>
    <t>1-2</t>
  </si>
  <si>
    <t>2-1</t>
  </si>
  <si>
    <t>3-2</t>
  </si>
  <si>
    <t>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</si>
</sst>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 applyFont="1"/>
    <xf numFmtId="0" fontId="0" fillId="0" borderId="0" xfId="0" applyNumberFormat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C33" sqref="C33"/>
    </sheetView>
  </sheetViews>
  <sheetFormatPr baseColWidth="10" defaultRowHeight="21" x14ac:dyDescent="0.25"/>
  <cols>
    <col min="1" max="1" width="11.75" bestFit="1" customWidth="1"/>
    <col min="5" max="5" width="13.75" customWidth="1"/>
  </cols>
  <sheetData>
    <row r="1" spans="1:11" x14ac:dyDescent="0.25">
      <c r="B1" t="s">
        <v>1</v>
      </c>
      <c r="C1">
        <v>1</v>
      </c>
      <c r="D1">
        <v>2</v>
      </c>
      <c r="E1">
        <v>3</v>
      </c>
      <c r="F1">
        <v>4</v>
      </c>
    </row>
    <row r="2" spans="1:11" x14ac:dyDescent="0.25">
      <c r="A2" t="s">
        <v>0</v>
      </c>
      <c r="B2">
        <f>1000 * E2</f>
        <v>135</v>
      </c>
      <c r="E2">
        <v>0.13500000000000001</v>
      </c>
      <c r="F2">
        <v>8.9999999999999993E-3</v>
      </c>
    </row>
    <row r="3" spans="1:11" x14ac:dyDescent="0.25">
      <c r="A3" t="s">
        <v>10</v>
      </c>
      <c r="B3">
        <f>1000 * E3</f>
        <v>207</v>
      </c>
      <c r="E3">
        <v>0.20699999999999999</v>
      </c>
      <c r="F3">
        <v>1.9E-2</v>
      </c>
    </row>
    <row r="4" spans="1:11" x14ac:dyDescent="0.25">
      <c r="A4" t="s">
        <v>20</v>
      </c>
      <c r="B4">
        <f>1000 * E4</f>
        <v>235</v>
      </c>
      <c r="E4">
        <v>0.23499999999999999</v>
      </c>
      <c r="F4">
        <v>1.9E-2</v>
      </c>
    </row>
    <row r="5" spans="1:11" x14ac:dyDescent="0.25">
      <c r="A5" t="s">
        <v>21</v>
      </c>
      <c r="B5">
        <f>1000 * E5</f>
        <v>184</v>
      </c>
      <c r="E5">
        <v>0.184</v>
      </c>
      <c r="F5">
        <v>1.4999999999999999E-2</v>
      </c>
    </row>
    <row r="7" spans="1:11" x14ac:dyDescent="0.25">
      <c r="B7" t="s">
        <v>4</v>
      </c>
      <c r="C7" t="s">
        <v>3</v>
      </c>
      <c r="D7" t="s">
        <v>2</v>
      </c>
      <c r="F7" t="s">
        <v>6</v>
      </c>
      <c r="H7" t="s">
        <v>5</v>
      </c>
      <c r="J7" t="s">
        <v>9</v>
      </c>
    </row>
    <row r="8" spans="1:11" x14ac:dyDescent="0.25">
      <c r="A8" t="s">
        <v>0</v>
      </c>
      <c r="B8">
        <v>150</v>
      </c>
      <c r="C8">
        <v>5.0000000000000001E-4</v>
      </c>
      <c r="D8">
        <f>(C8/B2)*B8</f>
        <v>5.5555555555555556E-4</v>
      </c>
      <c r="F8">
        <f t="shared" ref="F8:F9" si="0">1000*100*D8</f>
        <v>55.555555555555557</v>
      </c>
      <c r="H8">
        <f t="shared" ref="H8:H9" si="1">1000*10*D8</f>
        <v>5.5555555555555554</v>
      </c>
      <c r="J8" s="4" t="s">
        <v>22</v>
      </c>
      <c r="K8">
        <v>55</v>
      </c>
    </row>
    <row r="9" spans="1:11" x14ac:dyDescent="0.25">
      <c r="A9" t="s">
        <v>10</v>
      </c>
      <c r="B9">
        <v>150</v>
      </c>
      <c r="C9">
        <v>7.4999999999999997E-3</v>
      </c>
      <c r="D9">
        <f>(C9/B3)*B9</f>
        <v>5.434782608695652E-3</v>
      </c>
      <c r="F9">
        <f t="shared" si="0"/>
        <v>543.47826086956525</v>
      </c>
      <c r="H9">
        <f t="shared" si="1"/>
        <v>54.347826086956523</v>
      </c>
      <c r="J9" s="5" t="s">
        <v>23</v>
      </c>
      <c r="K9">
        <v>55</v>
      </c>
    </row>
    <row r="10" spans="1:11" x14ac:dyDescent="0.25">
      <c r="A10" t="s">
        <v>20</v>
      </c>
      <c r="B10">
        <v>150</v>
      </c>
      <c r="C10">
        <v>1E-3</v>
      </c>
      <c r="D10">
        <f>(C10/B4)*B10</f>
        <v>6.3829787234042561E-4</v>
      </c>
      <c r="F10">
        <f t="shared" ref="F10:F11" si="2">1000*100*D10</f>
        <v>63.829787234042563</v>
      </c>
      <c r="H10">
        <f t="shared" ref="H10:H11" si="3">1000*10*D10</f>
        <v>6.3829787234042561</v>
      </c>
      <c r="J10" s="4" t="s">
        <v>24</v>
      </c>
      <c r="K10">
        <v>64</v>
      </c>
    </row>
    <row r="11" spans="1:11" x14ac:dyDescent="0.25">
      <c r="A11" t="s">
        <v>21</v>
      </c>
      <c r="B11">
        <v>150</v>
      </c>
      <c r="C11">
        <v>1E-3</v>
      </c>
      <c r="D11">
        <f>(C11/B5)*B11</f>
        <v>8.1521739130434789E-4</v>
      </c>
      <c r="F11">
        <f t="shared" si="2"/>
        <v>81.521739130434796</v>
      </c>
      <c r="H11">
        <f t="shared" si="3"/>
        <v>8.1521739130434785</v>
      </c>
      <c r="J11" s="4" t="s">
        <v>25</v>
      </c>
      <c r="K11">
        <v>81</v>
      </c>
    </row>
    <row r="13" spans="1:11" x14ac:dyDescent="0.25">
      <c r="B13" t="s">
        <v>7</v>
      </c>
      <c r="C13" s="2" t="s">
        <v>8</v>
      </c>
      <c r="D13" t="s">
        <v>15</v>
      </c>
      <c r="G13" t="s">
        <v>16</v>
      </c>
    </row>
    <row r="14" spans="1:11" x14ac:dyDescent="0.25">
      <c r="A14" s="1">
        <v>8.3333333333333329E-2</v>
      </c>
      <c r="B14">
        <v>4.5999999999999999E-2</v>
      </c>
      <c r="C14" s="2">
        <v>4.5999999999999999E-2</v>
      </c>
      <c r="D14">
        <v>4.5999999999999999E-2</v>
      </c>
      <c r="F14" s="1">
        <v>0</v>
      </c>
      <c r="G14">
        <v>0.01</v>
      </c>
      <c r="H14">
        <v>0.01</v>
      </c>
      <c r="I14">
        <v>0.01</v>
      </c>
    </row>
    <row r="15" spans="1:11" x14ac:dyDescent="0.25">
      <c r="A15" s="1">
        <v>0.10069444444444443</v>
      </c>
      <c r="B15">
        <v>0.111</v>
      </c>
      <c r="C15" s="2">
        <v>0.111</v>
      </c>
      <c r="D15">
        <v>0.111</v>
      </c>
      <c r="E15" t="s">
        <v>11</v>
      </c>
      <c r="F15" s="1">
        <v>0.10416666666666667</v>
      </c>
      <c r="G15">
        <v>0.152</v>
      </c>
      <c r="H15">
        <v>0.152</v>
      </c>
      <c r="I15">
        <v>0.152</v>
      </c>
      <c r="J15" t="s">
        <v>11</v>
      </c>
    </row>
    <row r="16" spans="1:11" x14ac:dyDescent="0.25">
      <c r="A16" s="1">
        <v>0.14583333333333334</v>
      </c>
      <c r="B16">
        <v>9.7000000000000003E-2</v>
      </c>
      <c r="C16">
        <v>9.5000000000000001E-2</v>
      </c>
      <c r="D16">
        <v>0.10199999999999999</v>
      </c>
      <c r="F16" s="1">
        <v>0.17708333333333334</v>
      </c>
      <c r="G16">
        <v>0.66</v>
      </c>
      <c r="H16">
        <v>0.72</v>
      </c>
      <c r="I16">
        <v>0.66</v>
      </c>
      <c r="J16" t="s">
        <v>12</v>
      </c>
    </row>
    <row r="17" spans="1:10" x14ac:dyDescent="0.25">
      <c r="A17" s="1">
        <v>0.16666666666666666</v>
      </c>
      <c r="B17">
        <v>0.29899999999999999</v>
      </c>
      <c r="C17">
        <v>0.27400000000000002</v>
      </c>
      <c r="D17">
        <v>0.30299999999999999</v>
      </c>
      <c r="E17" t="s">
        <v>12</v>
      </c>
      <c r="F17" s="1">
        <v>0.22569444444444445</v>
      </c>
      <c r="G17">
        <v>0.32700000000000001</v>
      </c>
      <c r="H17">
        <v>0.34399999999999997</v>
      </c>
      <c r="I17">
        <v>0.315</v>
      </c>
      <c r="J17" t="s">
        <v>18</v>
      </c>
    </row>
    <row r="18" spans="1:10" x14ac:dyDescent="0.25">
      <c r="A18" s="1">
        <v>0.19791666666666666</v>
      </c>
      <c r="B18">
        <v>0.27100000000000002</v>
      </c>
      <c r="C18">
        <v>0.248</v>
      </c>
      <c r="D18">
        <v>0.248</v>
      </c>
      <c r="F18" s="1" t="s">
        <v>17</v>
      </c>
      <c r="G18">
        <v>0.19500000000000001</v>
      </c>
      <c r="H18">
        <v>0.185</v>
      </c>
      <c r="I18">
        <v>0.20499999999999999</v>
      </c>
    </row>
    <row r="19" spans="1:10" x14ac:dyDescent="0.25">
      <c r="A19" s="1">
        <v>0.20138888888888887</v>
      </c>
      <c r="B19">
        <v>0.29099999999999998</v>
      </c>
      <c r="C19">
        <v>0.28499999999999998</v>
      </c>
      <c r="D19">
        <v>0.311</v>
      </c>
      <c r="E19" t="s">
        <v>13</v>
      </c>
      <c r="F19" s="1">
        <v>0.29166666666666669</v>
      </c>
      <c r="G19">
        <v>0.44</v>
      </c>
      <c r="H19">
        <v>0.43</v>
      </c>
      <c r="I19">
        <v>0.38</v>
      </c>
      <c r="J19" t="s">
        <v>14</v>
      </c>
    </row>
    <row r="20" spans="1:10" x14ac:dyDescent="0.25">
      <c r="A20" s="1">
        <v>0.23402777777777781</v>
      </c>
      <c r="B20">
        <v>0.26</v>
      </c>
      <c r="C20">
        <v>0.24</v>
      </c>
      <c r="D20">
        <v>0.26400000000000001</v>
      </c>
      <c r="E20" t="s">
        <v>14</v>
      </c>
      <c r="F20" s="1"/>
    </row>
    <row r="21" spans="1:10" x14ac:dyDescent="0.25">
      <c r="A21" s="1"/>
      <c r="F21" s="1"/>
    </row>
    <row r="22" spans="1:10" x14ac:dyDescent="0.25">
      <c r="A22" s="1"/>
      <c r="F22" s="1"/>
    </row>
    <row r="23" spans="1:10" x14ac:dyDescent="0.25">
      <c r="F23" s="1"/>
    </row>
    <row r="24" spans="1:10" x14ac:dyDescent="0.25">
      <c r="F24" s="1"/>
    </row>
    <row r="25" spans="1:10" x14ac:dyDescent="0.25">
      <c r="B25" s="1"/>
    </row>
    <row r="26" spans="1:10" x14ac:dyDescent="0.25">
      <c r="B26" s="1"/>
    </row>
    <row r="27" spans="1:10" x14ac:dyDescent="0.25">
      <c r="B27" s="1"/>
    </row>
    <row r="28" spans="1:10" x14ac:dyDescent="0.25">
      <c r="B28" t="s">
        <v>19</v>
      </c>
      <c r="C28" t="s">
        <v>7</v>
      </c>
      <c r="D28" t="s">
        <v>8</v>
      </c>
      <c r="E28" t="s">
        <v>15</v>
      </c>
    </row>
    <row r="29" spans="1:10" x14ac:dyDescent="0.25">
      <c r="A29" t="s">
        <v>11</v>
      </c>
      <c r="B29">
        <v>145</v>
      </c>
      <c r="C29" s="3">
        <f>B15</f>
        <v>0.111</v>
      </c>
      <c r="D29" s="3">
        <f>C15</f>
        <v>0.111</v>
      </c>
      <c r="E29" s="3">
        <f>D15</f>
        <v>0.111</v>
      </c>
    </row>
    <row r="30" spans="1:10" x14ac:dyDescent="0.25">
      <c r="A30" t="s">
        <v>12</v>
      </c>
      <c r="B30">
        <v>240</v>
      </c>
      <c r="C30" s="3">
        <f>10*B17</f>
        <v>2.9899999999999998</v>
      </c>
      <c r="D30" s="3">
        <f t="shared" ref="D30:E30" si="4">10*C17</f>
        <v>2.74</v>
      </c>
      <c r="E30" s="3">
        <f t="shared" si="4"/>
        <v>3.03</v>
      </c>
    </row>
    <row r="31" spans="1:10" x14ac:dyDescent="0.25">
      <c r="A31" t="s">
        <v>13</v>
      </c>
      <c r="B31">
        <v>290</v>
      </c>
      <c r="C31" s="3">
        <f>10*6*B19</f>
        <v>17.459999999999997</v>
      </c>
      <c r="D31" s="3">
        <f t="shared" ref="D31:E31" si="5">10*6*C19</f>
        <v>17.099999999999998</v>
      </c>
      <c r="E31" s="3">
        <f t="shared" si="5"/>
        <v>18.66</v>
      </c>
    </row>
    <row r="32" spans="1:10" x14ac:dyDescent="0.25">
      <c r="A32" t="s">
        <v>14</v>
      </c>
      <c r="B32">
        <v>337</v>
      </c>
      <c r="C32" s="3">
        <f>10*6*6*B20</f>
        <v>93.600000000000009</v>
      </c>
      <c r="D32" s="3">
        <f t="shared" ref="D32:E32" si="6">10*6*6*C20</f>
        <v>86.399999999999991</v>
      </c>
      <c r="E32" s="3">
        <f t="shared" si="6"/>
        <v>95.04</v>
      </c>
    </row>
    <row r="33" spans="2:2" x14ac:dyDescent="0.25">
      <c r="B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Hawkins</dc:creator>
  <cp:lastModifiedBy>John Hawkins</cp:lastModifiedBy>
  <dcterms:created xsi:type="dcterms:W3CDTF">2017-01-24T00:17:22Z</dcterms:created>
  <dcterms:modified xsi:type="dcterms:W3CDTF">2017-12-06T04:56:41Z</dcterms:modified>
</cp:coreProperties>
</file>